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smmail-my.sharepoint.com/personal/javier_silva_unmsm_edu_pe/Documents/Javier 2022/UoT/Mental Health/"/>
    </mc:Choice>
  </mc:AlternateContent>
  <xr:revisionPtr revIDLastSave="288" documentId="8_{977197EE-984F-4D7A-BBD5-EF1830D8BD98}" xr6:coauthVersionLast="47" xr6:coauthVersionMax="47" xr10:uidLastSave="{4B781955-CF03-4DA6-8E2F-CE70DF208D5E}"/>
  <bookViews>
    <workbookView xWindow="-108" yWindow="-108" windowWidth="23256" windowHeight="12456" activeTab="3" xr2:uid="{57EC7BBD-B123-41C6-8D75-02F521430683}"/>
  </bookViews>
  <sheets>
    <sheet name="Sheet1" sheetId="3" r:id="rId1"/>
    <sheet name="Sheet2" sheetId="4" r:id="rId2"/>
    <sheet name="MH_counts" sheetId="1" r:id="rId3"/>
    <sheet name="Sheet3" sheetId="5" r:id="rId4"/>
    <sheet name="Denominator" sheetId="2" r:id="rId5"/>
  </sheets>
  <calcPr calcId="191029"/>
  <pivotCaches>
    <pivotCache cacheId="19" r:id="rId6"/>
    <pivotCache cacheId="17" r:id="rId7"/>
    <pivotCache cacheId="2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5" l="1"/>
  <c r="AI7" i="5"/>
  <c r="AH8" i="5"/>
  <c r="AI8" i="5"/>
  <c r="AH9" i="5"/>
  <c r="AI9" i="5"/>
  <c r="AH10" i="5"/>
  <c r="AI10" i="5"/>
  <c r="AH11" i="5"/>
  <c r="AI11" i="5"/>
  <c r="AH12" i="5"/>
  <c r="AI12" i="5"/>
  <c r="AH13" i="5"/>
  <c r="AI13" i="5"/>
  <c r="AH14" i="5"/>
  <c r="AI14" i="5"/>
  <c r="AH15" i="5"/>
  <c r="AI15" i="5"/>
  <c r="AH16" i="5"/>
  <c r="AI16" i="5"/>
  <c r="AH17" i="5"/>
  <c r="AI17" i="5"/>
  <c r="AH18" i="5"/>
  <c r="AI18" i="5"/>
  <c r="AH19" i="5"/>
  <c r="AI19" i="5"/>
  <c r="AH20" i="5"/>
  <c r="AI20" i="5"/>
  <c r="AH21" i="5"/>
  <c r="AI21" i="5"/>
  <c r="AH22" i="5"/>
  <c r="AI22" i="5"/>
  <c r="AH23" i="5"/>
  <c r="AI23" i="5"/>
  <c r="AH24" i="5"/>
  <c r="AI24" i="5"/>
  <c r="AH25" i="5"/>
  <c r="AI25" i="5"/>
  <c r="AH26" i="5"/>
  <c r="AI26" i="5"/>
  <c r="AH27" i="5"/>
  <c r="AI27" i="5"/>
  <c r="AH28" i="5"/>
  <c r="AI28" i="5"/>
  <c r="AH29" i="5"/>
  <c r="AI29" i="5"/>
  <c r="AH30" i="5"/>
  <c r="AI30" i="5"/>
  <c r="AH31" i="5"/>
  <c r="AI31" i="5"/>
  <c r="AH32" i="5"/>
  <c r="AI32" i="5"/>
  <c r="AH33" i="5"/>
  <c r="AI33" i="5"/>
  <c r="AH34" i="5"/>
  <c r="AI34" i="5"/>
  <c r="AH35" i="5"/>
  <c r="AI35" i="5"/>
  <c r="AH36" i="5"/>
  <c r="AI36" i="5"/>
  <c r="AH37" i="5"/>
  <c r="AI37" i="5"/>
  <c r="AH38" i="5"/>
  <c r="AI38" i="5"/>
  <c r="AH39" i="5"/>
  <c r="AI39" i="5"/>
  <c r="AH40" i="5"/>
  <c r="AI40" i="5"/>
  <c r="AH6" i="5"/>
  <c r="AI6" i="5"/>
  <c r="T5" i="4"/>
  <c r="T6" i="4"/>
  <c r="T7" i="4"/>
  <c r="T8" i="4"/>
  <c r="T9" i="4"/>
  <c r="T10" i="4"/>
  <c r="T11" i="4"/>
  <c r="T12" i="4"/>
  <c r="T4" i="4"/>
  <c r="G4" i="4"/>
  <c r="K2" i="1"/>
  <c r="L254" i="2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53" i="3"/>
  <c r="L253" i="3"/>
  <c r="K254" i="3"/>
  <c r="L254" i="3"/>
  <c r="K255" i="3"/>
  <c r="L255" i="3"/>
  <c r="K256" i="3"/>
  <c r="G2" i="1"/>
  <c r="G11" i="1"/>
  <c r="G20" i="1"/>
  <c r="G29" i="1"/>
  <c r="G38" i="1"/>
  <c r="G47" i="1"/>
  <c r="G56" i="1"/>
  <c r="G65" i="1"/>
  <c r="G74" i="1"/>
  <c r="G83" i="1"/>
  <c r="G92" i="1"/>
  <c r="G101" i="1"/>
  <c r="G866" i="1"/>
  <c r="G875" i="1"/>
  <c r="G884" i="1"/>
  <c r="G893" i="1"/>
  <c r="G902" i="1"/>
  <c r="G911" i="1"/>
  <c r="G920" i="1"/>
  <c r="G929" i="1"/>
  <c r="G938" i="1"/>
  <c r="G947" i="1"/>
  <c r="G956" i="1"/>
  <c r="G965" i="1"/>
  <c r="G1838" i="1"/>
  <c r="G1847" i="1"/>
  <c r="G1856" i="1"/>
  <c r="G1865" i="1"/>
  <c r="G1874" i="1"/>
  <c r="G1883" i="1"/>
  <c r="G1892" i="1"/>
  <c r="G1901" i="1"/>
  <c r="G1910" i="1"/>
  <c r="G1919" i="1"/>
  <c r="G1928" i="1"/>
  <c r="G1937" i="1"/>
  <c r="G2810" i="1"/>
  <c r="G2819" i="1"/>
  <c r="G2828" i="1"/>
  <c r="G2837" i="1"/>
  <c r="G2846" i="1"/>
  <c r="G2855" i="1"/>
  <c r="G2864" i="1"/>
  <c r="G2873" i="1"/>
  <c r="G2882" i="1"/>
  <c r="G2891" i="1"/>
  <c r="G2900" i="1"/>
  <c r="G2909" i="1"/>
  <c r="G3" i="1"/>
  <c r="G12" i="1"/>
  <c r="G21" i="1"/>
  <c r="G30" i="1"/>
  <c r="G39" i="1"/>
  <c r="G48" i="1"/>
  <c r="G57" i="1"/>
  <c r="G66" i="1"/>
  <c r="G75" i="1"/>
  <c r="G84" i="1"/>
  <c r="G93" i="1"/>
  <c r="G102" i="1"/>
  <c r="G867" i="1"/>
  <c r="G876" i="1"/>
  <c r="G885" i="1"/>
  <c r="G894" i="1"/>
  <c r="G903" i="1"/>
  <c r="G912" i="1"/>
  <c r="G921" i="1"/>
  <c r="G930" i="1"/>
  <c r="G939" i="1"/>
  <c r="G948" i="1"/>
  <c r="G957" i="1"/>
  <c r="G966" i="1"/>
  <c r="G1839" i="1"/>
  <c r="G1848" i="1"/>
  <c r="G1857" i="1"/>
  <c r="G1866" i="1"/>
  <c r="G1875" i="1"/>
  <c r="G1884" i="1"/>
  <c r="G1893" i="1"/>
  <c r="G1902" i="1"/>
  <c r="G1911" i="1"/>
  <c r="G1920" i="1"/>
  <c r="G1929" i="1"/>
  <c r="G1938" i="1"/>
  <c r="G2811" i="1"/>
  <c r="G2820" i="1"/>
  <c r="G2829" i="1"/>
  <c r="G2838" i="1"/>
  <c r="G2847" i="1"/>
  <c r="G2856" i="1"/>
  <c r="G2865" i="1"/>
  <c r="G2874" i="1"/>
  <c r="G2883" i="1"/>
  <c r="G2892" i="1"/>
  <c r="G2901" i="1"/>
  <c r="G2910" i="1"/>
  <c r="G4" i="1"/>
  <c r="G13" i="1"/>
  <c r="G22" i="1"/>
  <c r="G31" i="1"/>
  <c r="G40" i="1"/>
  <c r="G49" i="1"/>
  <c r="G58" i="1"/>
  <c r="G67" i="1"/>
  <c r="G76" i="1"/>
  <c r="G85" i="1"/>
  <c r="G94" i="1"/>
  <c r="G103" i="1"/>
  <c r="G868" i="1"/>
  <c r="G877" i="1"/>
  <c r="G886" i="1"/>
  <c r="G895" i="1"/>
  <c r="G904" i="1"/>
  <c r="G913" i="1"/>
  <c r="G922" i="1"/>
  <c r="G931" i="1"/>
  <c r="G940" i="1"/>
  <c r="G949" i="1"/>
  <c r="G958" i="1"/>
  <c r="G967" i="1"/>
  <c r="G1840" i="1"/>
  <c r="G1849" i="1"/>
  <c r="G1858" i="1"/>
  <c r="G1867" i="1"/>
  <c r="G1876" i="1"/>
  <c r="G1885" i="1"/>
  <c r="G1894" i="1"/>
  <c r="G1903" i="1"/>
  <c r="G1912" i="1"/>
  <c r="G1921" i="1"/>
  <c r="G1930" i="1"/>
  <c r="G1939" i="1"/>
  <c r="G2812" i="1"/>
  <c r="G2821" i="1"/>
  <c r="G2830" i="1"/>
  <c r="G2839" i="1"/>
  <c r="G2848" i="1"/>
  <c r="G2857" i="1"/>
  <c r="G2866" i="1"/>
  <c r="G2875" i="1"/>
  <c r="G2884" i="1"/>
  <c r="G2893" i="1"/>
  <c r="G2902" i="1"/>
  <c r="G2911" i="1"/>
  <c r="G5" i="1"/>
  <c r="G14" i="1"/>
  <c r="G23" i="1"/>
  <c r="G32" i="1"/>
  <c r="G41" i="1"/>
  <c r="G50" i="1"/>
  <c r="G59" i="1"/>
  <c r="G68" i="1"/>
  <c r="G77" i="1"/>
  <c r="G86" i="1"/>
  <c r="G95" i="1"/>
  <c r="G104" i="1"/>
  <c r="G869" i="1"/>
  <c r="G878" i="1"/>
  <c r="G887" i="1"/>
  <c r="G896" i="1"/>
  <c r="G905" i="1"/>
  <c r="G914" i="1"/>
  <c r="G923" i="1"/>
  <c r="G932" i="1"/>
  <c r="G941" i="1"/>
  <c r="G950" i="1"/>
  <c r="G959" i="1"/>
  <c r="G968" i="1"/>
  <c r="G1841" i="1"/>
  <c r="G1850" i="1"/>
  <c r="G1859" i="1"/>
  <c r="G1868" i="1"/>
  <c r="G1877" i="1"/>
  <c r="G1886" i="1"/>
  <c r="G1895" i="1"/>
  <c r="G1904" i="1"/>
  <c r="G1913" i="1"/>
  <c r="G1922" i="1"/>
  <c r="G1931" i="1"/>
  <c r="G1940" i="1"/>
  <c r="G2813" i="1"/>
  <c r="G2822" i="1"/>
  <c r="G2831" i="1"/>
  <c r="G2840" i="1"/>
  <c r="G2849" i="1"/>
  <c r="G2858" i="1"/>
  <c r="G2867" i="1"/>
  <c r="G2876" i="1"/>
  <c r="G2885" i="1"/>
  <c r="G2894" i="1"/>
  <c r="G2903" i="1"/>
  <c r="G2912" i="1"/>
  <c r="G6" i="1"/>
  <c r="G15" i="1"/>
  <c r="G24" i="1"/>
  <c r="G33" i="1"/>
  <c r="G42" i="1"/>
  <c r="G51" i="1"/>
  <c r="G60" i="1"/>
  <c r="G69" i="1"/>
  <c r="G78" i="1"/>
  <c r="G87" i="1"/>
  <c r="G96" i="1"/>
  <c r="G105" i="1"/>
  <c r="G870" i="1"/>
  <c r="G879" i="1"/>
  <c r="G888" i="1"/>
  <c r="G897" i="1"/>
  <c r="G906" i="1"/>
  <c r="G915" i="1"/>
  <c r="G924" i="1"/>
  <c r="G933" i="1"/>
  <c r="G942" i="1"/>
  <c r="G951" i="1"/>
  <c r="G960" i="1"/>
  <c r="G969" i="1"/>
  <c r="G1842" i="1"/>
  <c r="G1851" i="1"/>
  <c r="G1860" i="1"/>
  <c r="G1869" i="1"/>
  <c r="G1878" i="1"/>
  <c r="G1887" i="1"/>
  <c r="G1896" i="1"/>
  <c r="G1905" i="1"/>
  <c r="G1914" i="1"/>
  <c r="G1923" i="1"/>
  <c r="G1932" i="1"/>
  <c r="G1941" i="1"/>
  <c r="G2814" i="1"/>
  <c r="G2823" i="1"/>
  <c r="G2832" i="1"/>
  <c r="G2841" i="1"/>
  <c r="G2850" i="1"/>
  <c r="G2859" i="1"/>
  <c r="G2868" i="1"/>
  <c r="G2877" i="1"/>
  <c r="G2886" i="1"/>
  <c r="G2895" i="1"/>
  <c r="G2904" i="1"/>
  <c r="G2913" i="1"/>
  <c r="G7" i="1"/>
  <c r="G16" i="1"/>
  <c r="G25" i="1"/>
  <c r="G34" i="1"/>
  <c r="G43" i="1"/>
  <c r="G52" i="1"/>
  <c r="G61" i="1"/>
  <c r="G70" i="1"/>
  <c r="G79" i="1"/>
  <c r="G88" i="1"/>
  <c r="G97" i="1"/>
  <c r="G106" i="1"/>
  <c r="G871" i="1"/>
  <c r="G880" i="1"/>
  <c r="G889" i="1"/>
  <c r="G898" i="1"/>
  <c r="G907" i="1"/>
  <c r="G916" i="1"/>
  <c r="G925" i="1"/>
  <c r="G934" i="1"/>
  <c r="G943" i="1"/>
  <c r="G952" i="1"/>
  <c r="G961" i="1"/>
  <c r="G970" i="1"/>
  <c r="G1843" i="1"/>
  <c r="G1852" i="1"/>
  <c r="G1861" i="1"/>
  <c r="G1870" i="1"/>
  <c r="G1879" i="1"/>
  <c r="G1888" i="1"/>
  <c r="G1897" i="1"/>
  <c r="G1906" i="1"/>
  <c r="G1915" i="1"/>
  <c r="G1924" i="1"/>
  <c r="G1933" i="1"/>
  <c r="G1942" i="1"/>
  <c r="G2815" i="1"/>
  <c r="G2824" i="1"/>
  <c r="G2833" i="1"/>
  <c r="G2842" i="1"/>
  <c r="G2851" i="1"/>
  <c r="G2860" i="1"/>
  <c r="G2869" i="1"/>
  <c r="G2878" i="1"/>
  <c r="G2887" i="1"/>
  <c r="G2896" i="1"/>
  <c r="G2905" i="1"/>
  <c r="G2914" i="1"/>
  <c r="G8" i="1"/>
  <c r="G17" i="1"/>
  <c r="G26" i="1"/>
  <c r="G35" i="1"/>
  <c r="G44" i="1"/>
  <c r="G53" i="1"/>
  <c r="G62" i="1"/>
  <c r="G71" i="1"/>
  <c r="G80" i="1"/>
  <c r="G89" i="1"/>
  <c r="G98" i="1"/>
  <c r="G107" i="1"/>
  <c r="G872" i="1"/>
  <c r="G881" i="1"/>
  <c r="G890" i="1"/>
  <c r="G899" i="1"/>
  <c r="G908" i="1"/>
  <c r="G917" i="1"/>
  <c r="G926" i="1"/>
  <c r="G935" i="1"/>
  <c r="G944" i="1"/>
  <c r="G953" i="1"/>
  <c r="G962" i="1"/>
  <c r="G971" i="1"/>
  <c r="G1844" i="1"/>
  <c r="G1853" i="1"/>
  <c r="G1862" i="1"/>
  <c r="G1871" i="1"/>
  <c r="G1880" i="1"/>
  <c r="G1889" i="1"/>
  <c r="G1898" i="1"/>
  <c r="G1907" i="1"/>
  <c r="G1916" i="1"/>
  <c r="G1925" i="1"/>
  <c r="G1934" i="1"/>
  <c r="G1943" i="1"/>
  <c r="G2816" i="1"/>
  <c r="G2825" i="1"/>
  <c r="G2834" i="1"/>
  <c r="G2843" i="1"/>
  <c r="G2852" i="1"/>
  <c r="G2861" i="1"/>
  <c r="G2870" i="1"/>
  <c r="G2879" i="1"/>
  <c r="G2888" i="1"/>
  <c r="G2897" i="1"/>
  <c r="G2906" i="1"/>
  <c r="G2915" i="1"/>
  <c r="G9" i="1"/>
  <c r="G18" i="1"/>
  <c r="G27" i="1"/>
  <c r="G36" i="1"/>
  <c r="G45" i="1"/>
  <c r="G54" i="1"/>
  <c r="G63" i="1"/>
  <c r="G72" i="1"/>
  <c r="G81" i="1"/>
  <c r="G90" i="1"/>
  <c r="G99" i="1"/>
  <c r="G108" i="1"/>
  <c r="G873" i="1"/>
  <c r="G882" i="1"/>
  <c r="G891" i="1"/>
  <c r="G900" i="1"/>
  <c r="G909" i="1"/>
  <c r="G918" i="1"/>
  <c r="G927" i="1"/>
  <c r="G936" i="1"/>
  <c r="G945" i="1"/>
  <c r="G954" i="1"/>
  <c r="G963" i="1"/>
  <c r="G972" i="1"/>
  <c r="G1845" i="1"/>
  <c r="G1854" i="1"/>
  <c r="G1863" i="1"/>
  <c r="G1872" i="1"/>
  <c r="G1881" i="1"/>
  <c r="G1890" i="1"/>
  <c r="G1899" i="1"/>
  <c r="G1908" i="1"/>
  <c r="G1917" i="1"/>
  <c r="G1926" i="1"/>
  <c r="G1935" i="1"/>
  <c r="G1944" i="1"/>
  <c r="G2817" i="1"/>
  <c r="G2826" i="1"/>
  <c r="G2835" i="1"/>
  <c r="G2844" i="1"/>
  <c r="G2853" i="1"/>
  <c r="G2862" i="1"/>
  <c r="G2871" i="1"/>
  <c r="G2880" i="1"/>
  <c r="G2889" i="1"/>
  <c r="G2898" i="1"/>
  <c r="G2907" i="1"/>
  <c r="G2916" i="1"/>
  <c r="G10" i="1"/>
  <c r="G19" i="1"/>
  <c r="G28" i="1"/>
  <c r="G37" i="1"/>
  <c r="G46" i="1"/>
  <c r="G55" i="1"/>
  <c r="G64" i="1"/>
  <c r="G73" i="1"/>
  <c r="G82" i="1"/>
  <c r="G91" i="1"/>
  <c r="G100" i="1"/>
  <c r="G109" i="1"/>
  <c r="G874" i="1"/>
  <c r="G883" i="1"/>
  <c r="G892" i="1"/>
  <c r="G901" i="1"/>
  <c r="G910" i="1"/>
  <c r="G919" i="1"/>
  <c r="G928" i="1"/>
  <c r="G937" i="1"/>
  <c r="G946" i="1"/>
  <c r="G955" i="1"/>
  <c r="G964" i="1"/>
  <c r="G973" i="1"/>
  <c r="G1846" i="1"/>
  <c r="G1855" i="1"/>
  <c r="G1864" i="1"/>
  <c r="G1873" i="1"/>
  <c r="G1882" i="1"/>
  <c r="G1891" i="1"/>
  <c r="G1900" i="1"/>
  <c r="G1909" i="1"/>
  <c r="G1918" i="1"/>
  <c r="G1927" i="1"/>
  <c r="G1936" i="1"/>
  <c r="G1945" i="1"/>
  <c r="G2818" i="1"/>
  <c r="G2827" i="1"/>
  <c r="G2836" i="1"/>
  <c r="G2845" i="1"/>
  <c r="G2854" i="1"/>
  <c r="G2863" i="1"/>
  <c r="G2872" i="1"/>
  <c r="G2881" i="1"/>
  <c r="G2890" i="1"/>
  <c r="G2899" i="1"/>
  <c r="G2908" i="1"/>
  <c r="G2917" i="1"/>
  <c r="G110" i="1"/>
  <c r="G119" i="1"/>
  <c r="G128" i="1"/>
  <c r="G137" i="1"/>
  <c r="G146" i="1"/>
  <c r="G155" i="1"/>
  <c r="G164" i="1"/>
  <c r="G173" i="1"/>
  <c r="G182" i="1"/>
  <c r="G191" i="1"/>
  <c r="G200" i="1"/>
  <c r="G209" i="1"/>
  <c r="G974" i="1"/>
  <c r="G983" i="1"/>
  <c r="G992" i="1"/>
  <c r="G1001" i="1"/>
  <c r="G1010" i="1"/>
  <c r="G1019" i="1"/>
  <c r="G1028" i="1"/>
  <c r="G1037" i="1"/>
  <c r="G1046" i="1"/>
  <c r="G1055" i="1"/>
  <c r="G1064" i="1"/>
  <c r="G1073" i="1"/>
  <c r="G1946" i="1"/>
  <c r="G1955" i="1"/>
  <c r="G1964" i="1"/>
  <c r="G1973" i="1"/>
  <c r="G1982" i="1"/>
  <c r="G1991" i="1"/>
  <c r="G2000" i="1"/>
  <c r="G2009" i="1"/>
  <c r="G2018" i="1"/>
  <c r="G2027" i="1"/>
  <c r="G2036" i="1"/>
  <c r="G2045" i="1"/>
  <c r="G2918" i="1"/>
  <c r="G2927" i="1"/>
  <c r="G2936" i="1"/>
  <c r="G2945" i="1"/>
  <c r="G2954" i="1"/>
  <c r="G2963" i="1"/>
  <c r="G2972" i="1"/>
  <c r="G2981" i="1"/>
  <c r="G2990" i="1"/>
  <c r="G2999" i="1"/>
  <c r="G3008" i="1"/>
  <c r="G3017" i="1"/>
  <c r="G111" i="1"/>
  <c r="G120" i="1"/>
  <c r="G129" i="1"/>
  <c r="G138" i="1"/>
  <c r="G147" i="1"/>
  <c r="G156" i="1"/>
  <c r="G165" i="1"/>
  <c r="G174" i="1"/>
  <c r="G183" i="1"/>
  <c r="G192" i="1"/>
  <c r="G201" i="1"/>
  <c r="G210" i="1"/>
  <c r="G975" i="1"/>
  <c r="G984" i="1"/>
  <c r="G993" i="1"/>
  <c r="G1002" i="1"/>
  <c r="G1011" i="1"/>
  <c r="G1020" i="1"/>
  <c r="G1029" i="1"/>
  <c r="G1038" i="1"/>
  <c r="G1047" i="1"/>
  <c r="G1056" i="1"/>
  <c r="G1065" i="1"/>
  <c r="G1074" i="1"/>
  <c r="G1947" i="1"/>
  <c r="G1956" i="1"/>
  <c r="G1965" i="1"/>
  <c r="G1974" i="1"/>
  <c r="G1983" i="1"/>
  <c r="G1992" i="1"/>
  <c r="G2001" i="1"/>
  <c r="G2010" i="1"/>
  <c r="G2019" i="1"/>
  <c r="G2028" i="1"/>
  <c r="G2037" i="1"/>
  <c r="G2046" i="1"/>
  <c r="G2919" i="1"/>
  <c r="G2928" i="1"/>
  <c r="G2937" i="1"/>
  <c r="G2946" i="1"/>
  <c r="G2955" i="1"/>
  <c r="G2964" i="1"/>
  <c r="G2973" i="1"/>
  <c r="G2982" i="1"/>
  <c r="G2991" i="1"/>
  <c r="G3000" i="1"/>
  <c r="G3009" i="1"/>
  <c r="G3018" i="1"/>
  <c r="G112" i="1"/>
  <c r="G121" i="1"/>
  <c r="G130" i="1"/>
  <c r="G139" i="1"/>
  <c r="G148" i="1"/>
  <c r="G157" i="1"/>
  <c r="G166" i="1"/>
  <c r="G175" i="1"/>
  <c r="G184" i="1"/>
  <c r="G193" i="1"/>
  <c r="G202" i="1"/>
  <c r="G211" i="1"/>
  <c r="G976" i="1"/>
  <c r="G985" i="1"/>
  <c r="G994" i="1"/>
  <c r="G1003" i="1"/>
  <c r="G1012" i="1"/>
  <c r="G1021" i="1"/>
  <c r="G1030" i="1"/>
  <c r="G1039" i="1"/>
  <c r="G1048" i="1"/>
  <c r="G1057" i="1"/>
  <c r="G1066" i="1"/>
  <c r="G1075" i="1"/>
  <c r="G1948" i="1"/>
  <c r="G1957" i="1"/>
  <c r="G1966" i="1"/>
  <c r="G1975" i="1"/>
  <c r="G1984" i="1"/>
  <c r="G1993" i="1"/>
  <c r="G2002" i="1"/>
  <c r="G2011" i="1"/>
  <c r="G2020" i="1"/>
  <c r="G2029" i="1"/>
  <c r="G2038" i="1"/>
  <c r="G2047" i="1"/>
  <c r="G2920" i="1"/>
  <c r="G2929" i="1"/>
  <c r="G2938" i="1"/>
  <c r="G2947" i="1"/>
  <c r="G2956" i="1"/>
  <c r="G2965" i="1"/>
  <c r="G2974" i="1"/>
  <c r="G2983" i="1"/>
  <c r="G2992" i="1"/>
  <c r="G3001" i="1"/>
  <c r="G3010" i="1"/>
  <c r="G3019" i="1"/>
  <c r="G113" i="1"/>
  <c r="G122" i="1"/>
  <c r="G131" i="1"/>
  <c r="G140" i="1"/>
  <c r="G149" i="1"/>
  <c r="G158" i="1"/>
  <c r="G167" i="1"/>
  <c r="G176" i="1"/>
  <c r="G185" i="1"/>
  <c r="G194" i="1"/>
  <c r="G203" i="1"/>
  <c r="G212" i="1"/>
  <c r="G977" i="1"/>
  <c r="G986" i="1"/>
  <c r="G995" i="1"/>
  <c r="G1004" i="1"/>
  <c r="G1013" i="1"/>
  <c r="G1022" i="1"/>
  <c r="G1031" i="1"/>
  <c r="G1040" i="1"/>
  <c r="G1049" i="1"/>
  <c r="G1058" i="1"/>
  <c r="G1067" i="1"/>
  <c r="G1076" i="1"/>
  <c r="G1949" i="1"/>
  <c r="G1958" i="1"/>
  <c r="G1967" i="1"/>
  <c r="G1976" i="1"/>
  <c r="G1985" i="1"/>
  <c r="G1994" i="1"/>
  <c r="G2003" i="1"/>
  <c r="G2012" i="1"/>
  <c r="G2021" i="1"/>
  <c r="G2030" i="1"/>
  <c r="G2039" i="1"/>
  <c r="G2048" i="1"/>
  <c r="G2921" i="1"/>
  <c r="G2930" i="1"/>
  <c r="G2939" i="1"/>
  <c r="G2948" i="1"/>
  <c r="G2957" i="1"/>
  <c r="G2966" i="1"/>
  <c r="G2975" i="1"/>
  <c r="G2984" i="1"/>
  <c r="G2993" i="1"/>
  <c r="G3002" i="1"/>
  <c r="G3011" i="1"/>
  <c r="G3020" i="1"/>
  <c r="G114" i="1"/>
  <c r="G123" i="1"/>
  <c r="G132" i="1"/>
  <c r="G141" i="1"/>
  <c r="G150" i="1"/>
  <c r="G159" i="1"/>
  <c r="G168" i="1"/>
  <c r="G177" i="1"/>
  <c r="G186" i="1"/>
  <c r="G195" i="1"/>
  <c r="G204" i="1"/>
  <c r="G213" i="1"/>
  <c r="G978" i="1"/>
  <c r="G987" i="1"/>
  <c r="G996" i="1"/>
  <c r="G1005" i="1"/>
  <c r="G1014" i="1"/>
  <c r="G1023" i="1"/>
  <c r="G1032" i="1"/>
  <c r="G1041" i="1"/>
  <c r="G1050" i="1"/>
  <c r="G1059" i="1"/>
  <c r="G1068" i="1"/>
  <c r="G1077" i="1"/>
  <c r="G1950" i="1"/>
  <c r="G1959" i="1"/>
  <c r="G1968" i="1"/>
  <c r="G1977" i="1"/>
  <c r="G1986" i="1"/>
  <c r="G1995" i="1"/>
  <c r="G2004" i="1"/>
  <c r="G2013" i="1"/>
  <c r="G2022" i="1"/>
  <c r="G2031" i="1"/>
  <c r="G2040" i="1"/>
  <c r="G2049" i="1"/>
  <c r="G2922" i="1"/>
  <c r="G2931" i="1"/>
  <c r="G2940" i="1"/>
  <c r="G2949" i="1"/>
  <c r="G2958" i="1"/>
  <c r="G2967" i="1"/>
  <c r="G2976" i="1"/>
  <c r="G2985" i="1"/>
  <c r="G2994" i="1"/>
  <c r="G3003" i="1"/>
  <c r="G3012" i="1"/>
  <c r="G3021" i="1"/>
  <c r="G115" i="1"/>
  <c r="G124" i="1"/>
  <c r="G133" i="1"/>
  <c r="G142" i="1"/>
  <c r="G151" i="1"/>
  <c r="G160" i="1"/>
  <c r="G169" i="1"/>
  <c r="G178" i="1"/>
  <c r="G187" i="1"/>
  <c r="G196" i="1"/>
  <c r="G205" i="1"/>
  <c r="G214" i="1"/>
  <c r="G979" i="1"/>
  <c r="G988" i="1"/>
  <c r="G997" i="1"/>
  <c r="G1006" i="1"/>
  <c r="G1015" i="1"/>
  <c r="G1024" i="1"/>
  <c r="G1033" i="1"/>
  <c r="G1042" i="1"/>
  <c r="G1051" i="1"/>
  <c r="G1060" i="1"/>
  <c r="G1069" i="1"/>
  <c r="G1078" i="1"/>
  <c r="G1951" i="1"/>
  <c r="G1960" i="1"/>
  <c r="G1969" i="1"/>
  <c r="G1978" i="1"/>
  <c r="G1987" i="1"/>
  <c r="G1996" i="1"/>
  <c r="G2005" i="1"/>
  <c r="G2014" i="1"/>
  <c r="G2023" i="1"/>
  <c r="G2032" i="1"/>
  <c r="G2041" i="1"/>
  <c r="G2050" i="1"/>
  <c r="G2923" i="1"/>
  <c r="G2932" i="1"/>
  <c r="G2941" i="1"/>
  <c r="G2950" i="1"/>
  <c r="G2959" i="1"/>
  <c r="G2968" i="1"/>
  <c r="G2977" i="1"/>
  <c r="G2986" i="1"/>
  <c r="G2995" i="1"/>
  <c r="G3004" i="1"/>
  <c r="G3013" i="1"/>
  <c r="G3022" i="1"/>
  <c r="G116" i="1"/>
  <c r="G125" i="1"/>
  <c r="G134" i="1"/>
  <c r="G143" i="1"/>
  <c r="G152" i="1"/>
  <c r="G161" i="1"/>
  <c r="G170" i="1"/>
  <c r="G179" i="1"/>
  <c r="G188" i="1"/>
  <c r="G197" i="1"/>
  <c r="G206" i="1"/>
  <c r="G215" i="1"/>
  <c r="G980" i="1"/>
  <c r="G989" i="1"/>
  <c r="G998" i="1"/>
  <c r="G1007" i="1"/>
  <c r="G1016" i="1"/>
  <c r="G1025" i="1"/>
  <c r="G1034" i="1"/>
  <c r="G1043" i="1"/>
  <c r="G1052" i="1"/>
  <c r="G1061" i="1"/>
  <c r="G1070" i="1"/>
  <c r="G1079" i="1"/>
  <c r="G1952" i="1"/>
  <c r="G1961" i="1"/>
  <c r="G1970" i="1"/>
  <c r="G1979" i="1"/>
  <c r="G1988" i="1"/>
  <c r="G1997" i="1"/>
  <c r="G2006" i="1"/>
  <c r="G2015" i="1"/>
  <c r="G2024" i="1"/>
  <c r="G2033" i="1"/>
  <c r="G2042" i="1"/>
  <c r="G2051" i="1"/>
  <c r="G2924" i="1"/>
  <c r="G2933" i="1"/>
  <c r="G2942" i="1"/>
  <c r="G2951" i="1"/>
  <c r="G2960" i="1"/>
  <c r="G2969" i="1"/>
  <c r="G2978" i="1"/>
  <c r="G2987" i="1"/>
  <c r="G2996" i="1"/>
  <c r="G3005" i="1"/>
  <c r="G3014" i="1"/>
  <c r="G3023" i="1"/>
  <c r="G117" i="1"/>
  <c r="G126" i="1"/>
  <c r="G135" i="1"/>
  <c r="G144" i="1"/>
  <c r="G153" i="1"/>
  <c r="G162" i="1"/>
  <c r="G171" i="1"/>
  <c r="G180" i="1"/>
  <c r="G189" i="1"/>
  <c r="G198" i="1"/>
  <c r="G207" i="1"/>
  <c r="G216" i="1"/>
  <c r="G981" i="1"/>
  <c r="G990" i="1"/>
  <c r="G999" i="1"/>
  <c r="G1008" i="1"/>
  <c r="G1017" i="1"/>
  <c r="G1026" i="1"/>
  <c r="G1035" i="1"/>
  <c r="G1044" i="1"/>
  <c r="G1053" i="1"/>
  <c r="G1062" i="1"/>
  <c r="G1071" i="1"/>
  <c r="G1080" i="1"/>
  <c r="G1953" i="1"/>
  <c r="G1962" i="1"/>
  <c r="G1971" i="1"/>
  <c r="G1980" i="1"/>
  <c r="G1989" i="1"/>
  <c r="G1998" i="1"/>
  <c r="G2007" i="1"/>
  <c r="G2016" i="1"/>
  <c r="G2025" i="1"/>
  <c r="G2034" i="1"/>
  <c r="G2043" i="1"/>
  <c r="G2052" i="1"/>
  <c r="G2925" i="1"/>
  <c r="G2934" i="1"/>
  <c r="G2943" i="1"/>
  <c r="G2952" i="1"/>
  <c r="G2961" i="1"/>
  <c r="G2970" i="1"/>
  <c r="G2979" i="1"/>
  <c r="G2988" i="1"/>
  <c r="G2997" i="1"/>
  <c r="G3006" i="1"/>
  <c r="G3015" i="1"/>
  <c r="G3024" i="1"/>
  <c r="G118" i="1"/>
  <c r="G127" i="1"/>
  <c r="G136" i="1"/>
  <c r="G145" i="1"/>
  <c r="G154" i="1"/>
  <c r="G163" i="1"/>
  <c r="G172" i="1"/>
  <c r="G181" i="1"/>
  <c r="G190" i="1"/>
  <c r="G199" i="1"/>
  <c r="G208" i="1"/>
  <c r="G217" i="1"/>
  <c r="G982" i="1"/>
  <c r="G991" i="1"/>
  <c r="G1000" i="1"/>
  <c r="G1009" i="1"/>
  <c r="G1018" i="1"/>
  <c r="G1027" i="1"/>
  <c r="G1036" i="1"/>
  <c r="G1045" i="1"/>
  <c r="G1054" i="1"/>
  <c r="G1063" i="1"/>
  <c r="G1072" i="1"/>
  <c r="G1081" i="1"/>
  <c r="G1954" i="1"/>
  <c r="G1963" i="1"/>
  <c r="G1972" i="1"/>
  <c r="G1981" i="1"/>
  <c r="G1990" i="1"/>
  <c r="G1999" i="1"/>
  <c r="G2008" i="1"/>
  <c r="G2017" i="1"/>
  <c r="G2026" i="1"/>
  <c r="G2035" i="1"/>
  <c r="G2044" i="1"/>
  <c r="G2053" i="1"/>
  <c r="G2926" i="1"/>
  <c r="G2935" i="1"/>
  <c r="G2944" i="1"/>
  <c r="G2953" i="1"/>
  <c r="G2962" i="1"/>
  <c r="G2971" i="1"/>
  <c r="G2980" i="1"/>
  <c r="G2989" i="1"/>
  <c r="G2998" i="1"/>
  <c r="G3007" i="1"/>
  <c r="G3016" i="1"/>
  <c r="G3025" i="1"/>
  <c r="G218" i="1"/>
  <c r="G227" i="1"/>
  <c r="G236" i="1"/>
  <c r="G245" i="1"/>
  <c r="G254" i="1"/>
  <c r="G263" i="1"/>
  <c r="G272" i="1"/>
  <c r="G281" i="1"/>
  <c r="G290" i="1"/>
  <c r="G299" i="1"/>
  <c r="G308" i="1"/>
  <c r="G317" i="1"/>
  <c r="G1082" i="1"/>
  <c r="G1091" i="1"/>
  <c r="G1100" i="1"/>
  <c r="G1109" i="1"/>
  <c r="G1118" i="1"/>
  <c r="G1127" i="1"/>
  <c r="G1136" i="1"/>
  <c r="G1145" i="1"/>
  <c r="G1154" i="1"/>
  <c r="G1163" i="1"/>
  <c r="G1172" i="1"/>
  <c r="G1181" i="1"/>
  <c r="G2054" i="1"/>
  <c r="G2063" i="1"/>
  <c r="G2072" i="1"/>
  <c r="G2081" i="1"/>
  <c r="G2090" i="1"/>
  <c r="G2099" i="1"/>
  <c r="G2108" i="1"/>
  <c r="G2117" i="1"/>
  <c r="G2126" i="1"/>
  <c r="G2135" i="1"/>
  <c r="G2144" i="1"/>
  <c r="G2153" i="1"/>
  <c r="G3026" i="1"/>
  <c r="G3035" i="1"/>
  <c r="G3044" i="1"/>
  <c r="G3053" i="1"/>
  <c r="G3062" i="1"/>
  <c r="G3071" i="1"/>
  <c r="G3080" i="1"/>
  <c r="G3089" i="1"/>
  <c r="G3098" i="1"/>
  <c r="G3107" i="1"/>
  <c r="G3116" i="1"/>
  <c r="G3125" i="1"/>
  <c r="G219" i="1"/>
  <c r="G228" i="1"/>
  <c r="G237" i="1"/>
  <c r="G246" i="1"/>
  <c r="G255" i="1"/>
  <c r="G264" i="1"/>
  <c r="G273" i="1"/>
  <c r="G282" i="1"/>
  <c r="G291" i="1"/>
  <c r="G300" i="1"/>
  <c r="G309" i="1"/>
  <c r="G318" i="1"/>
  <c r="G1083" i="1"/>
  <c r="G1092" i="1"/>
  <c r="G1101" i="1"/>
  <c r="G1110" i="1"/>
  <c r="G1119" i="1"/>
  <c r="G1128" i="1"/>
  <c r="G1137" i="1"/>
  <c r="G1146" i="1"/>
  <c r="G1155" i="1"/>
  <c r="G1164" i="1"/>
  <c r="G1173" i="1"/>
  <c r="G1182" i="1"/>
  <c r="G2055" i="1"/>
  <c r="G2064" i="1"/>
  <c r="G2073" i="1"/>
  <c r="G2082" i="1"/>
  <c r="G2091" i="1"/>
  <c r="G2100" i="1"/>
  <c r="G2109" i="1"/>
  <c r="G2118" i="1"/>
  <c r="G2127" i="1"/>
  <c r="G2136" i="1"/>
  <c r="G2145" i="1"/>
  <c r="G2154" i="1"/>
  <c r="G3027" i="1"/>
  <c r="G3036" i="1"/>
  <c r="G3045" i="1"/>
  <c r="G3054" i="1"/>
  <c r="G3063" i="1"/>
  <c r="G3072" i="1"/>
  <c r="G3081" i="1"/>
  <c r="G3090" i="1"/>
  <c r="G3099" i="1"/>
  <c r="G3108" i="1"/>
  <c r="G3117" i="1"/>
  <c r="G3126" i="1"/>
  <c r="G220" i="1"/>
  <c r="G229" i="1"/>
  <c r="G238" i="1"/>
  <c r="G247" i="1"/>
  <c r="G256" i="1"/>
  <c r="G265" i="1"/>
  <c r="G274" i="1"/>
  <c r="G283" i="1"/>
  <c r="G292" i="1"/>
  <c r="G301" i="1"/>
  <c r="G310" i="1"/>
  <c r="G319" i="1"/>
  <c r="G1084" i="1"/>
  <c r="G1093" i="1"/>
  <c r="G1102" i="1"/>
  <c r="G1111" i="1"/>
  <c r="G1120" i="1"/>
  <c r="G1129" i="1"/>
  <c r="G1138" i="1"/>
  <c r="G1147" i="1"/>
  <c r="G1156" i="1"/>
  <c r="G1165" i="1"/>
  <c r="G1174" i="1"/>
  <c r="G1183" i="1"/>
  <c r="G2056" i="1"/>
  <c r="G2065" i="1"/>
  <c r="G2074" i="1"/>
  <c r="G2083" i="1"/>
  <c r="G2092" i="1"/>
  <c r="G2101" i="1"/>
  <c r="G2110" i="1"/>
  <c r="G2119" i="1"/>
  <c r="G2128" i="1"/>
  <c r="G2137" i="1"/>
  <c r="G2146" i="1"/>
  <c r="G2155" i="1"/>
  <c r="G3028" i="1"/>
  <c r="G3037" i="1"/>
  <c r="G3046" i="1"/>
  <c r="G3055" i="1"/>
  <c r="G3064" i="1"/>
  <c r="G3073" i="1"/>
  <c r="G3082" i="1"/>
  <c r="G3091" i="1"/>
  <c r="G3100" i="1"/>
  <c r="G3109" i="1"/>
  <c r="G3118" i="1"/>
  <c r="G3127" i="1"/>
  <c r="G221" i="1"/>
  <c r="G230" i="1"/>
  <c r="G239" i="1"/>
  <c r="G248" i="1"/>
  <c r="G257" i="1"/>
  <c r="G266" i="1"/>
  <c r="G275" i="1"/>
  <c r="G284" i="1"/>
  <c r="G293" i="1"/>
  <c r="G302" i="1"/>
  <c r="G311" i="1"/>
  <c r="G320" i="1"/>
  <c r="G1085" i="1"/>
  <c r="G1094" i="1"/>
  <c r="G1103" i="1"/>
  <c r="G1112" i="1"/>
  <c r="G1121" i="1"/>
  <c r="G1130" i="1"/>
  <c r="G1139" i="1"/>
  <c r="G1148" i="1"/>
  <c r="G1157" i="1"/>
  <c r="G1166" i="1"/>
  <c r="G1175" i="1"/>
  <c r="G1184" i="1"/>
  <c r="G2057" i="1"/>
  <c r="G2066" i="1"/>
  <c r="G2075" i="1"/>
  <c r="G2084" i="1"/>
  <c r="G2093" i="1"/>
  <c r="G2102" i="1"/>
  <c r="G2111" i="1"/>
  <c r="G2120" i="1"/>
  <c r="G2129" i="1"/>
  <c r="G2138" i="1"/>
  <c r="G2147" i="1"/>
  <c r="G2156" i="1"/>
  <c r="G3029" i="1"/>
  <c r="G3038" i="1"/>
  <c r="G3047" i="1"/>
  <c r="G3056" i="1"/>
  <c r="G3065" i="1"/>
  <c r="G3074" i="1"/>
  <c r="G3083" i="1"/>
  <c r="G3092" i="1"/>
  <c r="G3101" i="1"/>
  <c r="G3110" i="1"/>
  <c r="G3119" i="1"/>
  <c r="G3128" i="1"/>
  <c r="G222" i="1"/>
  <c r="G231" i="1"/>
  <c r="G240" i="1"/>
  <c r="G249" i="1"/>
  <c r="G258" i="1"/>
  <c r="G267" i="1"/>
  <c r="G276" i="1"/>
  <c r="G285" i="1"/>
  <c r="G294" i="1"/>
  <c r="G303" i="1"/>
  <c r="G312" i="1"/>
  <c r="G321" i="1"/>
  <c r="G1086" i="1"/>
  <c r="G1095" i="1"/>
  <c r="G1104" i="1"/>
  <c r="G1113" i="1"/>
  <c r="G1122" i="1"/>
  <c r="G1131" i="1"/>
  <c r="G1140" i="1"/>
  <c r="G1149" i="1"/>
  <c r="G1158" i="1"/>
  <c r="G1167" i="1"/>
  <c r="G1176" i="1"/>
  <c r="G1185" i="1"/>
  <c r="G2058" i="1"/>
  <c r="G2067" i="1"/>
  <c r="G2076" i="1"/>
  <c r="G2085" i="1"/>
  <c r="G2094" i="1"/>
  <c r="G2103" i="1"/>
  <c r="G2112" i="1"/>
  <c r="G2121" i="1"/>
  <c r="G2130" i="1"/>
  <c r="G2139" i="1"/>
  <c r="G2148" i="1"/>
  <c r="G2157" i="1"/>
  <c r="G3030" i="1"/>
  <c r="G3039" i="1"/>
  <c r="G3048" i="1"/>
  <c r="G3057" i="1"/>
  <c r="G3066" i="1"/>
  <c r="G3075" i="1"/>
  <c r="G3084" i="1"/>
  <c r="G3093" i="1"/>
  <c r="G3102" i="1"/>
  <c r="G3111" i="1"/>
  <c r="G3120" i="1"/>
  <c r="G3129" i="1"/>
  <c r="G223" i="1"/>
  <c r="G232" i="1"/>
  <c r="G241" i="1"/>
  <c r="G250" i="1"/>
  <c r="G259" i="1"/>
  <c r="G268" i="1"/>
  <c r="G277" i="1"/>
  <c r="G286" i="1"/>
  <c r="G295" i="1"/>
  <c r="G304" i="1"/>
  <c r="G313" i="1"/>
  <c r="G322" i="1"/>
  <c r="G1087" i="1"/>
  <c r="G1096" i="1"/>
  <c r="G1105" i="1"/>
  <c r="G1114" i="1"/>
  <c r="G1123" i="1"/>
  <c r="G1132" i="1"/>
  <c r="G1141" i="1"/>
  <c r="G1150" i="1"/>
  <c r="G1159" i="1"/>
  <c r="G1168" i="1"/>
  <c r="G1177" i="1"/>
  <c r="G1186" i="1"/>
  <c r="G2059" i="1"/>
  <c r="G2068" i="1"/>
  <c r="G2077" i="1"/>
  <c r="G2086" i="1"/>
  <c r="G2095" i="1"/>
  <c r="G2104" i="1"/>
  <c r="G2113" i="1"/>
  <c r="G2122" i="1"/>
  <c r="G2131" i="1"/>
  <c r="G2140" i="1"/>
  <c r="G2149" i="1"/>
  <c r="G2158" i="1"/>
  <c r="G3031" i="1"/>
  <c r="G3040" i="1"/>
  <c r="G3049" i="1"/>
  <c r="G3058" i="1"/>
  <c r="G3067" i="1"/>
  <c r="G3076" i="1"/>
  <c r="G3085" i="1"/>
  <c r="G3094" i="1"/>
  <c r="G3103" i="1"/>
  <c r="G3112" i="1"/>
  <c r="G3121" i="1"/>
  <c r="G3130" i="1"/>
  <c r="G224" i="1"/>
  <c r="G233" i="1"/>
  <c r="G242" i="1"/>
  <c r="G251" i="1"/>
  <c r="G260" i="1"/>
  <c r="G269" i="1"/>
  <c r="G278" i="1"/>
  <c r="G287" i="1"/>
  <c r="G296" i="1"/>
  <c r="G305" i="1"/>
  <c r="G314" i="1"/>
  <c r="G323" i="1"/>
  <c r="G1088" i="1"/>
  <c r="G1097" i="1"/>
  <c r="G1106" i="1"/>
  <c r="G1115" i="1"/>
  <c r="G1124" i="1"/>
  <c r="G1133" i="1"/>
  <c r="G1142" i="1"/>
  <c r="G1151" i="1"/>
  <c r="G1160" i="1"/>
  <c r="G1169" i="1"/>
  <c r="G1178" i="1"/>
  <c r="G1187" i="1"/>
  <c r="G2060" i="1"/>
  <c r="G2069" i="1"/>
  <c r="G2078" i="1"/>
  <c r="G2087" i="1"/>
  <c r="G2096" i="1"/>
  <c r="G2105" i="1"/>
  <c r="G2114" i="1"/>
  <c r="G2123" i="1"/>
  <c r="G2132" i="1"/>
  <c r="G2141" i="1"/>
  <c r="G2150" i="1"/>
  <c r="G2159" i="1"/>
  <c r="G3032" i="1"/>
  <c r="G3041" i="1"/>
  <c r="G3050" i="1"/>
  <c r="G3059" i="1"/>
  <c r="G3068" i="1"/>
  <c r="G3077" i="1"/>
  <c r="G3086" i="1"/>
  <c r="G3095" i="1"/>
  <c r="G3104" i="1"/>
  <c r="G3113" i="1"/>
  <c r="G3122" i="1"/>
  <c r="G3131" i="1"/>
  <c r="G225" i="1"/>
  <c r="G234" i="1"/>
  <c r="G243" i="1"/>
  <c r="G252" i="1"/>
  <c r="G261" i="1"/>
  <c r="G270" i="1"/>
  <c r="G279" i="1"/>
  <c r="G288" i="1"/>
  <c r="G297" i="1"/>
  <c r="G306" i="1"/>
  <c r="G315" i="1"/>
  <c r="G324" i="1"/>
  <c r="G1089" i="1"/>
  <c r="G1098" i="1"/>
  <c r="G1107" i="1"/>
  <c r="G1116" i="1"/>
  <c r="G1125" i="1"/>
  <c r="G1134" i="1"/>
  <c r="G1143" i="1"/>
  <c r="G1152" i="1"/>
  <c r="G1161" i="1"/>
  <c r="G1170" i="1"/>
  <c r="G1179" i="1"/>
  <c r="G1188" i="1"/>
  <c r="G2061" i="1"/>
  <c r="G2070" i="1"/>
  <c r="G2079" i="1"/>
  <c r="G2088" i="1"/>
  <c r="G2097" i="1"/>
  <c r="G2106" i="1"/>
  <c r="G2115" i="1"/>
  <c r="G2124" i="1"/>
  <c r="G2133" i="1"/>
  <c r="G2142" i="1"/>
  <c r="G2151" i="1"/>
  <c r="G2160" i="1"/>
  <c r="G3033" i="1"/>
  <c r="G3042" i="1"/>
  <c r="G3051" i="1"/>
  <c r="G3060" i="1"/>
  <c r="G3069" i="1"/>
  <c r="G3078" i="1"/>
  <c r="G3087" i="1"/>
  <c r="G3096" i="1"/>
  <c r="G3105" i="1"/>
  <c r="G3114" i="1"/>
  <c r="G3123" i="1"/>
  <c r="G3132" i="1"/>
  <c r="G226" i="1"/>
  <c r="G235" i="1"/>
  <c r="G244" i="1"/>
  <c r="G253" i="1"/>
  <c r="G262" i="1"/>
  <c r="G271" i="1"/>
  <c r="G280" i="1"/>
  <c r="G289" i="1"/>
  <c r="G298" i="1"/>
  <c r="G307" i="1"/>
  <c r="G316" i="1"/>
  <c r="G325" i="1"/>
  <c r="G1090" i="1"/>
  <c r="G1099" i="1"/>
  <c r="G1108" i="1"/>
  <c r="G1117" i="1"/>
  <c r="G1126" i="1"/>
  <c r="G1135" i="1"/>
  <c r="G1144" i="1"/>
  <c r="G1153" i="1"/>
  <c r="G1162" i="1"/>
  <c r="G1171" i="1"/>
  <c r="G1180" i="1"/>
  <c r="G1189" i="1"/>
  <c r="G2062" i="1"/>
  <c r="G2071" i="1"/>
  <c r="G2080" i="1"/>
  <c r="G2089" i="1"/>
  <c r="G2098" i="1"/>
  <c r="G2107" i="1"/>
  <c r="G2116" i="1"/>
  <c r="G2125" i="1"/>
  <c r="G2134" i="1"/>
  <c r="G2143" i="1"/>
  <c r="G2152" i="1"/>
  <c r="G2161" i="1"/>
  <c r="G3034" i="1"/>
  <c r="G3043" i="1"/>
  <c r="G3052" i="1"/>
  <c r="G3061" i="1"/>
  <c r="G3070" i="1"/>
  <c r="G3079" i="1"/>
  <c r="G3088" i="1"/>
  <c r="G3097" i="1"/>
  <c r="G3106" i="1"/>
  <c r="G3115" i="1"/>
  <c r="G3124" i="1"/>
  <c r="G3133" i="1"/>
  <c r="G326" i="1"/>
  <c r="G335" i="1"/>
  <c r="G344" i="1"/>
  <c r="G353" i="1"/>
  <c r="G362" i="1"/>
  <c r="G371" i="1"/>
  <c r="G380" i="1"/>
  <c r="G389" i="1"/>
  <c r="G398" i="1"/>
  <c r="G407" i="1"/>
  <c r="G416" i="1"/>
  <c r="G425" i="1"/>
  <c r="G1190" i="1"/>
  <c r="G1199" i="1"/>
  <c r="G1208" i="1"/>
  <c r="G1217" i="1"/>
  <c r="G1226" i="1"/>
  <c r="G1235" i="1"/>
  <c r="G1244" i="1"/>
  <c r="G1253" i="1"/>
  <c r="G1262" i="1"/>
  <c r="G1271" i="1"/>
  <c r="G1280" i="1"/>
  <c r="G1289" i="1"/>
  <c r="G2162" i="1"/>
  <c r="G2171" i="1"/>
  <c r="G2180" i="1"/>
  <c r="G2189" i="1"/>
  <c r="G2198" i="1"/>
  <c r="G2207" i="1"/>
  <c r="G2216" i="1"/>
  <c r="G2225" i="1"/>
  <c r="G2234" i="1"/>
  <c r="G2243" i="1"/>
  <c r="G2252" i="1"/>
  <c r="G2261" i="1"/>
  <c r="G3134" i="1"/>
  <c r="G3143" i="1"/>
  <c r="G3152" i="1"/>
  <c r="G3161" i="1"/>
  <c r="G3170" i="1"/>
  <c r="G3179" i="1"/>
  <c r="G3188" i="1"/>
  <c r="G3197" i="1"/>
  <c r="G3206" i="1"/>
  <c r="G3215" i="1"/>
  <c r="G3224" i="1"/>
  <c r="G3233" i="1"/>
  <c r="G327" i="1"/>
  <c r="G336" i="1"/>
  <c r="G345" i="1"/>
  <c r="G354" i="1"/>
  <c r="G363" i="1"/>
  <c r="G372" i="1"/>
  <c r="G381" i="1"/>
  <c r="G390" i="1"/>
  <c r="G399" i="1"/>
  <c r="G408" i="1"/>
  <c r="G417" i="1"/>
  <c r="G426" i="1"/>
  <c r="G1191" i="1"/>
  <c r="G1200" i="1"/>
  <c r="G1209" i="1"/>
  <c r="G1218" i="1"/>
  <c r="G1227" i="1"/>
  <c r="G1236" i="1"/>
  <c r="G1245" i="1"/>
  <c r="G1254" i="1"/>
  <c r="G1263" i="1"/>
  <c r="G1272" i="1"/>
  <c r="G1281" i="1"/>
  <c r="G1290" i="1"/>
  <c r="G2163" i="1"/>
  <c r="G2172" i="1"/>
  <c r="G2181" i="1"/>
  <c r="G2190" i="1"/>
  <c r="G2199" i="1"/>
  <c r="G2208" i="1"/>
  <c r="G2217" i="1"/>
  <c r="G2226" i="1"/>
  <c r="G2235" i="1"/>
  <c r="G2244" i="1"/>
  <c r="G2253" i="1"/>
  <c r="G2262" i="1"/>
  <c r="G3135" i="1"/>
  <c r="G3144" i="1"/>
  <c r="G3153" i="1"/>
  <c r="G3162" i="1"/>
  <c r="G3171" i="1"/>
  <c r="G3180" i="1"/>
  <c r="G3189" i="1"/>
  <c r="G3198" i="1"/>
  <c r="G3207" i="1"/>
  <c r="G3216" i="1"/>
  <c r="G3225" i="1"/>
  <c r="G3234" i="1"/>
  <c r="G328" i="1"/>
  <c r="G337" i="1"/>
  <c r="G346" i="1"/>
  <c r="G355" i="1"/>
  <c r="G364" i="1"/>
  <c r="G373" i="1"/>
  <c r="G382" i="1"/>
  <c r="G391" i="1"/>
  <c r="G400" i="1"/>
  <c r="G409" i="1"/>
  <c r="G418" i="1"/>
  <c r="G427" i="1"/>
  <c r="G1192" i="1"/>
  <c r="G1201" i="1"/>
  <c r="G1210" i="1"/>
  <c r="G1219" i="1"/>
  <c r="G1228" i="1"/>
  <c r="G1237" i="1"/>
  <c r="G1246" i="1"/>
  <c r="G1255" i="1"/>
  <c r="G1264" i="1"/>
  <c r="G1273" i="1"/>
  <c r="G1282" i="1"/>
  <c r="G1291" i="1"/>
  <c r="G2164" i="1"/>
  <c r="G2173" i="1"/>
  <c r="G2182" i="1"/>
  <c r="G2191" i="1"/>
  <c r="G2200" i="1"/>
  <c r="G2209" i="1"/>
  <c r="G2218" i="1"/>
  <c r="G2227" i="1"/>
  <c r="G2236" i="1"/>
  <c r="G2245" i="1"/>
  <c r="G2254" i="1"/>
  <c r="G2263" i="1"/>
  <c r="G3136" i="1"/>
  <c r="G3145" i="1"/>
  <c r="G3154" i="1"/>
  <c r="G3163" i="1"/>
  <c r="G3172" i="1"/>
  <c r="G3181" i="1"/>
  <c r="G3190" i="1"/>
  <c r="G3199" i="1"/>
  <c r="G3208" i="1"/>
  <c r="G3217" i="1"/>
  <c r="G3226" i="1"/>
  <c r="G3235" i="1"/>
  <c r="G329" i="1"/>
  <c r="G338" i="1"/>
  <c r="G347" i="1"/>
  <c r="G356" i="1"/>
  <c r="G365" i="1"/>
  <c r="G374" i="1"/>
  <c r="G383" i="1"/>
  <c r="G392" i="1"/>
  <c r="G401" i="1"/>
  <c r="G410" i="1"/>
  <c r="G419" i="1"/>
  <c r="G428" i="1"/>
  <c r="G1193" i="1"/>
  <c r="G1202" i="1"/>
  <c r="G1211" i="1"/>
  <c r="G1220" i="1"/>
  <c r="G1229" i="1"/>
  <c r="G1238" i="1"/>
  <c r="G1247" i="1"/>
  <c r="G1256" i="1"/>
  <c r="G1265" i="1"/>
  <c r="G1274" i="1"/>
  <c r="G1283" i="1"/>
  <c r="G1292" i="1"/>
  <c r="G2165" i="1"/>
  <c r="G2174" i="1"/>
  <c r="G2183" i="1"/>
  <c r="G2192" i="1"/>
  <c r="G2201" i="1"/>
  <c r="G2210" i="1"/>
  <c r="G2219" i="1"/>
  <c r="G2228" i="1"/>
  <c r="G2237" i="1"/>
  <c r="G2246" i="1"/>
  <c r="G2255" i="1"/>
  <c r="G2264" i="1"/>
  <c r="G3137" i="1"/>
  <c r="G3146" i="1"/>
  <c r="G3155" i="1"/>
  <c r="G3164" i="1"/>
  <c r="G3173" i="1"/>
  <c r="G3182" i="1"/>
  <c r="G3191" i="1"/>
  <c r="G3200" i="1"/>
  <c r="G3209" i="1"/>
  <c r="G3218" i="1"/>
  <c r="G3227" i="1"/>
  <c r="G3236" i="1"/>
  <c r="G330" i="1"/>
  <c r="G339" i="1"/>
  <c r="G348" i="1"/>
  <c r="G357" i="1"/>
  <c r="G366" i="1"/>
  <c r="G375" i="1"/>
  <c r="G384" i="1"/>
  <c r="G393" i="1"/>
  <c r="G402" i="1"/>
  <c r="G411" i="1"/>
  <c r="G420" i="1"/>
  <c r="G429" i="1"/>
  <c r="G1194" i="1"/>
  <c r="G1203" i="1"/>
  <c r="G1212" i="1"/>
  <c r="G1221" i="1"/>
  <c r="G1230" i="1"/>
  <c r="G1239" i="1"/>
  <c r="G1248" i="1"/>
  <c r="G1257" i="1"/>
  <c r="G1266" i="1"/>
  <c r="G1275" i="1"/>
  <c r="G1284" i="1"/>
  <c r="G1293" i="1"/>
  <c r="G2166" i="1"/>
  <c r="G2175" i="1"/>
  <c r="G2184" i="1"/>
  <c r="G2193" i="1"/>
  <c r="G2202" i="1"/>
  <c r="G2211" i="1"/>
  <c r="G2220" i="1"/>
  <c r="G2229" i="1"/>
  <c r="G2238" i="1"/>
  <c r="G2247" i="1"/>
  <c r="G2256" i="1"/>
  <c r="G2265" i="1"/>
  <c r="G3138" i="1"/>
  <c r="G3147" i="1"/>
  <c r="G3156" i="1"/>
  <c r="G3165" i="1"/>
  <c r="G3174" i="1"/>
  <c r="G3183" i="1"/>
  <c r="G3192" i="1"/>
  <c r="G3201" i="1"/>
  <c r="G3210" i="1"/>
  <c r="G3219" i="1"/>
  <c r="G3228" i="1"/>
  <c r="G3237" i="1"/>
  <c r="G331" i="1"/>
  <c r="G340" i="1"/>
  <c r="G349" i="1"/>
  <c r="G358" i="1"/>
  <c r="G367" i="1"/>
  <c r="G376" i="1"/>
  <c r="G385" i="1"/>
  <c r="G394" i="1"/>
  <c r="G403" i="1"/>
  <c r="G412" i="1"/>
  <c r="G421" i="1"/>
  <c r="G430" i="1"/>
  <c r="G1195" i="1"/>
  <c r="G1204" i="1"/>
  <c r="G1213" i="1"/>
  <c r="G1222" i="1"/>
  <c r="G1231" i="1"/>
  <c r="G1240" i="1"/>
  <c r="G1249" i="1"/>
  <c r="G1258" i="1"/>
  <c r="G1267" i="1"/>
  <c r="G1276" i="1"/>
  <c r="G1285" i="1"/>
  <c r="G1294" i="1"/>
  <c r="G2167" i="1"/>
  <c r="G2176" i="1"/>
  <c r="G2185" i="1"/>
  <c r="G2194" i="1"/>
  <c r="G2203" i="1"/>
  <c r="G2212" i="1"/>
  <c r="G2221" i="1"/>
  <c r="G2230" i="1"/>
  <c r="G2239" i="1"/>
  <c r="G2248" i="1"/>
  <c r="G2257" i="1"/>
  <c r="G2266" i="1"/>
  <c r="G3139" i="1"/>
  <c r="G3148" i="1"/>
  <c r="G3157" i="1"/>
  <c r="G3166" i="1"/>
  <c r="G3175" i="1"/>
  <c r="G3184" i="1"/>
  <c r="G3193" i="1"/>
  <c r="G3202" i="1"/>
  <c r="G3211" i="1"/>
  <c r="G3220" i="1"/>
  <c r="G3229" i="1"/>
  <c r="G3238" i="1"/>
  <c r="G332" i="1"/>
  <c r="G341" i="1"/>
  <c r="G350" i="1"/>
  <c r="G359" i="1"/>
  <c r="G368" i="1"/>
  <c r="G377" i="1"/>
  <c r="G386" i="1"/>
  <c r="G395" i="1"/>
  <c r="G404" i="1"/>
  <c r="G413" i="1"/>
  <c r="G422" i="1"/>
  <c r="G431" i="1"/>
  <c r="G1196" i="1"/>
  <c r="G1205" i="1"/>
  <c r="G1214" i="1"/>
  <c r="G1223" i="1"/>
  <c r="G1232" i="1"/>
  <c r="G1241" i="1"/>
  <c r="G1250" i="1"/>
  <c r="G1259" i="1"/>
  <c r="G1268" i="1"/>
  <c r="G1277" i="1"/>
  <c r="G1286" i="1"/>
  <c r="G1295" i="1"/>
  <c r="G2168" i="1"/>
  <c r="G2177" i="1"/>
  <c r="G2186" i="1"/>
  <c r="G2195" i="1"/>
  <c r="G2204" i="1"/>
  <c r="G2213" i="1"/>
  <c r="G2222" i="1"/>
  <c r="G2231" i="1"/>
  <c r="G2240" i="1"/>
  <c r="G2249" i="1"/>
  <c r="G2258" i="1"/>
  <c r="G2267" i="1"/>
  <c r="G3140" i="1"/>
  <c r="G3149" i="1"/>
  <c r="G3158" i="1"/>
  <c r="G3167" i="1"/>
  <c r="G3176" i="1"/>
  <c r="G3185" i="1"/>
  <c r="G3194" i="1"/>
  <c r="G3203" i="1"/>
  <c r="G3212" i="1"/>
  <c r="G3221" i="1"/>
  <c r="G3230" i="1"/>
  <c r="G3239" i="1"/>
  <c r="G333" i="1"/>
  <c r="G342" i="1"/>
  <c r="G351" i="1"/>
  <c r="G360" i="1"/>
  <c r="G369" i="1"/>
  <c r="G378" i="1"/>
  <c r="G387" i="1"/>
  <c r="G396" i="1"/>
  <c r="G405" i="1"/>
  <c r="G414" i="1"/>
  <c r="G423" i="1"/>
  <c r="G432" i="1"/>
  <c r="G1197" i="1"/>
  <c r="G1206" i="1"/>
  <c r="G1215" i="1"/>
  <c r="G1224" i="1"/>
  <c r="G1233" i="1"/>
  <c r="G1242" i="1"/>
  <c r="G1251" i="1"/>
  <c r="G1260" i="1"/>
  <c r="G1269" i="1"/>
  <c r="G1278" i="1"/>
  <c r="G1287" i="1"/>
  <c r="G1296" i="1"/>
  <c r="G2169" i="1"/>
  <c r="G2178" i="1"/>
  <c r="G2187" i="1"/>
  <c r="G2196" i="1"/>
  <c r="G2205" i="1"/>
  <c r="G2214" i="1"/>
  <c r="G2223" i="1"/>
  <c r="G2232" i="1"/>
  <c r="G2241" i="1"/>
  <c r="G2250" i="1"/>
  <c r="G2259" i="1"/>
  <c r="G2268" i="1"/>
  <c r="G3141" i="1"/>
  <c r="G3150" i="1"/>
  <c r="G3159" i="1"/>
  <c r="G3168" i="1"/>
  <c r="G3177" i="1"/>
  <c r="G3186" i="1"/>
  <c r="G3195" i="1"/>
  <c r="G3204" i="1"/>
  <c r="G3213" i="1"/>
  <c r="G3222" i="1"/>
  <c r="G3231" i="1"/>
  <c r="G3240" i="1"/>
  <c r="G334" i="1"/>
  <c r="G343" i="1"/>
  <c r="G352" i="1"/>
  <c r="G361" i="1"/>
  <c r="G370" i="1"/>
  <c r="G379" i="1"/>
  <c r="G388" i="1"/>
  <c r="G397" i="1"/>
  <c r="G406" i="1"/>
  <c r="G415" i="1"/>
  <c r="G424" i="1"/>
  <c r="G433" i="1"/>
  <c r="G1198" i="1"/>
  <c r="G1207" i="1"/>
  <c r="G1216" i="1"/>
  <c r="G1225" i="1"/>
  <c r="G1234" i="1"/>
  <c r="G1243" i="1"/>
  <c r="G1252" i="1"/>
  <c r="G1261" i="1"/>
  <c r="G1270" i="1"/>
  <c r="G1279" i="1"/>
  <c r="G1288" i="1"/>
  <c r="G1297" i="1"/>
  <c r="G2170" i="1"/>
  <c r="G2179" i="1"/>
  <c r="G2188" i="1"/>
  <c r="G2197" i="1"/>
  <c r="G2206" i="1"/>
  <c r="G2215" i="1"/>
  <c r="G2224" i="1"/>
  <c r="G2233" i="1"/>
  <c r="G2242" i="1"/>
  <c r="G2251" i="1"/>
  <c r="G2260" i="1"/>
  <c r="G2269" i="1"/>
  <c r="G3142" i="1"/>
  <c r="G3151" i="1"/>
  <c r="G3160" i="1"/>
  <c r="G3169" i="1"/>
  <c r="G3178" i="1"/>
  <c r="G3187" i="1"/>
  <c r="G3196" i="1"/>
  <c r="G3205" i="1"/>
  <c r="G3214" i="1"/>
  <c r="G3223" i="1"/>
  <c r="G3232" i="1"/>
  <c r="G3241" i="1"/>
  <c r="G434" i="1"/>
  <c r="G443" i="1"/>
  <c r="G452" i="1"/>
  <c r="G461" i="1"/>
  <c r="G470" i="1"/>
  <c r="G479" i="1"/>
  <c r="G488" i="1"/>
  <c r="G497" i="1"/>
  <c r="G506" i="1"/>
  <c r="G515" i="1"/>
  <c r="G524" i="1"/>
  <c r="G533" i="1"/>
  <c r="G1298" i="1"/>
  <c r="G1307" i="1"/>
  <c r="G1316" i="1"/>
  <c r="G1325" i="1"/>
  <c r="G1334" i="1"/>
  <c r="G1343" i="1"/>
  <c r="G1352" i="1"/>
  <c r="G1361" i="1"/>
  <c r="G1370" i="1"/>
  <c r="G1379" i="1"/>
  <c r="G1388" i="1"/>
  <c r="G1397" i="1"/>
  <c r="G2270" i="1"/>
  <c r="G2279" i="1"/>
  <c r="G2288" i="1"/>
  <c r="G2297" i="1"/>
  <c r="G2306" i="1"/>
  <c r="G2315" i="1"/>
  <c r="G2324" i="1"/>
  <c r="G2333" i="1"/>
  <c r="G2342" i="1"/>
  <c r="G2351" i="1"/>
  <c r="G2360" i="1"/>
  <c r="G2369" i="1"/>
  <c r="G3242" i="1"/>
  <c r="G3251" i="1"/>
  <c r="G3260" i="1"/>
  <c r="G3269" i="1"/>
  <c r="G3278" i="1"/>
  <c r="G3287" i="1"/>
  <c r="G3296" i="1"/>
  <c r="G3305" i="1"/>
  <c r="G3314" i="1"/>
  <c r="G3323" i="1"/>
  <c r="G3332" i="1"/>
  <c r="G3341" i="1"/>
  <c r="G435" i="1"/>
  <c r="G444" i="1"/>
  <c r="G453" i="1"/>
  <c r="G462" i="1"/>
  <c r="G471" i="1"/>
  <c r="G480" i="1"/>
  <c r="G489" i="1"/>
  <c r="G498" i="1"/>
  <c r="G507" i="1"/>
  <c r="G516" i="1"/>
  <c r="G525" i="1"/>
  <c r="G534" i="1"/>
  <c r="G1299" i="1"/>
  <c r="G1308" i="1"/>
  <c r="G1317" i="1"/>
  <c r="G1326" i="1"/>
  <c r="G1335" i="1"/>
  <c r="G1344" i="1"/>
  <c r="G1353" i="1"/>
  <c r="G1362" i="1"/>
  <c r="G1371" i="1"/>
  <c r="G1380" i="1"/>
  <c r="G1389" i="1"/>
  <c r="G1398" i="1"/>
  <c r="G2271" i="1"/>
  <c r="G2280" i="1"/>
  <c r="G2289" i="1"/>
  <c r="G2298" i="1"/>
  <c r="G2307" i="1"/>
  <c r="G2316" i="1"/>
  <c r="G2325" i="1"/>
  <c r="G2334" i="1"/>
  <c r="G2343" i="1"/>
  <c r="G2352" i="1"/>
  <c r="G2361" i="1"/>
  <c r="G2370" i="1"/>
  <c r="G3243" i="1"/>
  <c r="G3252" i="1"/>
  <c r="G3261" i="1"/>
  <c r="G3270" i="1"/>
  <c r="G3279" i="1"/>
  <c r="G3288" i="1"/>
  <c r="G3297" i="1"/>
  <c r="G3306" i="1"/>
  <c r="G3315" i="1"/>
  <c r="G3324" i="1"/>
  <c r="G3333" i="1"/>
  <c r="G3342" i="1"/>
  <c r="G436" i="1"/>
  <c r="G445" i="1"/>
  <c r="G454" i="1"/>
  <c r="G463" i="1"/>
  <c r="G472" i="1"/>
  <c r="G481" i="1"/>
  <c r="G490" i="1"/>
  <c r="G499" i="1"/>
  <c r="G508" i="1"/>
  <c r="G517" i="1"/>
  <c r="G526" i="1"/>
  <c r="G535" i="1"/>
  <c r="G1300" i="1"/>
  <c r="G1309" i="1"/>
  <c r="G1318" i="1"/>
  <c r="G1327" i="1"/>
  <c r="G1336" i="1"/>
  <c r="G1345" i="1"/>
  <c r="G1354" i="1"/>
  <c r="G1363" i="1"/>
  <c r="G1372" i="1"/>
  <c r="G1381" i="1"/>
  <c r="G1390" i="1"/>
  <c r="G1399" i="1"/>
  <c r="G2272" i="1"/>
  <c r="G2281" i="1"/>
  <c r="G2290" i="1"/>
  <c r="G2299" i="1"/>
  <c r="G2308" i="1"/>
  <c r="G2317" i="1"/>
  <c r="G2326" i="1"/>
  <c r="G2335" i="1"/>
  <c r="G2344" i="1"/>
  <c r="G2353" i="1"/>
  <c r="G2362" i="1"/>
  <c r="G2371" i="1"/>
  <c r="G3244" i="1"/>
  <c r="G3253" i="1"/>
  <c r="G3262" i="1"/>
  <c r="G3271" i="1"/>
  <c r="G3280" i="1"/>
  <c r="G3289" i="1"/>
  <c r="G3298" i="1"/>
  <c r="G3307" i="1"/>
  <c r="G3316" i="1"/>
  <c r="G3325" i="1"/>
  <c r="G3334" i="1"/>
  <c r="G3343" i="1"/>
  <c r="G437" i="1"/>
  <c r="G446" i="1"/>
  <c r="G455" i="1"/>
  <c r="G464" i="1"/>
  <c r="G473" i="1"/>
  <c r="G482" i="1"/>
  <c r="G491" i="1"/>
  <c r="G500" i="1"/>
  <c r="G509" i="1"/>
  <c r="G518" i="1"/>
  <c r="G527" i="1"/>
  <c r="G536" i="1"/>
  <c r="G1301" i="1"/>
  <c r="G1310" i="1"/>
  <c r="G1319" i="1"/>
  <c r="G1328" i="1"/>
  <c r="G1337" i="1"/>
  <c r="G1346" i="1"/>
  <c r="G1355" i="1"/>
  <c r="G1364" i="1"/>
  <c r="G1373" i="1"/>
  <c r="G1382" i="1"/>
  <c r="G1391" i="1"/>
  <c r="G1400" i="1"/>
  <c r="G2273" i="1"/>
  <c r="G2282" i="1"/>
  <c r="G2291" i="1"/>
  <c r="G2300" i="1"/>
  <c r="G2309" i="1"/>
  <c r="G2318" i="1"/>
  <c r="G2327" i="1"/>
  <c r="G2336" i="1"/>
  <c r="G2345" i="1"/>
  <c r="G2354" i="1"/>
  <c r="G2363" i="1"/>
  <c r="G2372" i="1"/>
  <c r="G3245" i="1"/>
  <c r="G3254" i="1"/>
  <c r="G3263" i="1"/>
  <c r="G3272" i="1"/>
  <c r="G3281" i="1"/>
  <c r="G3290" i="1"/>
  <c r="G3299" i="1"/>
  <c r="G3308" i="1"/>
  <c r="G3317" i="1"/>
  <c r="G3326" i="1"/>
  <c r="G3335" i="1"/>
  <c r="G3344" i="1"/>
  <c r="G438" i="1"/>
  <c r="G447" i="1"/>
  <c r="G456" i="1"/>
  <c r="G465" i="1"/>
  <c r="G474" i="1"/>
  <c r="G483" i="1"/>
  <c r="G492" i="1"/>
  <c r="G501" i="1"/>
  <c r="G510" i="1"/>
  <c r="G519" i="1"/>
  <c r="G528" i="1"/>
  <c r="G537" i="1"/>
  <c r="G1302" i="1"/>
  <c r="G1311" i="1"/>
  <c r="G1320" i="1"/>
  <c r="G1329" i="1"/>
  <c r="G1338" i="1"/>
  <c r="G1347" i="1"/>
  <c r="G1356" i="1"/>
  <c r="G1365" i="1"/>
  <c r="G1374" i="1"/>
  <c r="G1383" i="1"/>
  <c r="G1392" i="1"/>
  <c r="G1401" i="1"/>
  <c r="G2274" i="1"/>
  <c r="G2283" i="1"/>
  <c r="G2292" i="1"/>
  <c r="G2301" i="1"/>
  <c r="G2310" i="1"/>
  <c r="G2319" i="1"/>
  <c r="G2328" i="1"/>
  <c r="G2337" i="1"/>
  <c r="G2346" i="1"/>
  <c r="G2355" i="1"/>
  <c r="G2364" i="1"/>
  <c r="G2373" i="1"/>
  <c r="G3246" i="1"/>
  <c r="G3255" i="1"/>
  <c r="G3264" i="1"/>
  <c r="G3273" i="1"/>
  <c r="G3282" i="1"/>
  <c r="G3291" i="1"/>
  <c r="G3300" i="1"/>
  <c r="G3309" i="1"/>
  <c r="G3318" i="1"/>
  <c r="G3327" i="1"/>
  <c r="G3336" i="1"/>
  <c r="G3345" i="1"/>
  <c r="G439" i="1"/>
  <c r="G448" i="1"/>
  <c r="G457" i="1"/>
  <c r="G466" i="1"/>
  <c r="G475" i="1"/>
  <c r="G484" i="1"/>
  <c r="G493" i="1"/>
  <c r="G502" i="1"/>
  <c r="G511" i="1"/>
  <c r="G520" i="1"/>
  <c r="G529" i="1"/>
  <c r="G538" i="1"/>
  <c r="G1303" i="1"/>
  <c r="G1312" i="1"/>
  <c r="G1321" i="1"/>
  <c r="G1330" i="1"/>
  <c r="G1339" i="1"/>
  <c r="G1348" i="1"/>
  <c r="G1357" i="1"/>
  <c r="G1366" i="1"/>
  <c r="G1375" i="1"/>
  <c r="G1384" i="1"/>
  <c r="G1393" i="1"/>
  <c r="G1402" i="1"/>
  <c r="G2275" i="1"/>
  <c r="G2284" i="1"/>
  <c r="G2293" i="1"/>
  <c r="G2302" i="1"/>
  <c r="G2311" i="1"/>
  <c r="G2320" i="1"/>
  <c r="G2329" i="1"/>
  <c r="G2338" i="1"/>
  <c r="G2347" i="1"/>
  <c r="G2356" i="1"/>
  <c r="G2365" i="1"/>
  <c r="G2374" i="1"/>
  <c r="G3247" i="1"/>
  <c r="G3256" i="1"/>
  <c r="G3265" i="1"/>
  <c r="G3274" i="1"/>
  <c r="G3283" i="1"/>
  <c r="G3292" i="1"/>
  <c r="G3301" i="1"/>
  <c r="G3310" i="1"/>
  <c r="G3319" i="1"/>
  <c r="G3328" i="1"/>
  <c r="G3337" i="1"/>
  <c r="G3346" i="1"/>
  <c r="G440" i="1"/>
  <c r="G449" i="1"/>
  <c r="G458" i="1"/>
  <c r="G467" i="1"/>
  <c r="G476" i="1"/>
  <c r="G485" i="1"/>
  <c r="G494" i="1"/>
  <c r="G503" i="1"/>
  <c r="G512" i="1"/>
  <c r="G521" i="1"/>
  <c r="G530" i="1"/>
  <c r="G539" i="1"/>
  <c r="G1304" i="1"/>
  <c r="G1313" i="1"/>
  <c r="G1322" i="1"/>
  <c r="G1331" i="1"/>
  <c r="G1340" i="1"/>
  <c r="G1349" i="1"/>
  <c r="G1358" i="1"/>
  <c r="G1367" i="1"/>
  <c r="G1376" i="1"/>
  <c r="G1385" i="1"/>
  <c r="G1394" i="1"/>
  <c r="G1403" i="1"/>
  <c r="G2276" i="1"/>
  <c r="G2285" i="1"/>
  <c r="G2294" i="1"/>
  <c r="G2303" i="1"/>
  <c r="G2312" i="1"/>
  <c r="G2321" i="1"/>
  <c r="G2330" i="1"/>
  <c r="G2339" i="1"/>
  <c r="G2348" i="1"/>
  <c r="G2357" i="1"/>
  <c r="G2366" i="1"/>
  <c r="G2375" i="1"/>
  <c r="G3248" i="1"/>
  <c r="G3257" i="1"/>
  <c r="G3266" i="1"/>
  <c r="G3275" i="1"/>
  <c r="G3284" i="1"/>
  <c r="G3293" i="1"/>
  <c r="G3302" i="1"/>
  <c r="G3311" i="1"/>
  <c r="G3320" i="1"/>
  <c r="G3329" i="1"/>
  <c r="G3338" i="1"/>
  <c r="G3347" i="1"/>
  <c r="G441" i="1"/>
  <c r="G450" i="1"/>
  <c r="G459" i="1"/>
  <c r="G468" i="1"/>
  <c r="G477" i="1"/>
  <c r="G486" i="1"/>
  <c r="G495" i="1"/>
  <c r="G504" i="1"/>
  <c r="G513" i="1"/>
  <c r="G522" i="1"/>
  <c r="G531" i="1"/>
  <c r="G540" i="1"/>
  <c r="G1305" i="1"/>
  <c r="G1314" i="1"/>
  <c r="G1323" i="1"/>
  <c r="G1332" i="1"/>
  <c r="G1341" i="1"/>
  <c r="G1350" i="1"/>
  <c r="G1359" i="1"/>
  <c r="G1368" i="1"/>
  <c r="G1377" i="1"/>
  <c r="G1386" i="1"/>
  <c r="G1395" i="1"/>
  <c r="G1404" i="1"/>
  <c r="G2277" i="1"/>
  <c r="G2286" i="1"/>
  <c r="G2295" i="1"/>
  <c r="G2304" i="1"/>
  <c r="G2313" i="1"/>
  <c r="G2322" i="1"/>
  <c r="G2331" i="1"/>
  <c r="G2340" i="1"/>
  <c r="G2349" i="1"/>
  <c r="G2358" i="1"/>
  <c r="G2367" i="1"/>
  <c r="G2376" i="1"/>
  <c r="G3249" i="1"/>
  <c r="G3258" i="1"/>
  <c r="G3267" i="1"/>
  <c r="G3276" i="1"/>
  <c r="G3285" i="1"/>
  <c r="G3294" i="1"/>
  <c r="G3303" i="1"/>
  <c r="G3312" i="1"/>
  <c r="G3321" i="1"/>
  <c r="G3330" i="1"/>
  <c r="G3339" i="1"/>
  <c r="G3348" i="1"/>
  <c r="G442" i="1"/>
  <c r="G451" i="1"/>
  <c r="G460" i="1"/>
  <c r="G469" i="1"/>
  <c r="G478" i="1"/>
  <c r="G487" i="1"/>
  <c r="G496" i="1"/>
  <c r="G505" i="1"/>
  <c r="G514" i="1"/>
  <c r="G523" i="1"/>
  <c r="G532" i="1"/>
  <c r="G541" i="1"/>
  <c r="G1306" i="1"/>
  <c r="G1315" i="1"/>
  <c r="G1324" i="1"/>
  <c r="G1333" i="1"/>
  <c r="G1342" i="1"/>
  <c r="G1351" i="1"/>
  <c r="G1360" i="1"/>
  <c r="G1369" i="1"/>
  <c r="G1378" i="1"/>
  <c r="G1387" i="1"/>
  <c r="G1396" i="1"/>
  <c r="G1405" i="1"/>
  <c r="G2278" i="1"/>
  <c r="G2287" i="1"/>
  <c r="G2296" i="1"/>
  <c r="G2305" i="1"/>
  <c r="G2314" i="1"/>
  <c r="G2323" i="1"/>
  <c r="G2332" i="1"/>
  <c r="G2341" i="1"/>
  <c r="G2350" i="1"/>
  <c r="G2359" i="1"/>
  <c r="G2368" i="1"/>
  <c r="G2377" i="1"/>
  <c r="G3250" i="1"/>
  <c r="G3259" i="1"/>
  <c r="G3268" i="1"/>
  <c r="G3277" i="1"/>
  <c r="G3286" i="1"/>
  <c r="G3295" i="1"/>
  <c r="G3304" i="1"/>
  <c r="G3313" i="1"/>
  <c r="G3322" i="1"/>
  <c r="G3331" i="1"/>
  <c r="G3340" i="1"/>
  <c r="G3349" i="1"/>
  <c r="G542" i="1"/>
  <c r="G551" i="1"/>
  <c r="G560" i="1"/>
  <c r="G569" i="1"/>
  <c r="G578" i="1"/>
  <c r="G587" i="1"/>
  <c r="G596" i="1"/>
  <c r="G605" i="1"/>
  <c r="G614" i="1"/>
  <c r="G623" i="1"/>
  <c r="G632" i="1"/>
  <c r="G641" i="1"/>
  <c r="G1514" i="1"/>
  <c r="G1523" i="1"/>
  <c r="G1532" i="1"/>
  <c r="G1541" i="1"/>
  <c r="G1550" i="1"/>
  <c r="G1559" i="1"/>
  <c r="G1568" i="1"/>
  <c r="G1577" i="1"/>
  <c r="G1586" i="1"/>
  <c r="G1595" i="1"/>
  <c r="G1604" i="1"/>
  <c r="G1613" i="1"/>
  <c r="G2486" i="1"/>
  <c r="G2495" i="1"/>
  <c r="G2504" i="1"/>
  <c r="G2513" i="1"/>
  <c r="G2522" i="1"/>
  <c r="G2531" i="1"/>
  <c r="G2540" i="1"/>
  <c r="G2549" i="1"/>
  <c r="G2558" i="1"/>
  <c r="G2567" i="1"/>
  <c r="G2576" i="1"/>
  <c r="G2585" i="1"/>
  <c r="G3458" i="1"/>
  <c r="G3467" i="1"/>
  <c r="G3476" i="1"/>
  <c r="G3485" i="1"/>
  <c r="G3494" i="1"/>
  <c r="G3503" i="1"/>
  <c r="G3512" i="1"/>
  <c r="G3521" i="1"/>
  <c r="G3530" i="1"/>
  <c r="G3539" i="1"/>
  <c r="G3548" i="1"/>
  <c r="G3557" i="1"/>
  <c r="G543" i="1"/>
  <c r="G552" i="1"/>
  <c r="G561" i="1"/>
  <c r="G570" i="1"/>
  <c r="G579" i="1"/>
  <c r="G588" i="1"/>
  <c r="G597" i="1"/>
  <c r="G606" i="1"/>
  <c r="G615" i="1"/>
  <c r="G624" i="1"/>
  <c r="G633" i="1"/>
  <c r="G642" i="1"/>
  <c r="G1515" i="1"/>
  <c r="G1524" i="1"/>
  <c r="G1533" i="1"/>
  <c r="G1542" i="1"/>
  <c r="G1551" i="1"/>
  <c r="G1560" i="1"/>
  <c r="G1569" i="1"/>
  <c r="G1578" i="1"/>
  <c r="G1587" i="1"/>
  <c r="G1596" i="1"/>
  <c r="G1605" i="1"/>
  <c r="G1614" i="1"/>
  <c r="G2487" i="1"/>
  <c r="G2496" i="1"/>
  <c r="G2505" i="1"/>
  <c r="G2514" i="1"/>
  <c r="G2523" i="1"/>
  <c r="G2532" i="1"/>
  <c r="G2541" i="1"/>
  <c r="G2550" i="1"/>
  <c r="G2559" i="1"/>
  <c r="G2568" i="1"/>
  <c r="G2577" i="1"/>
  <c r="G2586" i="1"/>
  <c r="G3459" i="1"/>
  <c r="G3468" i="1"/>
  <c r="G3477" i="1"/>
  <c r="G3486" i="1"/>
  <c r="G3495" i="1"/>
  <c r="G3504" i="1"/>
  <c r="G3513" i="1"/>
  <c r="G3522" i="1"/>
  <c r="G3531" i="1"/>
  <c r="G3540" i="1"/>
  <c r="G3549" i="1"/>
  <c r="G3558" i="1"/>
  <c r="G544" i="1"/>
  <c r="G553" i="1"/>
  <c r="G562" i="1"/>
  <c r="G571" i="1"/>
  <c r="G580" i="1"/>
  <c r="G589" i="1"/>
  <c r="G598" i="1"/>
  <c r="G607" i="1"/>
  <c r="G616" i="1"/>
  <c r="G625" i="1"/>
  <c r="G634" i="1"/>
  <c r="G643" i="1"/>
  <c r="G1516" i="1"/>
  <c r="G1525" i="1"/>
  <c r="G1534" i="1"/>
  <c r="G1543" i="1"/>
  <c r="G1552" i="1"/>
  <c r="G1561" i="1"/>
  <c r="G1570" i="1"/>
  <c r="G1579" i="1"/>
  <c r="G1588" i="1"/>
  <c r="G1597" i="1"/>
  <c r="G1606" i="1"/>
  <c r="G1615" i="1"/>
  <c r="G2488" i="1"/>
  <c r="G2497" i="1"/>
  <c r="G2506" i="1"/>
  <c r="G2515" i="1"/>
  <c r="G2524" i="1"/>
  <c r="G2533" i="1"/>
  <c r="G2542" i="1"/>
  <c r="G2551" i="1"/>
  <c r="G2560" i="1"/>
  <c r="G2569" i="1"/>
  <c r="G2578" i="1"/>
  <c r="G2587" i="1"/>
  <c r="G3460" i="1"/>
  <c r="G3469" i="1"/>
  <c r="G3478" i="1"/>
  <c r="G3487" i="1"/>
  <c r="G3496" i="1"/>
  <c r="G3505" i="1"/>
  <c r="G3514" i="1"/>
  <c r="G3523" i="1"/>
  <c r="G3532" i="1"/>
  <c r="G3541" i="1"/>
  <c r="G3550" i="1"/>
  <c r="G3559" i="1"/>
  <c r="G545" i="1"/>
  <c r="G554" i="1"/>
  <c r="G563" i="1"/>
  <c r="G572" i="1"/>
  <c r="G581" i="1"/>
  <c r="G590" i="1"/>
  <c r="G599" i="1"/>
  <c r="G608" i="1"/>
  <c r="G617" i="1"/>
  <c r="G626" i="1"/>
  <c r="G635" i="1"/>
  <c r="G644" i="1"/>
  <c r="G1517" i="1"/>
  <c r="G1526" i="1"/>
  <c r="G1535" i="1"/>
  <c r="G1544" i="1"/>
  <c r="G1553" i="1"/>
  <c r="G1562" i="1"/>
  <c r="G1571" i="1"/>
  <c r="G1580" i="1"/>
  <c r="G1589" i="1"/>
  <c r="G1598" i="1"/>
  <c r="G1607" i="1"/>
  <c r="G1616" i="1"/>
  <c r="G2489" i="1"/>
  <c r="G2498" i="1"/>
  <c r="G2507" i="1"/>
  <c r="G2516" i="1"/>
  <c r="G2525" i="1"/>
  <c r="G2534" i="1"/>
  <c r="G2543" i="1"/>
  <c r="G2552" i="1"/>
  <c r="G2561" i="1"/>
  <c r="G2570" i="1"/>
  <c r="G2579" i="1"/>
  <c r="G2588" i="1"/>
  <c r="G3461" i="1"/>
  <c r="G3470" i="1"/>
  <c r="G3479" i="1"/>
  <c r="G3488" i="1"/>
  <c r="G3497" i="1"/>
  <c r="G3506" i="1"/>
  <c r="G3515" i="1"/>
  <c r="G3524" i="1"/>
  <c r="G3533" i="1"/>
  <c r="G3542" i="1"/>
  <c r="G3551" i="1"/>
  <c r="G3560" i="1"/>
  <c r="G546" i="1"/>
  <c r="G555" i="1"/>
  <c r="G564" i="1"/>
  <c r="G573" i="1"/>
  <c r="G582" i="1"/>
  <c r="G591" i="1"/>
  <c r="G600" i="1"/>
  <c r="G609" i="1"/>
  <c r="G618" i="1"/>
  <c r="G627" i="1"/>
  <c r="G636" i="1"/>
  <c r="G645" i="1"/>
  <c r="G1518" i="1"/>
  <c r="G1527" i="1"/>
  <c r="G1536" i="1"/>
  <c r="G1545" i="1"/>
  <c r="G1554" i="1"/>
  <c r="G1563" i="1"/>
  <c r="G1572" i="1"/>
  <c r="G1581" i="1"/>
  <c r="G1590" i="1"/>
  <c r="G1599" i="1"/>
  <c r="G1608" i="1"/>
  <c r="G1617" i="1"/>
  <c r="G2490" i="1"/>
  <c r="G2499" i="1"/>
  <c r="G2508" i="1"/>
  <c r="G2517" i="1"/>
  <c r="G2526" i="1"/>
  <c r="G2535" i="1"/>
  <c r="G2544" i="1"/>
  <c r="G2553" i="1"/>
  <c r="G2562" i="1"/>
  <c r="G2571" i="1"/>
  <c r="G2580" i="1"/>
  <c r="G2589" i="1"/>
  <c r="G3462" i="1"/>
  <c r="G3471" i="1"/>
  <c r="G3480" i="1"/>
  <c r="G3489" i="1"/>
  <c r="G3498" i="1"/>
  <c r="G3507" i="1"/>
  <c r="G3516" i="1"/>
  <c r="G3525" i="1"/>
  <c r="G3534" i="1"/>
  <c r="G3543" i="1"/>
  <c r="G3552" i="1"/>
  <c r="G3561" i="1"/>
  <c r="G547" i="1"/>
  <c r="G556" i="1"/>
  <c r="G565" i="1"/>
  <c r="G574" i="1"/>
  <c r="G583" i="1"/>
  <c r="G592" i="1"/>
  <c r="G601" i="1"/>
  <c r="G610" i="1"/>
  <c r="G619" i="1"/>
  <c r="G628" i="1"/>
  <c r="G637" i="1"/>
  <c r="G646" i="1"/>
  <c r="G1519" i="1"/>
  <c r="G1528" i="1"/>
  <c r="G1537" i="1"/>
  <c r="G1546" i="1"/>
  <c r="G1555" i="1"/>
  <c r="G1564" i="1"/>
  <c r="G1573" i="1"/>
  <c r="G1582" i="1"/>
  <c r="G1591" i="1"/>
  <c r="G1600" i="1"/>
  <c r="G1609" i="1"/>
  <c r="G1618" i="1"/>
  <c r="G2491" i="1"/>
  <c r="G2500" i="1"/>
  <c r="G2509" i="1"/>
  <c r="G2518" i="1"/>
  <c r="G2527" i="1"/>
  <c r="G2536" i="1"/>
  <c r="G2545" i="1"/>
  <c r="G2554" i="1"/>
  <c r="G2563" i="1"/>
  <c r="G2572" i="1"/>
  <c r="G2581" i="1"/>
  <c r="G2590" i="1"/>
  <c r="G3463" i="1"/>
  <c r="G3472" i="1"/>
  <c r="G3481" i="1"/>
  <c r="G3490" i="1"/>
  <c r="G3499" i="1"/>
  <c r="G3508" i="1"/>
  <c r="G3517" i="1"/>
  <c r="G3526" i="1"/>
  <c r="G3535" i="1"/>
  <c r="G3544" i="1"/>
  <c r="G3553" i="1"/>
  <c r="G3562" i="1"/>
  <c r="G548" i="1"/>
  <c r="G557" i="1"/>
  <c r="G566" i="1"/>
  <c r="G575" i="1"/>
  <c r="G584" i="1"/>
  <c r="G593" i="1"/>
  <c r="G602" i="1"/>
  <c r="G611" i="1"/>
  <c r="G620" i="1"/>
  <c r="G629" i="1"/>
  <c r="G638" i="1"/>
  <c r="G647" i="1"/>
  <c r="G1520" i="1"/>
  <c r="G1529" i="1"/>
  <c r="G1538" i="1"/>
  <c r="G1547" i="1"/>
  <c r="G1556" i="1"/>
  <c r="G1565" i="1"/>
  <c r="G1574" i="1"/>
  <c r="G1583" i="1"/>
  <c r="G1592" i="1"/>
  <c r="G1601" i="1"/>
  <c r="G1610" i="1"/>
  <c r="G1619" i="1"/>
  <c r="G2492" i="1"/>
  <c r="G2501" i="1"/>
  <c r="G2510" i="1"/>
  <c r="G2519" i="1"/>
  <c r="G2528" i="1"/>
  <c r="G2537" i="1"/>
  <c r="G2546" i="1"/>
  <c r="G2555" i="1"/>
  <c r="G2564" i="1"/>
  <c r="G2573" i="1"/>
  <c r="G2582" i="1"/>
  <c r="G2591" i="1"/>
  <c r="G3464" i="1"/>
  <c r="G3473" i="1"/>
  <c r="G3482" i="1"/>
  <c r="G3491" i="1"/>
  <c r="G3500" i="1"/>
  <c r="G3509" i="1"/>
  <c r="G3518" i="1"/>
  <c r="G3527" i="1"/>
  <c r="G3536" i="1"/>
  <c r="G3545" i="1"/>
  <c r="G3554" i="1"/>
  <c r="G3563" i="1"/>
  <c r="G549" i="1"/>
  <c r="G558" i="1"/>
  <c r="G567" i="1"/>
  <c r="G576" i="1"/>
  <c r="G585" i="1"/>
  <c r="G594" i="1"/>
  <c r="G603" i="1"/>
  <c r="G612" i="1"/>
  <c r="G621" i="1"/>
  <c r="G630" i="1"/>
  <c r="G639" i="1"/>
  <c r="G648" i="1"/>
  <c r="G1521" i="1"/>
  <c r="G1530" i="1"/>
  <c r="G1539" i="1"/>
  <c r="G1548" i="1"/>
  <c r="G1557" i="1"/>
  <c r="G1566" i="1"/>
  <c r="G1575" i="1"/>
  <c r="G1584" i="1"/>
  <c r="G1593" i="1"/>
  <c r="G1602" i="1"/>
  <c r="G1611" i="1"/>
  <c r="G1620" i="1"/>
  <c r="G2493" i="1"/>
  <c r="G2502" i="1"/>
  <c r="G2511" i="1"/>
  <c r="G2520" i="1"/>
  <c r="G2529" i="1"/>
  <c r="G2538" i="1"/>
  <c r="G2547" i="1"/>
  <c r="G2556" i="1"/>
  <c r="G2565" i="1"/>
  <c r="G2574" i="1"/>
  <c r="G2583" i="1"/>
  <c r="G2592" i="1"/>
  <c r="G3465" i="1"/>
  <c r="G3474" i="1"/>
  <c r="G3483" i="1"/>
  <c r="G3492" i="1"/>
  <c r="G3501" i="1"/>
  <c r="G3510" i="1"/>
  <c r="G3519" i="1"/>
  <c r="G3528" i="1"/>
  <c r="G3537" i="1"/>
  <c r="G3546" i="1"/>
  <c r="G3555" i="1"/>
  <c r="G3564" i="1"/>
  <c r="G550" i="1"/>
  <c r="G559" i="1"/>
  <c r="G568" i="1"/>
  <c r="G577" i="1"/>
  <c r="G586" i="1"/>
  <c r="G595" i="1"/>
  <c r="G604" i="1"/>
  <c r="G613" i="1"/>
  <c r="G622" i="1"/>
  <c r="G631" i="1"/>
  <c r="G640" i="1"/>
  <c r="G649" i="1"/>
  <c r="G1522" i="1"/>
  <c r="G1531" i="1"/>
  <c r="G1540" i="1"/>
  <c r="G1549" i="1"/>
  <c r="G1558" i="1"/>
  <c r="G1567" i="1"/>
  <c r="G1576" i="1"/>
  <c r="G1585" i="1"/>
  <c r="G1594" i="1"/>
  <c r="G1603" i="1"/>
  <c r="G1612" i="1"/>
  <c r="G1621" i="1"/>
  <c r="G2494" i="1"/>
  <c r="G2503" i="1"/>
  <c r="G2512" i="1"/>
  <c r="G2521" i="1"/>
  <c r="G2530" i="1"/>
  <c r="G2539" i="1"/>
  <c r="G2548" i="1"/>
  <c r="G2557" i="1"/>
  <c r="G2566" i="1"/>
  <c r="G2575" i="1"/>
  <c r="G2584" i="1"/>
  <c r="G2593" i="1"/>
  <c r="G3466" i="1"/>
  <c r="G3475" i="1"/>
  <c r="G3484" i="1"/>
  <c r="G3493" i="1"/>
  <c r="G3502" i="1"/>
  <c r="G3511" i="1"/>
  <c r="G3520" i="1"/>
  <c r="G3529" i="1"/>
  <c r="G3538" i="1"/>
  <c r="G3547" i="1"/>
  <c r="G3556" i="1"/>
  <c r="G3565" i="1"/>
  <c r="G1415" i="1"/>
  <c r="G1424" i="1"/>
  <c r="G1406" i="1"/>
  <c r="G1505" i="1"/>
  <c r="G1469" i="1"/>
  <c r="G1442" i="1"/>
  <c r="G1460" i="1"/>
  <c r="G1433" i="1"/>
  <c r="G1478" i="1"/>
  <c r="G1451" i="1"/>
  <c r="G1487" i="1"/>
  <c r="G1496" i="1"/>
  <c r="G2405" i="1"/>
  <c r="G2414" i="1"/>
  <c r="G2423" i="1"/>
  <c r="G2432" i="1"/>
  <c r="G2441" i="1"/>
  <c r="G2396" i="1"/>
  <c r="G2450" i="1"/>
  <c r="G2459" i="1"/>
  <c r="G2468" i="1"/>
  <c r="G2477" i="1"/>
  <c r="G2378" i="1"/>
  <c r="G2387" i="1"/>
  <c r="G3359" i="1"/>
  <c r="G3350" i="1"/>
  <c r="G3368" i="1"/>
  <c r="G3377" i="1"/>
  <c r="G3386" i="1"/>
  <c r="G3395" i="1"/>
  <c r="G3449" i="1"/>
  <c r="G3431" i="1"/>
  <c r="G3404" i="1"/>
  <c r="G3413" i="1"/>
  <c r="G3440" i="1"/>
  <c r="G3422" i="1"/>
  <c r="G1416" i="1"/>
  <c r="G1425" i="1"/>
  <c r="G1407" i="1"/>
  <c r="G1506" i="1"/>
  <c r="G1470" i="1"/>
  <c r="G1443" i="1"/>
  <c r="G1434" i="1"/>
  <c r="G1461" i="1"/>
  <c r="G1479" i="1"/>
  <c r="G1452" i="1"/>
  <c r="G1488" i="1"/>
  <c r="G1497" i="1"/>
  <c r="G2406" i="1"/>
  <c r="G2415" i="1"/>
  <c r="G2424" i="1"/>
  <c r="G2433" i="1"/>
  <c r="G2442" i="1"/>
  <c r="G2397" i="1"/>
  <c r="G2451" i="1"/>
  <c r="G2460" i="1"/>
  <c r="G2478" i="1"/>
  <c r="G2469" i="1"/>
  <c r="G2379" i="1"/>
  <c r="G2388" i="1"/>
  <c r="G3360" i="1"/>
  <c r="G3351" i="1"/>
  <c r="G3369" i="1"/>
  <c r="G3378" i="1"/>
  <c r="G3387" i="1"/>
  <c r="G3396" i="1"/>
  <c r="G3450" i="1"/>
  <c r="G3405" i="1"/>
  <c r="G3432" i="1"/>
  <c r="G3414" i="1"/>
  <c r="G3423" i="1"/>
  <c r="G3441" i="1"/>
  <c r="G1408" i="1"/>
  <c r="G1417" i="1"/>
  <c r="G1435" i="1"/>
  <c r="G1453" i="1"/>
  <c r="G1444" i="1"/>
  <c r="G1426" i="1"/>
  <c r="G1462" i="1"/>
  <c r="G1471" i="1"/>
  <c r="G1507" i="1"/>
  <c r="G1480" i="1"/>
  <c r="G1489" i="1"/>
  <c r="G1498" i="1"/>
  <c r="G2407" i="1"/>
  <c r="G2398" i="1"/>
  <c r="G2416" i="1"/>
  <c r="G2380" i="1"/>
  <c r="G2389" i="1"/>
  <c r="G2425" i="1"/>
  <c r="G2434" i="1"/>
  <c r="G2443" i="1"/>
  <c r="G2452" i="1"/>
  <c r="G2461" i="1"/>
  <c r="G2479" i="1"/>
  <c r="G2470" i="1"/>
  <c r="G3361" i="1"/>
  <c r="G3352" i="1"/>
  <c r="G3388" i="1"/>
  <c r="G3379" i="1"/>
  <c r="G3370" i="1"/>
  <c r="G3397" i="1"/>
  <c r="G3451" i="1"/>
  <c r="G3406" i="1"/>
  <c r="G3415" i="1"/>
  <c r="G3433" i="1"/>
  <c r="G3442" i="1"/>
  <c r="G3424" i="1"/>
  <c r="G1418" i="1"/>
  <c r="G1409" i="1"/>
  <c r="G1427" i="1"/>
  <c r="G1436" i="1"/>
  <c r="G1463" i="1"/>
  <c r="G1454" i="1"/>
  <c r="G1445" i="1"/>
  <c r="G1472" i="1"/>
  <c r="G1481" i="1"/>
  <c r="G1508" i="1"/>
  <c r="G1490" i="1"/>
  <c r="G1499" i="1"/>
  <c r="G2399" i="1"/>
  <c r="G2408" i="1"/>
  <c r="G2417" i="1"/>
  <c r="G2381" i="1"/>
  <c r="G2390" i="1"/>
  <c r="G2426" i="1"/>
  <c r="G2435" i="1"/>
  <c r="G2444" i="1"/>
  <c r="G2453" i="1"/>
  <c r="G2462" i="1"/>
  <c r="G2480" i="1"/>
  <c r="G2471" i="1"/>
  <c r="G3362" i="1"/>
  <c r="G3353" i="1"/>
  <c r="G3371" i="1"/>
  <c r="G3380" i="1"/>
  <c r="G3389" i="1"/>
  <c r="G3452" i="1"/>
  <c r="G3398" i="1"/>
  <c r="G3407" i="1"/>
  <c r="G3434" i="1"/>
  <c r="G3416" i="1"/>
  <c r="G3425" i="1"/>
  <c r="G3443" i="1"/>
  <c r="G1419" i="1"/>
  <c r="G1446" i="1"/>
  <c r="G1437" i="1"/>
  <c r="G1410" i="1"/>
  <c r="G1455" i="1"/>
  <c r="G1428" i="1"/>
  <c r="G1500" i="1"/>
  <c r="G1509" i="1"/>
  <c r="G1464" i="1"/>
  <c r="G1491" i="1"/>
  <c r="G1473" i="1"/>
  <c r="G1482" i="1"/>
  <c r="G2409" i="1"/>
  <c r="G2418" i="1"/>
  <c r="G2400" i="1"/>
  <c r="G2427" i="1"/>
  <c r="G2436" i="1"/>
  <c r="G2445" i="1"/>
  <c r="G2391" i="1"/>
  <c r="G2382" i="1"/>
  <c r="G2454" i="1"/>
  <c r="G2463" i="1"/>
  <c r="G2472" i="1"/>
  <c r="G2481" i="1"/>
  <c r="G3363" i="1"/>
  <c r="G3354" i="1"/>
  <c r="G3372" i="1"/>
  <c r="G3381" i="1"/>
  <c r="G3390" i="1"/>
  <c r="G3399" i="1"/>
  <c r="G3408" i="1"/>
  <c r="G3453" i="1"/>
  <c r="G3417" i="1"/>
  <c r="G3426" i="1"/>
  <c r="G3444" i="1"/>
  <c r="G3435" i="1"/>
  <c r="G1447" i="1"/>
  <c r="G1438" i="1"/>
  <c r="G1429" i="1"/>
  <c r="G1456" i="1"/>
  <c r="G1420" i="1"/>
  <c r="G1474" i="1"/>
  <c r="G1483" i="1"/>
  <c r="G1510" i="1"/>
  <c r="G1411" i="1"/>
  <c r="G1465" i="1"/>
  <c r="G1492" i="1"/>
  <c r="G1501" i="1"/>
  <c r="G2410" i="1"/>
  <c r="G2401" i="1"/>
  <c r="G2419" i="1"/>
  <c r="G2428" i="1"/>
  <c r="G2437" i="1"/>
  <c r="G2446" i="1"/>
  <c r="G2383" i="1"/>
  <c r="G2392" i="1"/>
  <c r="G2455" i="1"/>
  <c r="G2464" i="1"/>
  <c r="G2482" i="1"/>
  <c r="G2473" i="1"/>
  <c r="G3355" i="1"/>
  <c r="G3364" i="1"/>
  <c r="G3391" i="1"/>
  <c r="G3382" i="1"/>
  <c r="G3373" i="1"/>
  <c r="G3400" i="1"/>
  <c r="G3409" i="1"/>
  <c r="G3418" i="1"/>
  <c r="G3454" i="1"/>
  <c r="G3436" i="1"/>
  <c r="G3427" i="1"/>
  <c r="G3445" i="1"/>
  <c r="G1412" i="1"/>
  <c r="G1421" i="1"/>
  <c r="G1511" i="1"/>
  <c r="G1466" i="1"/>
  <c r="G1457" i="1"/>
  <c r="G1448" i="1"/>
  <c r="G1439" i="1"/>
  <c r="G1475" i="1"/>
  <c r="G1484" i="1"/>
  <c r="G1430" i="1"/>
  <c r="G1493" i="1"/>
  <c r="G1502" i="1"/>
  <c r="G2411" i="1"/>
  <c r="G2420" i="1"/>
  <c r="G2402" i="1"/>
  <c r="G2429" i="1"/>
  <c r="G2438" i="1"/>
  <c r="G2384" i="1"/>
  <c r="G2447" i="1"/>
  <c r="G2483" i="1"/>
  <c r="G2393" i="1"/>
  <c r="G2456" i="1"/>
  <c r="G2474" i="1"/>
  <c r="G2465" i="1"/>
  <c r="G3356" i="1"/>
  <c r="G3365" i="1"/>
  <c r="G3392" i="1"/>
  <c r="G3374" i="1"/>
  <c r="G3383" i="1"/>
  <c r="G3401" i="1"/>
  <c r="G3455" i="1"/>
  <c r="G3410" i="1"/>
  <c r="G3428" i="1"/>
  <c r="G3437" i="1"/>
  <c r="G3446" i="1"/>
  <c r="G3419" i="1"/>
  <c r="G1413" i="1"/>
  <c r="G1422" i="1"/>
  <c r="G1431" i="1"/>
  <c r="G1440" i="1"/>
  <c r="G1458" i="1"/>
  <c r="G1476" i="1"/>
  <c r="G1467" i="1"/>
  <c r="G1449" i="1"/>
  <c r="G1512" i="1"/>
  <c r="G1485" i="1"/>
  <c r="G1494" i="1"/>
  <c r="G1503" i="1"/>
  <c r="G2412" i="1"/>
  <c r="G2421" i="1"/>
  <c r="G2430" i="1"/>
  <c r="G2439" i="1"/>
  <c r="G2448" i="1"/>
  <c r="G2403" i="1"/>
  <c r="G2457" i="1"/>
  <c r="G2466" i="1"/>
  <c r="G2385" i="1"/>
  <c r="G2394" i="1"/>
  <c r="G2475" i="1"/>
  <c r="G2484" i="1"/>
  <c r="G3357" i="1"/>
  <c r="G3366" i="1"/>
  <c r="G3384" i="1"/>
  <c r="G3375" i="1"/>
  <c r="G3393" i="1"/>
  <c r="G3402" i="1"/>
  <c r="G3411" i="1"/>
  <c r="G3456" i="1"/>
  <c r="G3420" i="1"/>
  <c r="G3447" i="1"/>
  <c r="G3438" i="1"/>
  <c r="G3429" i="1"/>
  <c r="G1414" i="1"/>
  <c r="G1423" i="1"/>
  <c r="G1432" i="1"/>
  <c r="G1441" i="1"/>
  <c r="G1450" i="1"/>
  <c r="G1459" i="1"/>
  <c r="G1468" i="1"/>
  <c r="G1477" i="1"/>
  <c r="G1513" i="1"/>
  <c r="G1486" i="1"/>
  <c r="G1495" i="1"/>
  <c r="G1504" i="1"/>
  <c r="G2413" i="1"/>
  <c r="G2404" i="1"/>
  <c r="G2422" i="1"/>
  <c r="G2431" i="1"/>
  <c r="G2386" i="1"/>
  <c r="G2440" i="1"/>
  <c r="G2395" i="1"/>
  <c r="G2449" i="1"/>
  <c r="G2458" i="1"/>
  <c r="G2467" i="1"/>
  <c r="G2485" i="1"/>
  <c r="G2476" i="1"/>
  <c r="G3358" i="1"/>
  <c r="G3367" i="1"/>
  <c r="G3376" i="1"/>
  <c r="G3385" i="1"/>
  <c r="G3394" i="1"/>
  <c r="G3457" i="1"/>
  <c r="G3403" i="1"/>
  <c r="G3412" i="1"/>
  <c r="G3421" i="1"/>
  <c r="G3439" i="1"/>
  <c r="G3430" i="1"/>
  <c r="G3448" i="1"/>
  <c r="G650" i="1"/>
  <c r="G659" i="1"/>
  <c r="G668" i="1"/>
  <c r="G677" i="1"/>
  <c r="G686" i="1"/>
  <c r="G695" i="1"/>
  <c r="G704" i="1"/>
  <c r="G713" i="1"/>
  <c r="G722" i="1"/>
  <c r="G731" i="1"/>
  <c r="G740" i="1"/>
  <c r="G749" i="1"/>
  <c r="G1622" i="1"/>
  <c r="G1631" i="1"/>
  <c r="G1640" i="1"/>
  <c r="G1649" i="1"/>
  <c r="G1658" i="1"/>
  <c r="G1667" i="1"/>
  <c r="G1676" i="1"/>
  <c r="G1685" i="1"/>
  <c r="G1694" i="1"/>
  <c r="G1703" i="1"/>
  <c r="G1712" i="1"/>
  <c r="G1721" i="1"/>
  <c r="G2594" i="1"/>
  <c r="G2603" i="1"/>
  <c r="G2612" i="1"/>
  <c r="G2621" i="1"/>
  <c r="G2630" i="1"/>
  <c r="G2639" i="1"/>
  <c r="G2648" i="1"/>
  <c r="G2657" i="1"/>
  <c r="G2666" i="1"/>
  <c r="G2675" i="1"/>
  <c r="G2684" i="1"/>
  <c r="G2693" i="1"/>
  <c r="G3566" i="1"/>
  <c r="G3575" i="1"/>
  <c r="G3584" i="1"/>
  <c r="G3593" i="1"/>
  <c r="G3602" i="1"/>
  <c r="G3611" i="1"/>
  <c r="G3620" i="1"/>
  <c r="G3629" i="1"/>
  <c r="G3638" i="1"/>
  <c r="G3647" i="1"/>
  <c r="G3656" i="1"/>
  <c r="G3665" i="1"/>
  <c r="G651" i="1"/>
  <c r="G660" i="1"/>
  <c r="G669" i="1"/>
  <c r="G678" i="1"/>
  <c r="G687" i="1"/>
  <c r="G696" i="1"/>
  <c r="G705" i="1"/>
  <c r="G714" i="1"/>
  <c r="G723" i="1"/>
  <c r="G732" i="1"/>
  <c r="G741" i="1"/>
  <c r="G750" i="1"/>
  <c r="G1623" i="1"/>
  <c r="G1632" i="1"/>
  <c r="G1641" i="1"/>
  <c r="G1650" i="1"/>
  <c r="G1659" i="1"/>
  <c r="G1668" i="1"/>
  <c r="G1677" i="1"/>
  <c r="G1686" i="1"/>
  <c r="G1695" i="1"/>
  <c r="G1704" i="1"/>
  <c r="G1713" i="1"/>
  <c r="G1722" i="1"/>
  <c r="G2595" i="1"/>
  <c r="G2604" i="1"/>
  <c r="G2613" i="1"/>
  <c r="G2622" i="1"/>
  <c r="G2631" i="1"/>
  <c r="G2640" i="1"/>
  <c r="G2649" i="1"/>
  <c r="G2658" i="1"/>
  <c r="G2667" i="1"/>
  <c r="G2676" i="1"/>
  <c r="G2685" i="1"/>
  <c r="G2694" i="1"/>
  <c r="G3567" i="1"/>
  <c r="G3576" i="1"/>
  <c r="G3585" i="1"/>
  <c r="G3594" i="1"/>
  <c r="G3603" i="1"/>
  <c r="G3612" i="1"/>
  <c r="G3621" i="1"/>
  <c r="G3630" i="1"/>
  <c r="G3639" i="1"/>
  <c r="G3648" i="1"/>
  <c r="G3657" i="1"/>
  <c r="G3666" i="1"/>
  <c r="G652" i="1"/>
  <c r="G661" i="1"/>
  <c r="G670" i="1"/>
  <c r="G679" i="1"/>
  <c r="G688" i="1"/>
  <c r="G697" i="1"/>
  <c r="G706" i="1"/>
  <c r="G715" i="1"/>
  <c r="G724" i="1"/>
  <c r="G733" i="1"/>
  <c r="G742" i="1"/>
  <c r="G751" i="1"/>
  <c r="G1624" i="1"/>
  <c r="G1633" i="1"/>
  <c r="G1642" i="1"/>
  <c r="G1651" i="1"/>
  <c r="G1660" i="1"/>
  <c r="G1669" i="1"/>
  <c r="G1678" i="1"/>
  <c r="G1687" i="1"/>
  <c r="G1696" i="1"/>
  <c r="G1705" i="1"/>
  <c r="G1714" i="1"/>
  <c r="G1723" i="1"/>
  <c r="G2596" i="1"/>
  <c r="G2605" i="1"/>
  <c r="G2614" i="1"/>
  <c r="G2623" i="1"/>
  <c r="G2632" i="1"/>
  <c r="G2641" i="1"/>
  <c r="G2650" i="1"/>
  <c r="G2659" i="1"/>
  <c r="G2668" i="1"/>
  <c r="G2677" i="1"/>
  <c r="G2686" i="1"/>
  <c r="G2695" i="1"/>
  <c r="G3568" i="1"/>
  <c r="G3577" i="1"/>
  <c r="G3586" i="1"/>
  <c r="G3595" i="1"/>
  <c r="G3604" i="1"/>
  <c r="G3613" i="1"/>
  <c r="G3622" i="1"/>
  <c r="G3631" i="1"/>
  <c r="G3640" i="1"/>
  <c r="G3649" i="1"/>
  <c r="G3658" i="1"/>
  <c r="G3667" i="1"/>
  <c r="G653" i="1"/>
  <c r="G662" i="1"/>
  <c r="G671" i="1"/>
  <c r="G680" i="1"/>
  <c r="G689" i="1"/>
  <c r="G698" i="1"/>
  <c r="G707" i="1"/>
  <c r="G716" i="1"/>
  <c r="G725" i="1"/>
  <c r="G734" i="1"/>
  <c r="G743" i="1"/>
  <c r="G752" i="1"/>
  <c r="G1625" i="1"/>
  <c r="G1634" i="1"/>
  <c r="G1643" i="1"/>
  <c r="G1652" i="1"/>
  <c r="G1661" i="1"/>
  <c r="G1670" i="1"/>
  <c r="G1679" i="1"/>
  <c r="G1688" i="1"/>
  <c r="G1697" i="1"/>
  <c r="G1706" i="1"/>
  <c r="G1715" i="1"/>
  <c r="G1724" i="1"/>
  <c r="G2597" i="1"/>
  <c r="G2606" i="1"/>
  <c r="G2615" i="1"/>
  <c r="G2624" i="1"/>
  <c r="G2633" i="1"/>
  <c r="G2642" i="1"/>
  <c r="G2651" i="1"/>
  <c r="G2660" i="1"/>
  <c r="G2669" i="1"/>
  <c r="G2678" i="1"/>
  <c r="G2687" i="1"/>
  <c r="G2696" i="1"/>
  <c r="G3569" i="1"/>
  <c r="G3578" i="1"/>
  <c r="G3587" i="1"/>
  <c r="G3596" i="1"/>
  <c r="G3605" i="1"/>
  <c r="G3614" i="1"/>
  <c r="G3623" i="1"/>
  <c r="G3632" i="1"/>
  <c r="G3641" i="1"/>
  <c r="G3650" i="1"/>
  <c r="G3659" i="1"/>
  <c r="G3668" i="1"/>
  <c r="G654" i="1"/>
  <c r="G663" i="1"/>
  <c r="G672" i="1"/>
  <c r="G681" i="1"/>
  <c r="G690" i="1"/>
  <c r="G699" i="1"/>
  <c r="G708" i="1"/>
  <c r="G717" i="1"/>
  <c r="G726" i="1"/>
  <c r="G735" i="1"/>
  <c r="G744" i="1"/>
  <c r="G753" i="1"/>
  <c r="G1626" i="1"/>
  <c r="G1635" i="1"/>
  <c r="G1644" i="1"/>
  <c r="G1653" i="1"/>
  <c r="G1662" i="1"/>
  <c r="G1671" i="1"/>
  <c r="G1680" i="1"/>
  <c r="G1689" i="1"/>
  <c r="G1698" i="1"/>
  <c r="G1707" i="1"/>
  <c r="G1716" i="1"/>
  <c r="G1725" i="1"/>
  <c r="G2598" i="1"/>
  <c r="G2607" i="1"/>
  <c r="G2616" i="1"/>
  <c r="G2625" i="1"/>
  <c r="G2634" i="1"/>
  <c r="G2643" i="1"/>
  <c r="G2652" i="1"/>
  <c r="G2661" i="1"/>
  <c r="G2670" i="1"/>
  <c r="G2679" i="1"/>
  <c r="G2688" i="1"/>
  <c r="G2697" i="1"/>
  <c r="G3570" i="1"/>
  <c r="G3579" i="1"/>
  <c r="G3588" i="1"/>
  <c r="G3597" i="1"/>
  <c r="G3606" i="1"/>
  <c r="G3615" i="1"/>
  <c r="G3624" i="1"/>
  <c r="G3633" i="1"/>
  <c r="G3642" i="1"/>
  <c r="G3651" i="1"/>
  <c r="G3660" i="1"/>
  <c r="G3669" i="1"/>
  <c r="G655" i="1"/>
  <c r="G664" i="1"/>
  <c r="G673" i="1"/>
  <c r="G682" i="1"/>
  <c r="G691" i="1"/>
  <c r="G700" i="1"/>
  <c r="G709" i="1"/>
  <c r="G718" i="1"/>
  <c r="G727" i="1"/>
  <c r="G736" i="1"/>
  <c r="G745" i="1"/>
  <c r="G754" i="1"/>
  <c r="G1627" i="1"/>
  <c r="G1636" i="1"/>
  <c r="G1645" i="1"/>
  <c r="G1654" i="1"/>
  <c r="G1663" i="1"/>
  <c r="G1672" i="1"/>
  <c r="G1681" i="1"/>
  <c r="G1690" i="1"/>
  <c r="G1699" i="1"/>
  <c r="G1708" i="1"/>
  <c r="G1717" i="1"/>
  <c r="G1726" i="1"/>
  <c r="G2599" i="1"/>
  <c r="G2608" i="1"/>
  <c r="G2617" i="1"/>
  <c r="G2626" i="1"/>
  <c r="G2635" i="1"/>
  <c r="G2644" i="1"/>
  <c r="G2653" i="1"/>
  <c r="G2662" i="1"/>
  <c r="G2671" i="1"/>
  <c r="G2680" i="1"/>
  <c r="G2689" i="1"/>
  <c r="G2698" i="1"/>
  <c r="G3571" i="1"/>
  <c r="G3580" i="1"/>
  <c r="G3589" i="1"/>
  <c r="G3598" i="1"/>
  <c r="G3607" i="1"/>
  <c r="G3616" i="1"/>
  <c r="G3625" i="1"/>
  <c r="G3634" i="1"/>
  <c r="G3643" i="1"/>
  <c r="G3652" i="1"/>
  <c r="G3661" i="1"/>
  <c r="G3670" i="1"/>
  <c r="G656" i="1"/>
  <c r="G665" i="1"/>
  <c r="G674" i="1"/>
  <c r="G683" i="1"/>
  <c r="G692" i="1"/>
  <c r="G701" i="1"/>
  <c r="G710" i="1"/>
  <c r="G719" i="1"/>
  <c r="G728" i="1"/>
  <c r="G737" i="1"/>
  <c r="G746" i="1"/>
  <c r="G755" i="1"/>
  <c r="G1628" i="1"/>
  <c r="G1637" i="1"/>
  <c r="G1646" i="1"/>
  <c r="G1655" i="1"/>
  <c r="G1664" i="1"/>
  <c r="G1673" i="1"/>
  <c r="G1682" i="1"/>
  <c r="G1691" i="1"/>
  <c r="G1700" i="1"/>
  <c r="G1709" i="1"/>
  <c r="G1718" i="1"/>
  <c r="G1727" i="1"/>
  <c r="G2600" i="1"/>
  <c r="G2609" i="1"/>
  <c r="G2618" i="1"/>
  <c r="G2627" i="1"/>
  <c r="G2636" i="1"/>
  <c r="G2645" i="1"/>
  <c r="G2654" i="1"/>
  <c r="G2663" i="1"/>
  <c r="G2672" i="1"/>
  <c r="G2681" i="1"/>
  <c r="G2690" i="1"/>
  <c r="G2699" i="1"/>
  <c r="G3572" i="1"/>
  <c r="G3581" i="1"/>
  <c r="G3590" i="1"/>
  <c r="G3599" i="1"/>
  <c r="G3608" i="1"/>
  <c r="G3617" i="1"/>
  <c r="G3626" i="1"/>
  <c r="G3635" i="1"/>
  <c r="G3644" i="1"/>
  <c r="G3653" i="1"/>
  <c r="G3662" i="1"/>
  <c r="G3671" i="1"/>
  <c r="G657" i="1"/>
  <c r="G666" i="1"/>
  <c r="G675" i="1"/>
  <c r="G684" i="1"/>
  <c r="G693" i="1"/>
  <c r="G702" i="1"/>
  <c r="G711" i="1"/>
  <c r="G720" i="1"/>
  <c r="G729" i="1"/>
  <c r="G738" i="1"/>
  <c r="G747" i="1"/>
  <c r="G756" i="1"/>
  <c r="G1629" i="1"/>
  <c r="G1638" i="1"/>
  <c r="G1647" i="1"/>
  <c r="G1656" i="1"/>
  <c r="G1665" i="1"/>
  <c r="G1674" i="1"/>
  <c r="G1683" i="1"/>
  <c r="G1692" i="1"/>
  <c r="G1701" i="1"/>
  <c r="G1710" i="1"/>
  <c r="G1719" i="1"/>
  <c r="G1728" i="1"/>
  <c r="G2601" i="1"/>
  <c r="G2610" i="1"/>
  <c r="G2619" i="1"/>
  <c r="G2628" i="1"/>
  <c r="G2637" i="1"/>
  <c r="G2646" i="1"/>
  <c r="G2655" i="1"/>
  <c r="G2664" i="1"/>
  <c r="G2673" i="1"/>
  <c r="G2682" i="1"/>
  <c r="G2691" i="1"/>
  <c r="G2700" i="1"/>
  <c r="G3573" i="1"/>
  <c r="G3582" i="1"/>
  <c r="G3591" i="1"/>
  <c r="G3600" i="1"/>
  <c r="G3609" i="1"/>
  <c r="G3618" i="1"/>
  <c r="G3627" i="1"/>
  <c r="G3636" i="1"/>
  <c r="G3645" i="1"/>
  <c r="G3654" i="1"/>
  <c r="G3663" i="1"/>
  <c r="G3672" i="1"/>
  <c r="G658" i="1"/>
  <c r="G667" i="1"/>
  <c r="G676" i="1"/>
  <c r="G685" i="1"/>
  <c r="G694" i="1"/>
  <c r="G703" i="1"/>
  <c r="G712" i="1"/>
  <c r="G721" i="1"/>
  <c r="G730" i="1"/>
  <c r="G739" i="1"/>
  <c r="G748" i="1"/>
  <c r="G757" i="1"/>
  <c r="G1630" i="1"/>
  <c r="G1639" i="1"/>
  <c r="G1648" i="1"/>
  <c r="G1657" i="1"/>
  <c r="G1666" i="1"/>
  <c r="G1675" i="1"/>
  <c r="G1684" i="1"/>
  <c r="G1693" i="1"/>
  <c r="G1702" i="1"/>
  <c r="G1711" i="1"/>
  <c r="G1720" i="1"/>
  <c r="G1729" i="1"/>
  <c r="G2602" i="1"/>
  <c r="G2611" i="1"/>
  <c r="G2620" i="1"/>
  <c r="G2629" i="1"/>
  <c r="G2638" i="1"/>
  <c r="G2647" i="1"/>
  <c r="G2656" i="1"/>
  <c r="G2665" i="1"/>
  <c r="G2674" i="1"/>
  <c r="G2683" i="1"/>
  <c r="G2692" i="1"/>
  <c r="G2701" i="1"/>
  <c r="G3574" i="1"/>
  <c r="G3583" i="1"/>
  <c r="G3592" i="1"/>
  <c r="G3601" i="1"/>
  <c r="G3610" i="1"/>
  <c r="G3619" i="1"/>
  <c r="G3628" i="1"/>
  <c r="G3637" i="1"/>
  <c r="G3646" i="1"/>
  <c r="G3655" i="1"/>
  <c r="G3664" i="1"/>
  <c r="G3673" i="1"/>
  <c r="F2" i="1"/>
  <c r="F11" i="1"/>
  <c r="F20" i="1"/>
  <c r="F29" i="1"/>
  <c r="F38" i="1"/>
  <c r="F47" i="1"/>
  <c r="F56" i="1"/>
  <c r="F65" i="1"/>
  <c r="F74" i="1"/>
  <c r="F83" i="1"/>
  <c r="F92" i="1"/>
  <c r="F101" i="1"/>
  <c r="F866" i="1"/>
  <c r="F875" i="1"/>
  <c r="F884" i="1"/>
  <c r="F893" i="1"/>
  <c r="F902" i="1"/>
  <c r="F911" i="1"/>
  <c r="F920" i="1"/>
  <c r="F929" i="1"/>
  <c r="F938" i="1"/>
  <c r="F947" i="1"/>
  <c r="F956" i="1"/>
  <c r="F965" i="1"/>
  <c r="F1838" i="1"/>
  <c r="F1847" i="1"/>
  <c r="F1856" i="1"/>
  <c r="F1865" i="1"/>
  <c r="F1874" i="1"/>
  <c r="F1883" i="1"/>
  <c r="F1892" i="1"/>
  <c r="F1901" i="1"/>
  <c r="F1910" i="1"/>
  <c r="F1919" i="1"/>
  <c r="F1928" i="1"/>
  <c r="F1937" i="1"/>
  <c r="F2810" i="1"/>
  <c r="F2819" i="1"/>
  <c r="F2828" i="1"/>
  <c r="F2837" i="1"/>
  <c r="F2846" i="1"/>
  <c r="F2855" i="1"/>
  <c r="F2864" i="1"/>
  <c r="F2873" i="1"/>
  <c r="F2882" i="1"/>
  <c r="F2891" i="1"/>
  <c r="F2900" i="1"/>
  <c r="F2909" i="1"/>
  <c r="F3" i="1"/>
  <c r="F12" i="1"/>
  <c r="F21" i="1"/>
  <c r="F30" i="1"/>
  <c r="F39" i="1"/>
  <c r="F48" i="1"/>
  <c r="F57" i="1"/>
  <c r="F66" i="1"/>
  <c r="F75" i="1"/>
  <c r="F84" i="1"/>
  <c r="F93" i="1"/>
  <c r="F102" i="1"/>
  <c r="F867" i="1"/>
  <c r="F876" i="1"/>
  <c r="F885" i="1"/>
  <c r="F894" i="1"/>
  <c r="F903" i="1"/>
  <c r="F912" i="1"/>
  <c r="F921" i="1"/>
  <c r="F930" i="1"/>
  <c r="F939" i="1"/>
  <c r="F948" i="1"/>
  <c r="F957" i="1"/>
  <c r="F966" i="1"/>
  <c r="F1839" i="1"/>
  <c r="F1848" i="1"/>
  <c r="F1857" i="1"/>
  <c r="F1866" i="1"/>
  <c r="F1875" i="1"/>
  <c r="F1884" i="1"/>
  <c r="F1893" i="1"/>
  <c r="F1902" i="1"/>
  <c r="F1911" i="1"/>
  <c r="F1920" i="1"/>
  <c r="F1929" i="1"/>
  <c r="F1938" i="1"/>
  <c r="F2811" i="1"/>
  <c r="F2820" i="1"/>
  <c r="F2829" i="1"/>
  <c r="F2838" i="1"/>
  <c r="F2847" i="1"/>
  <c r="F2856" i="1"/>
  <c r="F2865" i="1"/>
  <c r="F2874" i="1"/>
  <c r="F2883" i="1"/>
  <c r="F2892" i="1"/>
  <c r="F2901" i="1"/>
  <c r="F2910" i="1"/>
  <c r="F4" i="1"/>
  <c r="F13" i="1"/>
  <c r="F22" i="1"/>
  <c r="F31" i="1"/>
  <c r="F40" i="1"/>
  <c r="F49" i="1"/>
  <c r="F58" i="1"/>
  <c r="F67" i="1"/>
  <c r="F76" i="1"/>
  <c r="F85" i="1"/>
  <c r="F94" i="1"/>
  <c r="F103" i="1"/>
  <c r="F868" i="1"/>
  <c r="F877" i="1"/>
  <c r="F886" i="1"/>
  <c r="F895" i="1"/>
  <c r="F904" i="1"/>
  <c r="F913" i="1"/>
  <c r="F922" i="1"/>
  <c r="F931" i="1"/>
  <c r="F940" i="1"/>
  <c r="F949" i="1"/>
  <c r="F958" i="1"/>
  <c r="F967" i="1"/>
  <c r="F1840" i="1"/>
  <c r="F1849" i="1"/>
  <c r="F1858" i="1"/>
  <c r="F1867" i="1"/>
  <c r="F1876" i="1"/>
  <c r="F1885" i="1"/>
  <c r="F1894" i="1"/>
  <c r="F1903" i="1"/>
  <c r="F1912" i="1"/>
  <c r="F1921" i="1"/>
  <c r="F1930" i="1"/>
  <c r="F1939" i="1"/>
  <c r="F2812" i="1"/>
  <c r="F2821" i="1"/>
  <c r="F2830" i="1"/>
  <c r="F2839" i="1"/>
  <c r="F2848" i="1"/>
  <c r="F2857" i="1"/>
  <c r="F2866" i="1"/>
  <c r="F2875" i="1"/>
  <c r="F2884" i="1"/>
  <c r="F2893" i="1"/>
  <c r="F2902" i="1"/>
  <c r="F2911" i="1"/>
  <c r="F5" i="1"/>
  <c r="F14" i="1"/>
  <c r="F23" i="1"/>
  <c r="F32" i="1"/>
  <c r="F41" i="1"/>
  <c r="F50" i="1"/>
  <c r="F59" i="1"/>
  <c r="F68" i="1"/>
  <c r="F77" i="1"/>
  <c r="F86" i="1"/>
  <c r="F95" i="1"/>
  <c r="F104" i="1"/>
  <c r="F869" i="1"/>
  <c r="F878" i="1"/>
  <c r="F887" i="1"/>
  <c r="F896" i="1"/>
  <c r="F905" i="1"/>
  <c r="F914" i="1"/>
  <c r="F923" i="1"/>
  <c r="F932" i="1"/>
  <c r="F941" i="1"/>
  <c r="F950" i="1"/>
  <c r="F959" i="1"/>
  <c r="F968" i="1"/>
  <c r="F1841" i="1"/>
  <c r="F1850" i="1"/>
  <c r="F1859" i="1"/>
  <c r="F1868" i="1"/>
  <c r="F1877" i="1"/>
  <c r="F1886" i="1"/>
  <c r="F1895" i="1"/>
  <c r="F1904" i="1"/>
  <c r="F1913" i="1"/>
  <c r="F1922" i="1"/>
  <c r="F1931" i="1"/>
  <c r="F1940" i="1"/>
  <c r="F2813" i="1"/>
  <c r="F2822" i="1"/>
  <c r="F2831" i="1"/>
  <c r="F2840" i="1"/>
  <c r="F2849" i="1"/>
  <c r="F2858" i="1"/>
  <c r="F2867" i="1"/>
  <c r="F2876" i="1"/>
  <c r="F2885" i="1"/>
  <c r="F2894" i="1"/>
  <c r="F2903" i="1"/>
  <c r="F2912" i="1"/>
  <c r="F6" i="1"/>
  <c r="F15" i="1"/>
  <c r="F24" i="1"/>
  <c r="F33" i="1"/>
  <c r="F42" i="1"/>
  <c r="F51" i="1"/>
  <c r="F60" i="1"/>
  <c r="F69" i="1"/>
  <c r="F78" i="1"/>
  <c r="F87" i="1"/>
  <c r="F96" i="1"/>
  <c r="F105" i="1"/>
  <c r="F870" i="1"/>
  <c r="F879" i="1"/>
  <c r="F888" i="1"/>
  <c r="F897" i="1"/>
  <c r="F906" i="1"/>
  <c r="F915" i="1"/>
  <c r="F924" i="1"/>
  <c r="F933" i="1"/>
  <c r="F942" i="1"/>
  <c r="F951" i="1"/>
  <c r="F960" i="1"/>
  <c r="F969" i="1"/>
  <c r="F1842" i="1"/>
  <c r="F1851" i="1"/>
  <c r="F1860" i="1"/>
  <c r="F1869" i="1"/>
  <c r="F1878" i="1"/>
  <c r="F1887" i="1"/>
  <c r="F1896" i="1"/>
  <c r="F1905" i="1"/>
  <c r="F1914" i="1"/>
  <c r="F1923" i="1"/>
  <c r="F1932" i="1"/>
  <c r="F1941" i="1"/>
  <c r="F2814" i="1"/>
  <c r="F2823" i="1"/>
  <c r="F2832" i="1"/>
  <c r="F2841" i="1"/>
  <c r="F2850" i="1"/>
  <c r="F2859" i="1"/>
  <c r="F2868" i="1"/>
  <c r="F2877" i="1"/>
  <c r="F2886" i="1"/>
  <c r="F2895" i="1"/>
  <c r="F2904" i="1"/>
  <c r="F2913" i="1"/>
  <c r="F7" i="1"/>
  <c r="F16" i="1"/>
  <c r="F25" i="1"/>
  <c r="F34" i="1"/>
  <c r="F43" i="1"/>
  <c r="F52" i="1"/>
  <c r="F61" i="1"/>
  <c r="F70" i="1"/>
  <c r="F79" i="1"/>
  <c r="F88" i="1"/>
  <c r="F97" i="1"/>
  <c r="F106" i="1"/>
  <c r="F871" i="1"/>
  <c r="F880" i="1"/>
  <c r="F889" i="1"/>
  <c r="F898" i="1"/>
  <c r="F907" i="1"/>
  <c r="F916" i="1"/>
  <c r="F925" i="1"/>
  <c r="F934" i="1"/>
  <c r="F943" i="1"/>
  <c r="F952" i="1"/>
  <c r="F961" i="1"/>
  <c r="F970" i="1"/>
  <c r="F1843" i="1"/>
  <c r="F1852" i="1"/>
  <c r="F1861" i="1"/>
  <c r="F1870" i="1"/>
  <c r="F1879" i="1"/>
  <c r="F1888" i="1"/>
  <c r="F1897" i="1"/>
  <c r="F1906" i="1"/>
  <c r="F1915" i="1"/>
  <c r="F1924" i="1"/>
  <c r="F1933" i="1"/>
  <c r="F1942" i="1"/>
  <c r="F2815" i="1"/>
  <c r="F2824" i="1"/>
  <c r="F2833" i="1"/>
  <c r="F2842" i="1"/>
  <c r="F2851" i="1"/>
  <c r="F2860" i="1"/>
  <c r="F2869" i="1"/>
  <c r="F2878" i="1"/>
  <c r="F2887" i="1"/>
  <c r="F2896" i="1"/>
  <c r="F2905" i="1"/>
  <c r="F2914" i="1"/>
  <c r="F8" i="1"/>
  <c r="F17" i="1"/>
  <c r="F26" i="1"/>
  <c r="F35" i="1"/>
  <c r="F44" i="1"/>
  <c r="F53" i="1"/>
  <c r="F62" i="1"/>
  <c r="F71" i="1"/>
  <c r="F80" i="1"/>
  <c r="F89" i="1"/>
  <c r="F98" i="1"/>
  <c r="F107" i="1"/>
  <c r="F872" i="1"/>
  <c r="F881" i="1"/>
  <c r="F890" i="1"/>
  <c r="F899" i="1"/>
  <c r="F908" i="1"/>
  <c r="F917" i="1"/>
  <c r="F926" i="1"/>
  <c r="F935" i="1"/>
  <c r="F944" i="1"/>
  <c r="F953" i="1"/>
  <c r="F962" i="1"/>
  <c r="F971" i="1"/>
  <c r="F1844" i="1"/>
  <c r="F1853" i="1"/>
  <c r="F1862" i="1"/>
  <c r="F1871" i="1"/>
  <c r="F1880" i="1"/>
  <c r="F1889" i="1"/>
  <c r="F1898" i="1"/>
  <c r="F1907" i="1"/>
  <c r="F1916" i="1"/>
  <c r="F1925" i="1"/>
  <c r="F1934" i="1"/>
  <c r="F1943" i="1"/>
  <c r="F2816" i="1"/>
  <c r="F2825" i="1"/>
  <c r="F2834" i="1"/>
  <c r="F2843" i="1"/>
  <c r="F2852" i="1"/>
  <c r="F2861" i="1"/>
  <c r="F2870" i="1"/>
  <c r="F2879" i="1"/>
  <c r="F2888" i="1"/>
  <c r="F2897" i="1"/>
  <c r="F2906" i="1"/>
  <c r="F2915" i="1"/>
  <c r="F9" i="1"/>
  <c r="F18" i="1"/>
  <c r="F27" i="1"/>
  <c r="F36" i="1"/>
  <c r="F45" i="1"/>
  <c r="F54" i="1"/>
  <c r="F63" i="1"/>
  <c r="F72" i="1"/>
  <c r="F81" i="1"/>
  <c r="F90" i="1"/>
  <c r="F99" i="1"/>
  <c r="F108" i="1"/>
  <c r="F873" i="1"/>
  <c r="F882" i="1"/>
  <c r="F891" i="1"/>
  <c r="F900" i="1"/>
  <c r="F909" i="1"/>
  <c r="F918" i="1"/>
  <c r="F927" i="1"/>
  <c r="F936" i="1"/>
  <c r="F945" i="1"/>
  <c r="F954" i="1"/>
  <c r="F963" i="1"/>
  <c r="F972" i="1"/>
  <c r="F1845" i="1"/>
  <c r="F1854" i="1"/>
  <c r="F1863" i="1"/>
  <c r="F1872" i="1"/>
  <c r="F1881" i="1"/>
  <c r="F1890" i="1"/>
  <c r="F1899" i="1"/>
  <c r="F1908" i="1"/>
  <c r="F1917" i="1"/>
  <c r="F1926" i="1"/>
  <c r="F1935" i="1"/>
  <c r="F1944" i="1"/>
  <c r="F2817" i="1"/>
  <c r="F2826" i="1"/>
  <c r="F2835" i="1"/>
  <c r="F2844" i="1"/>
  <c r="F2853" i="1"/>
  <c r="F2862" i="1"/>
  <c r="F2871" i="1"/>
  <c r="F2880" i="1"/>
  <c r="F2889" i="1"/>
  <c r="F2898" i="1"/>
  <c r="F2907" i="1"/>
  <c r="F2916" i="1"/>
  <c r="F10" i="1"/>
  <c r="F19" i="1"/>
  <c r="F28" i="1"/>
  <c r="F37" i="1"/>
  <c r="F46" i="1"/>
  <c r="F55" i="1"/>
  <c r="F64" i="1"/>
  <c r="F73" i="1"/>
  <c r="F82" i="1"/>
  <c r="F91" i="1"/>
  <c r="F100" i="1"/>
  <c r="F109" i="1"/>
  <c r="F874" i="1"/>
  <c r="F883" i="1"/>
  <c r="F892" i="1"/>
  <c r="F901" i="1"/>
  <c r="F910" i="1"/>
  <c r="F919" i="1"/>
  <c r="F928" i="1"/>
  <c r="F937" i="1"/>
  <c r="F946" i="1"/>
  <c r="F955" i="1"/>
  <c r="F964" i="1"/>
  <c r="F973" i="1"/>
  <c r="F1846" i="1"/>
  <c r="F1855" i="1"/>
  <c r="F1864" i="1"/>
  <c r="F1873" i="1"/>
  <c r="F1882" i="1"/>
  <c r="F1891" i="1"/>
  <c r="F1900" i="1"/>
  <c r="F1909" i="1"/>
  <c r="F1918" i="1"/>
  <c r="F1927" i="1"/>
  <c r="F1936" i="1"/>
  <c r="F1945" i="1"/>
  <c r="F2818" i="1"/>
  <c r="F2827" i="1"/>
  <c r="F2836" i="1"/>
  <c r="F2845" i="1"/>
  <c r="F2854" i="1"/>
  <c r="F2863" i="1"/>
  <c r="F2872" i="1"/>
  <c r="F2881" i="1"/>
  <c r="F2890" i="1"/>
  <c r="F2899" i="1"/>
  <c r="F2908" i="1"/>
  <c r="F2917" i="1"/>
  <c r="F110" i="1"/>
  <c r="F119" i="1"/>
  <c r="F128" i="1"/>
  <c r="F137" i="1"/>
  <c r="F146" i="1"/>
  <c r="F155" i="1"/>
  <c r="F164" i="1"/>
  <c r="F173" i="1"/>
  <c r="F182" i="1"/>
  <c r="F191" i="1"/>
  <c r="F200" i="1"/>
  <c r="F209" i="1"/>
  <c r="F974" i="1"/>
  <c r="F983" i="1"/>
  <c r="F992" i="1"/>
  <c r="F1001" i="1"/>
  <c r="F1010" i="1"/>
  <c r="F1019" i="1"/>
  <c r="F1028" i="1"/>
  <c r="F1037" i="1"/>
  <c r="F1046" i="1"/>
  <c r="F1055" i="1"/>
  <c r="F1064" i="1"/>
  <c r="F1073" i="1"/>
  <c r="F1946" i="1"/>
  <c r="F1955" i="1"/>
  <c r="F1964" i="1"/>
  <c r="F1973" i="1"/>
  <c r="F1982" i="1"/>
  <c r="F1991" i="1"/>
  <c r="F2000" i="1"/>
  <c r="F2009" i="1"/>
  <c r="F2018" i="1"/>
  <c r="F2027" i="1"/>
  <c r="F2036" i="1"/>
  <c r="F2045" i="1"/>
  <c r="F2918" i="1"/>
  <c r="F2927" i="1"/>
  <c r="F2936" i="1"/>
  <c r="F2945" i="1"/>
  <c r="F2954" i="1"/>
  <c r="F2963" i="1"/>
  <c r="F2972" i="1"/>
  <c r="F2981" i="1"/>
  <c r="F2990" i="1"/>
  <c r="F2999" i="1"/>
  <c r="F3008" i="1"/>
  <c r="F3017" i="1"/>
  <c r="F111" i="1"/>
  <c r="F120" i="1"/>
  <c r="F129" i="1"/>
  <c r="F138" i="1"/>
  <c r="F147" i="1"/>
  <c r="F156" i="1"/>
  <c r="F165" i="1"/>
  <c r="F174" i="1"/>
  <c r="F183" i="1"/>
  <c r="F192" i="1"/>
  <c r="F201" i="1"/>
  <c r="F210" i="1"/>
  <c r="F975" i="1"/>
  <c r="F984" i="1"/>
  <c r="F993" i="1"/>
  <c r="F1002" i="1"/>
  <c r="F1011" i="1"/>
  <c r="F1020" i="1"/>
  <c r="F1029" i="1"/>
  <c r="F1038" i="1"/>
  <c r="F1047" i="1"/>
  <c r="F1056" i="1"/>
  <c r="F1065" i="1"/>
  <c r="F1074" i="1"/>
  <c r="F1947" i="1"/>
  <c r="F1956" i="1"/>
  <c r="F1965" i="1"/>
  <c r="F1974" i="1"/>
  <c r="F1983" i="1"/>
  <c r="F1992" i="1"/>
  <c r="F2001" i="1"/>
  <c r="F2010" i="1"/>
  <c r="F2019" i="1"/>
  <c r="F2028" i="1"/>
  <c r="F2037" i="1"/>
  <c r="F2046" i="1"/>
  <c r="F2919" i="1"/>
  <c r="F2928" i="1"/>
  <c r="F2937" i="1"/>
  <c r="F2946" i="1"/>
  <c r="F2955" i="1"/>
  <c r="F2964" i="1"/>
  <c r="F2973" i="1"/>
  <c r="F2982" i="1"/>
  <c r="F2991" i="1"/>
  <c r="F3000" i="1"/>
  <c r="F3009" i="1"/>
  <c r="F3018" i="1"/>
  <c r="F112" i="1"/>
  <c r="F121" i="1"/>
  <c r="F130" i="1"/>
  <c r="F139" i="1"/>
  <c r="F148" i="1"/>
  <c r="F157" i="1"/>
  <c r="F166" i="1"/>
  <c r="F175" i="1"/>
  <c r="F184" i="1"/>
  <c r="F193" i="1"/>
  <c r="F202" i="1"/>
  <c r="F211" i="1"/>
  <c r="F976" i="1"/>
  <c r="F985" i="1"/>
  <c r="F994" i="1"/>
  <c r="F1003" i="1"/>
  <c r="F1012" i="1"/>
  <c r="F1021" i="1"/>
  <c r="F1030" i="1"/>
  <c r="F1039" i="1"/>
  <c r="F1048" i="1"/>
  <c r="F1057" i="1"/>
  <c r="F1066" i="1"/>
  <c r="F1075" i="1"/>
  <c r="F1948" i="1"/>
  <c r="F1957" i="1"/>
  <c r="F1966" i="1"/>
  <c r="F1975" i="1"/>
  <c r="F1984" i="1"/>
  <c r="F1993" i="1"/>
  <c r="F2002" i="1"/>
  <c r="F2011" i="1"/>
  <c r="F2020" i="1"/>
  <c r="F2029" i="1"/>
  <c r="F2038" i="1"/>
  <c r="F2047" i="1"/>
  <c r="F2920" i="1"/>
  <c r="F2929" i="1"/>
  <c r="F2938" i="1"/>
  <c r="F2947" i="1"/>
  <c r="F2956" i="1"/>
  <c r="F2965" i="1"/>
  <c r="F2974" i="1"/>
  <c r="F2983" i="1"/>
  <c r="F2992" i="1"/>
  <c r="F3001" i="1"/>
  <c r="F3010" i="1"/>
  <c r="F3019" i="1"/>
  <c r="F113" i="1"/>
  <c r="F122" i="1"/>
  <c r="F131" i="1"/>
  <c r="F140" i="1"/>
  <c r="F149" i="1"/>
  <c r="F158" i="1"/>
  <c r="F167" i="1"/>
  <c r="F176" i="1"/>
  <c r="F185" i="1"/>
  <c r="F194" i="1"/>
  <c r="F203" i="1"/>
  <c r="F212" i="1"/>
  <c r="F977" i="1"/>
  <c r="F986" i="1"/>
  <c r="F995" i="1"/>
  <c r="F1004" i="1"/>
  <c r="F1013" i="1"/>
  <c r="F1022" i="1"/>
  <c r="F1031" i="1"/>
  <c r="F1040" i="1"/>
  <c r="F1049" i="1"/>
  <c r="F1058" i="1"/>
  <c r="F1067" i="1"/>
  <c r="F1076" i="1"/>
  <c r="F1949" i="1"/>
  <c r="F1958" i="1"/>
  <c r="F1967" i="1"/>
  <c r="F1976" i="1"/>
  <c r="F1985" i="1"/>
  <c r="F1994" i="1"/>
  <c r="F2003" i="1"/>
  <c r="F2012" i="1"/>
  <c r="F2021" i="1"/>
  <c r="F2030" i="1"/>
  <c r="F2039" i="1"/>
  <c r="F2048" i="1"/>
  <c r="F2921" i="1"/>
  <c r="F2930" i="1"/>
  <c r="F2939" i="1"/>
  <c r="F2948" i="1"/>
  <c r="F2957" i="1"/>
  <c r="F2966" i="1"/>
  <c r="F2975" i="1"/>
  <c r="F2984" i="1"/>
  <c r="F2993" i="1"/>
  <c r="F3002" i="1"/>
  <c r="F3011" i="1"/>
  <c r="F3020" i="1"/>
  <c r="F114" i="1"/>
  <c r="F123" i="1"/>
  <c r="F132" i="1"/>
  <c r="F141" i="1"/>
  <c r="F150" i="1"/>
  <c r="F159" i="1"/>
  <c r="F168" i="1"/>
  <c r="F177" i="1"/>
  <c r="F186" i="1"/>
  <c r="F195" i="1"/>
  <c r="F204" i="1"/>
  <c r="F213" i="1"/>
  <c r="F978" i="1"/>
  <c r="F987" i="1"/>
  <c r="F996" i="1"/>
  <c r="F1005" i="1"/>
  <c r="F1014" i="1"/>
  <c r="F1023" i="1"/>
  <c r="F1032" i="1"/>
  <c r="F1041" i="1"/>
  <c r="F1050" i="1"/>
  <c r="F1059" i="1"/>
  <c r="F1068" i="1"/>
  <c r="F1077" i="1"/>
  <c r="F1950" i="1"/>
  <c r="F1959" i="1"/>
  <c r="F1968" i="1"/>
  <c r="F1977" i="1"/>
  <c r="F1986" i="1"/>
  <c r="F1995" i="1"/>
  <c r="F2004" i="1"/>
  <c r="F2013" i="1"/>
  <c r="F2022" i="1"/>
  <c r="F2031" i="1"/>
  <c r="F2040" i="1"/>
  <c r="F2049" i="1"/>
  <c r="F2922" i="1"/>
  <c r="F2931" i="1"/>
  <c r="F2940" i="1"/>
  <c r="F2949" i="1"/>
  <c r="F2958" i="1"/>
  <c r="F2967" i="1"/>
  <c r="F2976" i="1"/>
  <c r="F2985" i="1"/>
  <c r="F2994" i="1"/>
  <c r="F3003" i="1"/>
  <c r="F3012" i="1"/>
  <c r="F3021" i="1"/>
  <c r="F115" i="1"/>
  <c r="F124" i="1"/>
  <c r="F133" i="1"/>
  <c r="F142" i="1"/>
  <c r="F151" i="1"/>
  <c r="F160" i="1"/>
  <c r="F169" i="1"/>
  <c r="F178" i="1"/>
  <c r="F187" i="1"/>
  <c r="F196" i="1"/>
  <c r="F205" i="1"/>
  <c r="F214" i="1"/>
  <c r="F979" i="1"/>
  <c r="F988" i="1"/>
  <c r="F997" i="1"/>
  <c r="F1006" i="1"/>
  <c r="F1015" i="1"/>
  <c r="F1024" i="1"/>
  <c r="F1033" i="1"/>
  <c r="F1042" i="1"/>
  <c r="F1051" i="1"/>
  <c r="F1060" i="1"/>
  <c r="F1069" i="1"/>
  <c r="F1078" i="1"/>
  <c r="F1951" i="1"/>
  <c r="F1960" i="1"/>
  <c r="F1969" i="1"/>
  <c r="F1978" i="1"/>
  <c r="F1987" i="1"/>
  <c r="F1996" i="1"/>
  <c r="F2005" i="1"/>
  <c r="F2014" i="1"/>
  <c r="F2023" i="1"/>
  <c r="F2032" i="1"/>
  <c r="F2041" i="1"/>
  <c r="F2050" i="1"/>
  <c r="F2923" i="1"/>
  <c r="F2932" i="1"/>
  <c r="F2941" i="1"/>
  <c r="F2950" i="1"/>
  <c r="F2959" i="1"/>
  <c r="F2968" i="1"/>
  <c r="F2977" i="1"/>
  <c r="F2986" i="1"/>
  <c r="F2995" i="1"/>
  <c r="F3004" i="1"/>
  <c r="F3013" i="1"/>
  <c r="F3022" i="1"/>
  <c r="F116" i="1"/>
  <c r="F125" i="1"/>
  <c r="F134" i="1"/>
  <c r="F143" i="1"/>
  <c r="F152" i="1"/>
  <c r="F161" i="1"/>
  <c r="F170" i="1"/>
  <c r="F179" i="1"/>
  <c r="F188" i="1"/>
  <c r="F197" i="1"/>
  <c r="F206" i="1"/>
  <c r="F215" i="1"/>
  <c r="F980" i="1"/>
  <c r="F989" i="1"/>
  <c r="F998" i="1"/>
  <c r="F1007" i="1"/>
  <c r="F1016" i="1"/>
  <c r="F1025" i="1"/>
  <c r="F1034" i="1"/>
  <c r="F1043" i="1"/>
  <c r="F1052" i="1"/>
  <c r="F1061" i="1"/>
  <c r="F1070" i="1"/>
  <c r="F1079" i="1"/>
  <c r="F1952" i="1"/>
  <c r="F1961" i="1"/>
  <c r="F1970" i="1"/>
  <c r="F1979" i="1"/>
  <c r="F1988" i="1"/>
  <c r="F1997" i="1"/>
  <c r="F2006" i="1"/>
  <c r="F2015" i="1"/>
  <c r="F2024" i="1"/>
  <c r="F2033" i="1"/>
  <c r="F2042" i="1"/>
  <c r="F2051" i="1"/>
  <c r="F2924" i="1"/>
  <c r="F2933" i="1"/>
  <c r="F2942" i="1"/>
  <c r="F2951" i="1"/>
  <c r="F2960" i="1"/>
  <c r="F2969" i="1"/>
  <c r="F2978" i="1"/>
  <c r="F2987" i="1"/>
  <c r="F2996" i="1"/>
  <c r="F3005" i="1"/>
  <c r="F3014" i="1"/>
  <c r="F3023" i="1"/>
  <c r="F117" i="1"/>
  <c r="F126" i="1"/>
  <c r="F135" i="1"/>
  <c r="F144" i="1"/>
  <c r="F153" i="1"/>
  <c r="F162" i="1"/>
  <c r="F171" i="1"/>
  <c r="F180" i="1"/>
  <c r="F189" i="1"/>
  <c r="F198" i="1"/>
  <c r="F207" i="1"/>
  <c r="F216" i="1"/>
  <c r="F981" i="1"/>
  <c r="F990" i="1"/>
  <c r="F999" i="1"/>
  <c r="F1008" i="1"/>
  <c r="F1017" i="1"/>
  <c r="F1026" i="1"/>
  <c r="F1035" i="1"/>
  <c r="F1044" i="1"/>
  <c r="F1053" i="1"/>
  <c r="F1062" i="1"/>
  <c r="F1071" i="1"/>
  <c r="F1080" i="1"/>
  <c r="F1953" i="1"/>
  <c r="F1962" i="1"/>
  <c r="F1971" i="1"/>
  <c r="F1980" i="1"/>
  <c r="F1989" i="1"/>
  <c r="F1998" i="1"/>
  <c r="F2007" i="1"/>
  <c r="F2016" i="1"/>
  <c r="F2025" i="1"/>
  <c r="F2034" i="1"/>
  <c r="F2043" i="1"/>
  <c r="F2052" i="1"/>
  <c r="F2925" i="1"/>
  <c r="F2934" i="1"/>
  <c r="F2943" i="1"/>
  <c r="F2952" i="1"/>
  <c r="F2961" i="1"/>
  <c r="F2970" i="1"/>
  <c r="F2979" i="1"/>
  <c r="F2988" i="1"/>
  <c r="F2997" i="1"/>
  <c r="F3006" i="1"/>
  <c r="F3015" i="1"/>
  <c r="F3024" i="1"/>
  <c r="F118" i="1"/>
  <c r="F127" i="1"/>
  <c r="F136" i="1"/>
  <c r="F145" i="1"/>
  <c r="F154" i="1"/>
  <c r="F163" i="1"/>
  <c r="F172" i="1"/>
  <c r="F181" i="1"/>
  <c r="F190" i="1"/>
  <c r="F199" i="1"/>
  <c r="F208" i="1"/>
  <c r="F217" i="1"/>
  <c r="F982" i="1"/>
  <c r="F991" i="1"/>
  <c r="F1000" i="1"/>
  <c r="F1009" i="1"/>
  <c r="F1018" i="1"/>
  <c r="F1027" i="1"/>
  <c r="F1036" i="1"/>
  <c r="F1045" i="1"/>
  <c r="F1054" i="1"/>
  <c r="F1063" i="1"/>
  <c r="F1072" i="1"/>
  <c r="F1081" i="1"/>
  <c r="F1954" i="1"/>
  <c r="F1963" i="1"/>
  <c r="F1972" i="1"/>
  <c r="F1981" i="1"/>
  <c r="F1990" i="1"/>
  <c r="F1999" i="1"/>
  <c r="F2008" i="1"/>
  <c r="F2017" i="1"/>
  <c r="F2026" i="1"/>
  <c r="F2035" i="1"/>
  <c r="F2044" i="1"/>
  <c r="F2053" i="1"/>
  <c r="F2926" i="1"/>
  <c r="F2935" i="1"/>
  <c r="F2944" i="1"/>
  <c r="F2953" i="1"/>
  <c r="F2962" i="1"/>
  <c r="F2971" i="1"/>
  <c r="F2980" i="1"/>
  <c r="F2989" i="1"/>
  <c r="F2998" i="1"/>
  <c r="F3007" i="1"/>
  <c r="F3016" i="1"/>
  <c r="F3025" i="1"/>
  <c r="F218" i="1"/>
  <c r="F227" i="1"/>
  <c r="F236" i="1"/>
  <c r="F245" i="1"/>
  <c r="F254" i="1"/>
  <c r="F263" i="1"/>
  <c r="F272" i="1"/>
  <c r="F281" i="1"/>
  <c r="F290" i="1"/>
  <c r="F299" i="1"/>
  <c r="F308" i="1"/>
  <c r="F317" i="1"/>
  <c r="F1082" i="1"/>
  <c r="F1091" i="1"/>
  <c r="F1100" i="1"/>
  <c r="F1109" i="1"/>
  <c r="F1118" i="1"/>
  <c r="F1127" i="1"/>
  <c r="F1136" i="1"/>
  <c r="F1145" i="1"/>
  <c r="F1154" i="1"/>
  <c r="F1163" i="1"/>
  <c r="F1172" i="1"/>
  <c r="F1181" i="1"/>
  <c r="F2054" i="1"/>
  <c r="F2063" i="1"/>
  <c r="F2072" i="1"/>
  <c r="F2081" i="1"/>
  <c r="F2090" i="1"/>
  <c r="F2099" i="1"/>
  <c r="F2108" i="1"/>
  <c r="F2117" i="1"/>
  <c r="F2126" i="1"/>
  <c r="F2135" i="1"/>
  <c r="F2144" i="1"/>
  <c r="F2153" i="1"/>
  <c r="F3026" i="1"/>
  <c r="F3035" i="1"/>
  <c r="F3044" i="1"/>
  <c r="F3053" i="1"/>
  <c r="F3062" i="1"/>
  <c r="F3071" i="1"/>
  <c r="F3080" i="1"/>
  <c r="F3089" i="1"/>
  <c r="F3098" i="1"/>
  <c r="F3107" i="1"/>
  <c r="F3116" i="1"/>
  <c r="F3125" i="1"/>
  <c r="F219" i="1"/>
  <c r="F228" i="1"/>
  <c r="F237" i="1"/>
  <c r="F246" i="1"/>
  <c r="F255" i="1"/>
  <c r="F264" i="1"/>
  <c r="F273" i="1"/>
  <c r="F282" i="1"/>
  <c r="F291" i="1"/>
  <c r="F300" i="1"/>
  <c r="F309" i="1"/>
  <c r="F318" i="1"/>
  <c r="F1083" i="1"/>
  <c r="F1092" i="1"/>
  <c r="F1101" i="1"/>
  <c r="F1110" i="1"/>
  <c r="F1119" i="1"/>
  <c r="F1128" i="1"/>
  <c r="F1137" i="1"/>
  <c r="F1146" i="1"/>
  <c r="F1155" i="1"/>
  <c r="F1164" i="1"/>
  <c r="F1173" i="1"/>
  <c r="F1182" i="1"/>
  <c r="F2055" i="1"/>
  <c r="F2064" i="1"/>
  <c r="F2073" i="1"/>
  <c r="F2082" i="1"/>
  <c r="F2091" i="1"/>
  <c r="F2100" i="1"/>
  <c r="F2109" i="1"/>
  <c r="F2118" i="1"/>
  <c r="F2127" i="1"/>
  <c r="F2136" i="1"/>
  <c r="F2145" i="1"/>
  <c r="F2154" i="1"/>
  <c r="F3027" i="1"/>
  <c r="F3036" i="1"/>
  <c r="F3045" i="1"/>
  <c r="F3054" i="1"/>
  <c r="F3063" i="1"/>
  <c r="F3072" i="1"/>
  <c r="F3081" i="1"/>
  <c r="F3090" i="1"/>
  <c r="F3099" i="1"/>
  <c r="F3108" i="1"/>
  <c r="F3117" i="1"/>
  <c r="F3126" i="1"/>
  <c r="F220" i="1"/>
  <c r="F229" i="1"/>
  <c r="F238" i="1"/>
  <c r="F247" i="1"/>
  <c r="F256" i="1"/>
  <c r="F265" i="1"/>
  <c r="F274" i="1"/>
  <c r="F283" i="1"/>
  <c r="F292" i="1"/>
  <c r="F301" i="1"/>
  <c r="F310" i="1"/>
  <c r="F319" i="1"/>
  <c r="F1084" i="1"/>
  <c r="F1093" i="1"/>
  <c r="F1102" i="1"/>
  <c r="F1111" i="1"/>
  <c r="F1120" i="1"/>
  <c r="F1129" i="1"/>
  <c r="F1138" i="1"/>
  <c r="F1147" i="1"/>
  <c r="F1156" i="1"/>
  <c r="F1165" i="1"/>
  <c r="F1174" i="1"/>
  <c r="F1183" i="1"/>
  <c r="F2056" i="1"/>
  <c r="F2065" i="1"/>
  <c r="F2074" i="1"/>
  <c r="F2083" i="1"/>
  <c r="F2092" i="1"/>
  <c r="F2101" i="1"/>
  <c r="F2110" i="1"/>
  <c r="F2119" i="1"/>
  <c r="F2128" i="1"/>
  <c r="F2137" i="1"/>
  <c r="F2146" i="1"/>
  <c r="F2155" i="1"/>
  <c r="F3028" i="1"/>
  <c r="F3037" i="1"/>
  <c r="F3046" i="1"/>
  <c r="F3055" i="1"/>
  <c r="F3064" i="1"/>
  <c r="F3073" i="1"/>
  <c r="F3082" i="1"/>
  <c r="F3091" i="1"/>
  <c r="F3100" i="1"/>
  <c r="F3109" i="1"/>
  <c r="F3118" i="1"/>
  <c r="F3127" i="1"/>
  <c r="F221" i="1"/>
  <c r="F230" i="1"/>
  <c r="F239" i="1"/>
  <c r="F248" i="1"/>
  <c r="F257" i="1"/>
  <c r="F266" i="1"/>
  <c r="F275" i="1"/>
  <c r="F284" i="1"/>
  <c r="F293" i="1"/>
  <c r="F302" i="1"/>
  <c r="F311" i="1"/>
  <c r="F320" i="1"/>
  <c r="F1085" i="1"/>
  <c r="F1094" i="1"/>
  <c r="F1103" i="1"/>
  <c r="F1112" i="1"/>
  <c r="F1121" i="1"/>
  <c r="F1130" i="1"/>
  <c r="F1139" i="1"/>
  <c r="F1148" i="1"/>
  <c r="F1157" i="1"/>
  <c r="F1166" i="1"/>
  <c r="F1175" i="1"/>
  <c r="F1184" i="1"/>
  <c r="F2057" i="1"/>
  <c r="F2066" i="1"/>
  <c r="F2075" i="1"/>
  <c r="F2084" i="1"/>
  <c r="F2093" i="1"/>
  <c r="F2102" i="1"/>
  <c r="F2111" i="1"/>
  <c r="F2120" i="1"/>
  <c r="F2129" i="1"/>
  <c r="F2138" i="1"/>
  <c r="F2147" i="1"/>
  <c r="F2156" i="1"/>
  <c r="F3029" i="1"/>
  <c r="F3038" i="1"/>
  <c r="F3047" i="1"/>
  <c r="F3056" i="1"/>
  <c r="F3065" i="1"/>
  <c r="F3074" i="1"/>
  <c r="F3083" i="1"/>
  <c r="F3092" i="1"/>
  <c r="F3101" i="1"/>
  <c r="F3110" i="1"/>
  <c r="F3119" i="1"/>
  <c r="F3128" i="1"/>
  <c r="F222" i="1"/>
  <c r="F231" i="1"/>
  <c r="F240" i="1"/>
  <c r="F249" i="1"/>
  <c r="F258" i="1"/>
  <c r="F267" i="1"/>
  <c r="F276" i="1"/>
  <c r="F285" i="1"/>
  <c r="F294" i="1"/>
  <c r="F303" i="1"/>
  <c r="F312" i="1"/>
  <c r="F321" i="1"/>
  <c r="F1086" i="1"/>
  <c r="F1095" i="1"/>
  <c r="F1104" i="1"/>
  <c r="F1113" i="1"/>
  <c r="F1122" i="1"/>
  <c r="F1131" i="1"/>
  <c r="F1140" i="1"/>
  <c r="F1149" i="1"/>
  <c r="F1158" i="1"/>
  <c r="F1167" i="1"/>
  <c r="F1176" i="1"/>
  <c r="F1185" i="1"/>
  <c r="F2058" i="1"/>
  <c r="F2067" i="1"/>
  <c r="F2076" i="1"/>
  <c r="F2085" i="1"/>
  <c r="F2094" i="1"/>
  <c r="F2103" i="1"/>
  <c r="F2112" i="1"/>
  <c r="F2121" i="1"/>
  <c r="F2130" i="1"/>
  <c r="F2139" i="1"/>
  <c r="F2148" i="1"/>
  <c r="F2157" i="1"/>
  <c r="F3030" i="1"/>
  <c r="F3039" i="1"/>
  <c r="F3048" i="1"/>
  <c r="F3057" i="1"/>
  <c r="F3066" i="1"/>
  <c r="F3075" i="1"/>
  <c r="F3084" i="1"/>
  <c r="F3093" i="1"/>
  <c r="F3102" i="1"/>
  <c r="F3111" i="1"/>
  <c r="F3120" i="1"/>
  <c r="F3129" i="1"/>
  <c r="F223" i="1"/>
  <c r="F232" i="1"/>
  <c r="F241" i="1"/>
  <c r="F250" i="1"/>
  <c r="F259" i="1"/>
  <c r="F268" i="1"/>
  <c r="F277" i="1"/>
  <c r="F286" i="1"/>
  <c r="F295" i="1"/>
  <c r="F304" i="1"/>
  <c r="F313" i="1"/>
  <c r="F322" i="1"/>
  <c r="F1087" i="1"/>
  <c r="F1096" i="1"/>
  <c r="F1105" i="1"/>
  <c r="F1114" i="1"/>
  <c r="F1123" i="1"/>
  <c r="F1132" i="1"/>
  <c r="F1141" i="1"/>
  <c r="F1150" i="1"/>
  <c r="F1159" i="1"/>
  <c r="F1168" i="1"/>
  <c r="F1177" i="1"/>
  <c r="F1186" i="1"/>
  <c r="F2059" i="1"/>
  <c r="F2068" i="1"/>
  <c r="F2077" i="1"/>
  <c r="F2086" i="1"/>
  <c r="F2095" i="1"/>
  <c r="F2104" i="1"/>
  <c r="F2113" i="1"/>
  <c r="F2122" i="1"/>
  <c r="F2131" i="1"/>
  <c r="F2140" i="1"/>
  <c r="F2149" i="1"/>
  <c r="F2158" i="1"/>
  <c r="F3031" i="1"/>
  <c r="F3040" i="1"/>
  <c r="F3049" i="1"/>
  <c r="F3058" i="1"/>
  <c r="F3067" i="1"/>
  <c r="F3076" i="1"/>
  <c r="F3085" i="1"/>
  <c r="F3094" i="1"/>
  <c r="F3103" i="1"/>
  <c r="F3112" i="1"/>
  <c r="F3121" i="1"/>
  <c r="F3130" i="1"/>
  <c r="F224" i="1"/>
  <c r="F233" i="1"/>
  <c r="F242" i="1"/>
  <c r="F251" i="1"/>
  <c r="F260" i="1"/>
  <c r="F269" i="1"/>
  <c r="F278" i="1"/>
  <c r="F287" i="1"/>
  <c r="F296" i="1"/>
  <c r="F305" i="1"/>
  <c r="F314" i="1"/>
  <c r="F323" i="1"/>
  <c r="F1088" i="1"/>
  <c r="F1097" i="1"/>
  <c r="F1106" i="1"/>
  <c r="F1115" i="1"/>
  <c r="F1124" i="1"/>
  <c r="F1133" i="1"/>
  <c r="F1142" i="1"/>
  <c r="F1151" i="1"/>
  <c r="F1160" i="1"/>
  <c r="F1169" i="1"/>
  <c r="F1178" i="1"/>
  <c r="F1187" i="1"/>
  <c r="F2060" i="1"/>
  <c r="F2069" i="1"/>
  <c r="F2078" i="1"/>
  <c r="F2087" i="1"/>
  <c r="F2096" i="1"/>
  <c r="F2105" i="1"/>
  <c r="F2114" i="1"/>
  <c r="F2123" i="1"/>
  <c r="F2132" i="1"/>
  <c r="F2141" i="1"/>
  <c r="F2150" i="1"/>
  <c r="F2159" i="1"/>
  <c r="F3032" i="1"/>
  <c r="F3041" i="1"/>
  <c r="F3050" i="1"/>
  <c r="F3059" i="1"/>
  <c r="F3068" i="1"/>
  <c r="F3077" i="1"/>
  <c r="F3086" i="1"/>
  <c r="F3095" i="1"/>
  <c r="F3104" i="1"/>
  <c r="F3113" i="1"/>
  <c r="F3122" i="1"/>
  <c r="F3131" i="1"/>
  <c r="F225" i="1"/>
  <c r="F234" i="1"/>
  <c r="F243" i="1"/>
  <c r="F252" i="1"/>
  <c r="F261" i="1"/>
  <c r="F270" i="1"/>
  <c r="F279" i="1"/>
  <c r="F288" i="1"/>
  <c r="F297" i="1"/>
  <c r="F306" i="1"/>
  <c r="F315" i="1"/>
  <c r="F324" i="1"/>
  <c r="F1089" i="1"/>
  <c r="F1098" i="1"/>
  <c r="F1107" i="1"/>
  <c r="F1116" i="1"/>
  <c r="F1125" i="1"/>
  <c r="F1134" i="1"/>
  <c r="F1143" i="1"/>
  <c r="F1152" i="1"/>
  <c r="F1161" i="1"/>
  <c r="F1170" i="1"/>
  <c r="F1179" i="1"/>
  <c r="F1188" i="1"/>
  <c r="F2061" i="1"/>
  <c r="F2070" i="1"/>
  <c r="F2079" i="1"/>
  <c r="F2088" i="1"/>
  <c r="F2097" i="1"/>
  <c r="F2106" i="1"/>
  <c r="F2115" i="1"/>
  <c r="F2124" i="1"/>
  <c r="F2133" i="1"/>
  <c r="F2142" i="1"/>
  <c r="F2151" i="1"/>
  <c r="F2160" i="1"/>
  <c r="F3033" i="1"/>
  <c r="F3042" i="1"/>
  <c r="F3051" i="1"/>
  <c r="F3060" i="1"/>
  <c r="F3069" i="1"/>
  <c r="F3078" i="1"/>
  <c r="F3087" i="1"/>
  <c r="F3096" i="1"/>
  <c r="F3105" i="1"/>
  <c r="F3114" i="1"/>
  <c r="F3123" i="1"/>
  <c r="F3132" i="1"/>
  <c r="F226" i="1"/>
  <c r="F235" i="1"/>
  <c r="F244" i="1"/>
  <c r="F253" i="1"/>
  <c r="F262" i="1"/>
  <c r="F271" i="1"/>
  <c r="F280" i="1"/>
  <c r="F289" i="1"/>
  <c r="F298" i="1"/>
  <c r="F307" i="1"/>
  <c r="F316" i="1"/>
  <c r="F325" i="1"/>
  <c r="F1090" i="1"/>
  <c r="F1099" i="1"/>
  <c r="F1108" i="1"/>
  <c r="F1117" i="1"/>
  <c r="F1126" i="1"/>
  <c r="F1135" i="1"/>
  <c r="F1144" i="1"/>
  <c r="F1153" i="1"/>
  <c r="F1162" i="1"/>
  <c r="F1171" i="1"/>
  <c r="F1180" i="1"/>
  <c r="F1189" i="1"/>
  <c r="F2062" i="1"/>
  <c r="F2071" i="1"/>
  <c r="F2080" i="1"/>
  <c r="F2089" i="1"/>
  <c r="F2098" i="1"/>
  <c r="F2107" i="1"/>
  <c r="F2116" i="1"/>
  <c r="F2125" i="1"/>
  <c r="F2134" i="1"/>
  <c r="F2143" i="1"/>
  <c r="F2152" i="1"/>
  <c r="F2161" i="1"/>
  <c r="F3034" i="1"/>
  <c r="F3043" i="1"/>
  <c r="F3052" i="1"/>
  <c r="F3061" i="1"/>
  <c r="F3070" i="1"/>
  <c r="F3079" i="1"/>
  <c r="F3088" i="1"/>
  <c r="F3097" i="1"/>
  <c r="F3106" i="1"/>
  <c r="F3115" i="1"/>
  <c r="F3124" i="1"/>
  <c r="F3133" i="1"/>
  <c r="F326" i="1"/>
  <c r="F335" i="1"/>
  <c r="F344" i="1"/>
  <c r="F353" i="1"/>
  <c r="F362" i="1"/>
  <c r="F371" i="1"/>
  <c r="F380" i="1"/>
  <c r="F389" i="1"/>
  <c r="F398" i="1"/>
  <c r="F407" i="1"/>
  <c r="F416" i="1"/>
  <c r="F425" i="1"/>
  <c r="F1190" i="1"/>
  <c r="F1199" i="1"/>
  <c r="F1208" i="1"/>
  <c r="F1217" i="1"/>
  <c r="F1226" i="1"/>
  <c r="F1235" i="1"/>
  <c r="F1244" i="1"/>
  <c r="F1253" i="1"/>
  <c r="F1262" i="1"/>
  <c r="F1271" i="1"/>
  <c r="F1280" i="1"/>
  <c r="F1289" i="1"/>
  <c r="F2162" i="1"/>
  <c r="F2171" i="1"/>
  <c r="F2180" i="1"/>
  <c r="F2189" i="1"/>
  <c r="F2198" i="1"/>
  <c r="F2207" i="1"/>
  <c r="F2216" i="1"/>
  <c r="F2225" i="1"/>
  <c r="F2234" i="1"/>
  <c r="F2243" i="1"/>
  <c r="F2252" i="1"/>
  <c r="F2261" i="1"/>
  <c r="F3134" i="1"/>
  <c r="F3143" i="1"/>
  <c r="F3152" i="1"/>
  <c r="F3161" i="1"/>
  <c r="F3170" i="1"/>
  <c r="F3179" i="1"/>
  <c r="F3188" i="1"/>
  <c r="F3197" i="1"/>
  <c r="F3206" i="1"/>
  <c r="F3215" i="1"/>
  <c r="F3224" i="1"/>
  <c r="F3233" i="1"/>
  <c r="F327" i="1"/>
  <c r="F336" i="1"/>
  <c r="F345" i="1"/>
  <c r="F354" i="1"/>
  <c r="F363" i="1"/>
  <c r="F372" i="1"/>
  <c r="F381" i="1"/>
  <c r="F390" i="1"/>
  <c r="F399" i="1"/>
  <c r="F408" i="1"/>
  <c r="F417" i="1"/>
  <c r="F426" i="1"/>
  <c r="F1191" i="1"/>
  <c r="F1200" i="1"/>
  <c r="F1209" i="1"/>
  <c r="F1218" i="1"/>
  <c r="F1227" i="1"/>
  <c r="F1236" i="1"/>
  <c r="F1245" i="1"/>
  <c r="F1254" i="1"/>
  <c r="F1263" i="1"/>
  <c r="F1272" i="1"/>
  <c r="F1281" i="1"/>
  <c r="F1290" i="1"/>
  <c r="F2163" i="1"/>
  <c r="F2172" i="1"/>
  <c r="F2181" i="1"/>
  <c r="F2190" i="1"/>
  <c r="F2199" i="1"/>
  <c r="F2208" i="1"/>
  <c r="F2217" i="1"/>
  <c r="F2226" i="1"/>
  <c r="F2235" i="1"/>
  <c r="F2244" i="1"/>
  <c r="F2253" i="1"/>
  <c r="F2262" i="1"/>
  <c r="F3135" i="1"/>
  <c r="F3144" i="1"/>
  <c r="F3153" i="1"/>
  <c r="F3162" i="1"/>
  <c r="F3171" i="1"/>
  <c r="F3180" i="1"/>
  <c r="F3189" i="1"/>
  <c r="F3198" i="1"/>
  <c r="F3207" i="1"/>
  <c r="F3216" i="1"/>
  <c r="F3225" i="1"/>
  <c r="F3234" i="1"/>
  <c r="F328" i="1"/>
  <c r="F337" i="1"/>
  <c r="F346" i="1"/>
  <c r="F355" i="1"/>
  <c r="F364" i="1"/>
  <c r="F373" i="1"/>
  <c r="F382" i="1"/>
  <c r="F391" i="1"/>
  <c r="F400" i="1"/>
  <c r="F409" i="1"/>
  <c r="F418" i="1"/>
  <c r="F427" i="1"/>
  <c r="F1192" i="1"/>
  <c r="F1201" i="1"/>
  <c r="F1210" i="1"/>
  <c r="F1219" i="1"/>
  <c r="F1228" i="1"/>
  <c r="F1237" i="1"/>
  <c r="F1246" i="1"/>
  <c r="F1255" i="1"/>
  <c r="F1264" i="1"/>
  <c r="F1273" i="1"/>
  <c r="F1282" i="1"/>
  <c r="F1291" i="1"/>
  <c r="F2164" i="1"/>
  <c r="F2173" i="1"/>
  <c r="F2182" i="1"/>
  <c r="F2191" i="1"/>
  <c r="F2200" i="1"/>
  <c r="F2209" i="1"/>
  <c r="F2218" i="1"/>
  <c r="F2227" i="1"/>
  <c r="F2236" i="1"/>
  <c r="F2245" i="1"/>
  <c r="F2254" i="1"/>
  <c r="F2263" i="1"/>
  <c r="F3136" i="1"/>
  <c r="F3145" i="1"/>
  <c r="F3154" i="1"/>
  <c r="F3163" i="1"/>
  <c r="F3172" i="1"/>
  <c r="F3181" i="1"/>
  <c r="F3190" i="1"/>
  <c r="F3199" i="1"/>
  <c r="F3208" i="1"/>
  <c r="F3217" i="1"/>
  <c r="F3226" i="1"/>
  <c r="F3235" i="1"/>
  <c r="F329" i="1"/>
  <c r="F338" i="1"/>
  <c r="F347" i="1"/>
  <c r="F356" i="1"/>
  <c r="F365" i="1"/>
  <c r="F374" i="1"/>
  <c r="F383" i="1"/>
  <c r="F392" i="1"/>
  <c r="F401" i="1"/>
  <c r="F410" i="1"/>
  <c r="F419" i="1"/>
  <c r="F428" i="1"/>
  <c r="F1193" i="1"/>
  <c r="F1202" i="1"/>
  <c r="F1211" i="1"/>
  <c r="F1220" i="1"/>
  <c r="F1229" i="1"/>
  <c r="F1238" i="1"/>
  <c r="F1247" i="1"/>
  <c r="F1256" i="1"/>
  <c r="F1265" i="1"/>
  <c r="F1274" i="1"/>
  <c r="F1283" i="1"/>
  <c r="F1292" i="1"/>
  <c r="F2165" i="1"/>
  <c r="F2174" i="1"/>
  <c r="F2183" i="1"/>
  <c r="F2192" i="1"/>
  <c r="F2201" i="1"/>
  <c r="F2210" i="1"/>
  <c r="F2219" i="1"/>
  <c r="F2228" i="1"/>
  <c r="F2237" i="1"/>
  <c r="F2246" i="1"/>
  <c r="F2255" i="1"/>
  <c r="F2264" i="1"/>
  <c r="F3137" i="1"/>
  <c r="F3146" i="1"/>
  <c r="F3155" i="1"/>
  <c r="F3164" i="1"/>
  <c r="F3173" i="1"/>
  <c r="F3182" i="1"/>
  <c r="F3191" i="1"/>
  <c r="F3200" i="1"/>
  <c r="F3209" i="1"/>
  <c r="F3218" i="1"/>
  <c r="F3227" i="1"/>
  <c r="F3236" i="1"/>
  <c r="F330" i="1"/>
  <c r="F339" i="1"/>
  <c r="F348" i="1"/>
  <c r="F357" i="1"/>
  <c r="F366" i="1"/>
  <c r="F375" i="1"/>
  <c r="F384" i="1"/>
  <c r="F393" i="1"/>
  <c r="F402" i="1"/>
  <c r="F411" i="1"/>
  <c r="F420" i="1"/>
  <c r="F429" i="1"/>
  <c r="F1194" i="1"/>
  <c r="F1203" i="1"/>
  <c r="F1212" i="1"/>
  <c r="F1221" i="1"/>
  <c r="F1230" i="1"/>
  <c r="F1239" i="1"/>
  <c r="F1248" i="1"/>
  <c r="F1257" i="1"/>
  <c r="F1266" i="1"/>
  <c r="F1275" i="1"/>
  <c r="F1284" i="1"/>
  <c r="F1293" i="1"/>
  <c r="F2166" i="1"/>
  <c r="F2175" i="1"/>
  <c r="F2184" i="1"/>
  <c r="F2193" i="1"/>
  <c r="F2202" i="1"/>
  <c r="F2211" i="1"/>
  <c r="F2220" i="1"/>
  <c r="F2229" i="1"/>
  <c r="F2238" i="1"/>
  <c r="F2247" i="1"/>
  <c r="F2256" i="1"/>
  <c r="F2265" i="1"/>
  <c r="F3138" i="1"/>
  <c r="F3147" i="1"/>
  <c r="F3156" i="1"/>
  <c r="F3165" i="1"/>
  <c r="F3174" i="1"/>
  <c r="F3183" i="1"/>
  <c r="F3192" i="1"/>
  <c r="F3201" i="1"/>
  <c r="F3210" i="1"/>
  <c r="F3219" i="1"/>
  <c r="F3228" i="1"/>
  <c r="F3237" i="1"/>
  <c r="F331" i="1"/>
  <c r="F340" i="1"/>
  <c r="F349" i="1"/>
  <c r="F358" i="1"/>
  <c r="F367" i="1"/>
  <c r="F376" i="1"/>
  <c r="F385" i="1"/>
  <c r="F394" i="1"/>
  <c r="F403" i="1"/>
  <c r="F412" i="1"/>
  <c r="F421" i="1"/>
  <c r="F430" i="1"/>
  <c r="F1195" i="1"/>
  <c r="F1204" i="1"/>
  <c r="F1213" i="1"/>
  <c r="F1222" i="1"/>
  <c r="F1231" i="1"/>
  <c r="F1240" i="1"/>
  <c r="F1249" i="1"/>
  <c r="F1258" i="1"/>
  <c r="F1267" i="1"/>
  <c r="F1276" i="1"/>
  <c r="F1285" i="1"/>
  <c r="F1294" i="1"/>
  <c r="F2167" i="1"/>
  <c r="F2176" i="1"/>
  <c r="F2185" i="1"/>
  <c r="F2194" i="1"/>
  <c r="F2203" i="1"/>
  <c r="F2212" i="1"/>
  <c r="F2221" i="1"/>
  <c r="F2230" i="1"/>
  <c r="F2239" i="1"/>
  <c r="F2248" i="1"/>
  <c r="F2257" i="1"/>
  <c r="F2266" i="1"/>
  <c r="F3139" i="1"/>
  <c r="F3148" i="1"/>
  <c r="F3157" i="1"/>
  <c r="F3166" i="1"/>
  <c r="F3175" i="1"/>
  <c r="F3184" i="1"/>
  <c r="F3193" i="1"/>
  <c r="F3202" i="1"/>
  <c r="F3211" i="1"/>
  <c r="F3220" i="1"/>
  <c r="F3229" i="1"/>
  <c r="F3238" i="1"/>
  <c r="F332" i="1"/>
  <c r="F341" i="1"/>
  <c r="F350" i="1"/>
  <c r="F359" i="1"/>
  <c r="F368" i="1"/>
  <c r="F377" i="1"/>
  <c r="F386" i="1"/>
  <c r="F395" i="1"/>
  <c r="F404" i="1"/>
  <c r="F413" i="1"/>
  <c r="F422" i="1"/>
  <c r="F431" i="1"/>
  <c r="F1196" i="1"/>
  <c r="F1205" i="1"/>
  <c r="F1214" i="1"/>
  <c r="F1223" i="1"/>
  <c r="F1232" i="1"/>
  <c r="F1241" i="1"/>
  <c r="F1250" i="1"/>
  <c r="F1259" i="1"/>
  <c r="F1268" i="1"/>
  <c r="F1277" i="1"/>
  <c r="F1286" i="1"/>
  <c r="F1295" i="1"/>
  <c r="F2168" i="1"/>
  <c r="F2177" i="1"/>
  <c r="F2186" i="1"/>
  <c r="F2195" i="1"/>
  <c r="F2204" i="1"/>
  <c r="F2213" i="1"/>
  <c r="F2222" i="1"/>
  <c r="F2231" i="1"/>
  <c r="F2240" i="1"/>
  <c r="F2249" i="1"/>
  <c r="F2258" i="1"/>
  <c r="F2267" i="1"/>
  <c r="F3140" i="1"/>
  <c r="F3149" i="1"/>
  <c r="F3158" i="1"/>
  <c r="F3167" i="1"/>
  <c r="F3176" i="1"/>
  <c r="F3185" i="1"/>
  <c r="F3194" i="1"/>
  <c r="F3203" i="1"/>
  <c r="F3212" i="1"/>
  <c r="F3221" i="1"/>
  <c r="F3230" i="1"/>
  <c r="F3239" i="1"/>
  <c r="F333" i="1"/>
  <c r="F342" i="1"/>
  <c r="F351" i="1"/>
  <c r="F360" i="1"/>
  <c r="F369" i="1"/>
  <c r="F378" i="1"/>
  <c r="F387" i="1"/>
  <c r="F396" i="1"/>
  <c r="F405" i="1"/>
  <c r="F414" i="1"/>
  <c r="F423" i="1"/>
  <c r="F432" i="1"/>
  <c r="F1197" i="1"/>
  <c r="F1206" i="1"/>
  <c r="F1215" i="1"/>
  <c r="F1224" i="1"/>
  <c r="F1233" i="1"/>
  <c r="F1242" i="1"/>
  <c r="F1251" i="1"/>
  <c r="F1260" i="1"/>
  <c r="F1269" i="1"/>
  <c r="F1278" i="1"/>
  <c r="F1287" i="1"/>
  <c r="F1296" i="1"/>
  <c r="F2169" i="1"/>
  <c r="F2178" i="1"/>
  <c r="F2187" i="1"/>
  <c r="F2196" i="1"/>
  <c r="F2205" i="1"/>
  <c r="F2214" i="1"/>
  <c r="F2223" i="1"/>
  <c r="F2232" i="1"/>
  <c r="F2241" i="1"/>
  <c r="F2250" i="1"/>
  <c r="F2259" i="1"/>
  <c r="F2268" i="1"/>
  <c r="F3141" i="1"/>
  <c r="F3150" i="1"/>
  <c r="F3159" i="1"/>
  <c r="F3168" i="1"/>
  <c r="F3177" i="1"/>
  <c r="F3186" i="1"/>
  <c r="F3195" i="1"/>
  <c r="F3204" i="1"/>
  <c r="F3213" i="1"/>
  <c r="F3222" i="1"/>
  <c r="F3231" i="1"/>
  <c r="F3240" i="1"/>
  <c r="F334" i="1"/>
  <c r="F343" i="1"/>
  <c r="F352" i="1"/>
  <c r="F361" i="1"/>
  <c r="F370" i="1"/>
  <c r="F379" i="1"/>
  <c r="F388" i="1"/>
  <c r="F397" i="1"/>
  <c r="F406" i="1"/>
  <c r="F415" i="1"/>
  <c r="F424" i="1"/>
  <c r="F433" i="1"/>
  <c r="F1198" i="1"/>
  <c r="F1207" i="1"/>
  <c r="F1216" i="1"/>
  <c r="F1225" i="1"/>
  <c r="F1234" i="1"/>
  <c r="F1243" i="1"/>
  <c r="F1252" i="1"/>
  <c r="F1261" i="1"/>
  <c r="F1270" i="1"/>
  <c r="F1279" i="1"/>
  <c r="F1288" i="1"/>
  <c r="F1297" i="1"/>
  <c r="F2170" i="1"/>
  <c r="F2179" i="1"/>
  <c r="F2188" i="1"/>
  <c r="F2197" i="1"/>
  <c r="F2206" i="1"/>
  <c r="F2215" i="1"/>
  <c r="F2224" i="1"/>
  <c r="F2233" i="1"/>
  <c r="F2242" i="1"/>
  <c r="F2251" i="1"/>
  <c r="F2260" i="1"/>
  <c r="F2269" i="1"/>
  <c r="F3142" i="1"/>
  <c r="F3151" i="1"/>
  <c r="F3160" i="1"/>
  <c r="F3169" i="1"/>
  <c r="F3178" i="1"/>
  <c r="F3187" i="1"/>
  <c r="F3196" i="1"/>
  <c r="F3205" i="1"/>
  <c r="F3214" i="1"/>
  <c r="F3223" i="1"/>
  <c r="F3232" i="1"/>
  <c r="F3241" i="1"/>
  <c r="F434" i="1"/>
  <c r="F443" i="1"/>
  <c r="F452" i="1"/>
  <c r="F461" i="1"/>
  <c r="F470" i="1"/>
  <c r="F479" i="1"/>
  <c r="F488" i="1"/>
  <c r="F497" i="1"/>
  <c r="F506" i="1"/>
  <c r="F515" i="1"/>
  <c r="F524" i="1"/>
  <c r="F533" i="1"/>
  <c r="F1298" i="1"/>
  <c r="F1307" i="1"/>
  <c r="F1316" i="1"/>
  <c r="F1325" i="1"/>
  <c r="F1334" i="1"/>
  <c r="F1343" i="1"/>
  <c r="F1352" i="1"/>
  <c r="F1361" i="1"/>
  <c r="F1370" i="1"/>
  <c r="F1379" i="1"/>
  <c r="F1388" i="1"/>
  <c r="F1397" i="1"/>
  <c r="F2270" i="1"/>
  <c r="F2279" i="1"/>
  <c r="F2288" i="1"/>
  <c r="F2297" i="1"/>
  <c r="F2306" i="1"/>
  <c r="F2315" i="1"/>
  <c r="F2324" i="1"/>
  <c r="F2333" i="1"/>
  <c r="F2342" i="1"/>
  <c r="F2351" i="1"/>
  <c r="F2360" i="1"/>
  <c r="F2369" i="1"/>
  <c r="F3242" i="1"/>
  <c r="F3251" i="1"/>
  <c r="F3260" i="1"/>
  <c r="F3269" i="1"/>
  <c r="F3278" i="1"/>
  <c r="F3287" i="1"/>
  <c r="F3296" i="1"/>
  <c r="F3305" i="1"/>
  <c r="F3314" i="1"/>
  <c r="F3323" i="1"/>
  <c r="F3332" i="1"/>
  <c r="F3341" i="1"/>
  <c r="F435" i="1"/>
  <c r="F444" i="1"/>
  <c r="F453" i="1"/>
  <c r="F462" i="1"/>
  <c r="F471" i="1"/>
  <c r="F480" i="1"/>
  <c r="F489" i="1"/>
  <c r="F498" i="1"/>
  <c r="F507" i="1"/>
  <c r="F516" i="1"/>
  <c r="F525" i="1"/>
  <c r="F534" i="1"/>
  <c r="F1299" i="1"/>
  <c r="F1308" i="1"/>
  <c r="F1317" i="1"/>
  <c r="F1326" i="1"/>
  <c r="F1335" i="1"/>
  <c r="F1344" i="1"/>
  <c r="F1353" i="1"/>
  <c r="F1362" i="1"/>
  <c r="F1371" i="1"/>
  <c r="F1380" i="1"/>
  <c r="F1389" i="1"/>
  <c r="F1398" i="1"/>
  <c r="F2271" i="1"/>
  <c r="F2280" i="1"/>
  <c r="F2289" i="1"/>
  <c r="F2298" i="1"/>
  <c r="F2307" i="1"/>
  <c r="F2316" i="1"/>
  <c r="F2325" i="1"/>
  <c r="F2334" i="1"/>
  <c r="F2343" i="1"/>
  <c r="F2352" i="1"/>
  <c r="F2361" i="1"/>
  <c r="F2370" i="1"/>
  <c r="F3243" i="1"/>
  <c r="F3252" i="1"/>
  <c r="F3261" i="1"/>
  <c r="F3270" i="1"/>
  <c r="F3279" i="1"/>
  <c r="F3288" i="1"/>
  <c r="F3297" i="1"/>
  <c r="F3306" i="1"/>
  <c r="F3315" i="1"/>
  <c r="F3324" i="1"/>
  <c r="F3333" i="1"/>
  <c r="F3342" i="1"/>
  <c r="F436" i="1"/>
  <c r="F445" i="1"/>
  <c r="F454" i="1"/>
  <c r="F463" i="1"/>
  <c r="F472" i="1"/>
  <c r="F481" i="1"/>
  <c r="F490" i="1"/>
  <c r="F499" i="1"/>
  <c r="F508" i="1"/>
  <c r="F517" i="1"/>
  <c r="F526" i="1"/>
  <c r="F535" i="1"/>
  <c r="F1300" i="1"/>
  <c r="F1309" i="1"/>
  <c r="F1318" i="1"/>
  <c r="F1327" i="1"/>
  <c r="F1336" i="1"/>
  <c r="F1345" i="1"/>
  <c r="F1354" i="1"/>
  <c r="F1363" i="1"/>
  <c r="F1372" i="1"/>
  <c r="F1381" i="1"/>
  <c r="F1390" i="1"/>
  <c r="F1399" i="1"/>
  <c r="F2272" i="1"/>
  <c r="F2281" i="1"/>
  <c r="F2290" i="1"/>
  <c r="F2299" i="1"/>
  <c r="F2308" i="1"/>
  <c r="F2317" i="1"/>
  <c r="F2326" i="1"/>
  <c r="F2335" i="1"/>
  <c r="F2344" i="1"/>
  <c r="F2353" i="1"/>
  <c r="F2362" i="1"/>
  <c r="F2371" i="1"/>
  <c r="F3244" i="1"/>
  <c r="F3253" i="1"/>
  <c r="F3262" i="1"/>
  <c r="F3271" i="1"/>
  <c r="F3280" i="1"/>
  <c r="F3289" i="1"/>
  <c r="F3298" i="1"/>
  <c r="F3307" i="1"/>
  <c r="F3316" i="1"/>
  <c r="F3325" i="1"/>
  <c r="F3334" i="1"/>
  <c r="F3343" i="1"/>
  <c r="F437" i="1"/>
  <c r="F446" i="1"/>
  <c r="F455" i="1"/>
  <c r="F464" i="1"/>
  <c r="F473" i="1"/>
  <c r="F482" i="1"/>
  <c r="F491" i="1"/>
  <c r="F500" i="1"/>
  <c r="F509" i="1"/>
  <c r="F518" i="1"/>
  <c r="F527" i="1"/>
  <c r="F536" i="1"/>
  <c r="F1301" i="1"/>
  <c r="F1310" i="1"/>
  <c r="F1319" i="1"/>
  <c r="F1328" i="1"/>
  <c r="F1337" i="1"/>
  <c r="F1346" i="1"/>
  <c r="F1355" i="1"/>
  <c r="F1364" i="1"/>
  <c r="F1373" i="1"/>
  <c r="F1382" i="1"/>
  <c r="F1391" i="1"/>
  <c r="F1400" i="1"/>
  <c r="F2273" i="1"/>
  <c r="F2282" i="1"/>
  <c r="F2291" i="1"/>
  <c r="F2300" i="1"/>
  <c r="F2309" i="1"/>
  <c r="F2318" i="1"/>
  <c r="F2327" i="1"/>
  <c r="F2336" i="1"/>
  <c r="F2345" i="1"/>
  <c r="F2354" i="1"/>
  <c r="F2363" i="1"/>
  <c r="F2372" i="1"/>
  <c r="F3245" i="1"/>
  <c r="F3254" i="1"/>
  <c r="F3263" i="1"/>
  <c r="F3272" i="1"/>
  <c r="F3281" i="1"/>
  <c r="F3290" i="1"/>
  <c r="F3299" i="1"/>
  <c r="F3308" i="1"/>
  <c r="F3317" i="1"/>
  <c r="F3326" i="1"/>
  <c r="F3335" i="1"/>
  <c r="F3344" i="1"/>
  <c r="F438" i="1"/>
  <c r="F447" i="1"/>
  <c r="F456" i="1"/>
  <c r="F465" i="1"/>
  <c r="F474" i="1"/>
  <c r="F483" i="1"/>
  <c r="F492" i="1"/>
  <c r="F501" i="1"/>
  <c r="F510" i="1"/>
  <c r="F519" i="1"/>
  <c r="F528" i="1"/>
  <c r="F537" i="1"/>
  <c r="F1302" i="1"/>
  <c r="F1311" i="1"/>
  <c r="F1320" i="1"/>
  <c r="F1329" i="1"/>
  <c r="F1338" i="1"/>
  <c r="F1347" i="1"/>
  <c r="F1356" i="1"/>
  <c r="F1365" i="1"/>
  <c r="F1374" i="1"/>
  <c r="F1383" i="1"/>
  <c r="F1392" i="1"/>
  <c r="F1401" i="1"/>
  <c r="F2274" i="1"/>
  <c r="F2283" i="1"/>
  <c r="F2292" i="1"/>
  <c r="F2301" i="1"/>
  <c r="F2310" i="1"/>
  <c r="F2319" i="1"/>
  <c r="F2328" i="1"/>
  <c r="F2337" i="1"/>
  <c r="F2346" i="1"/>
  <c r="F2355" i="1"/>
  <c r="F2364" i="1"/>
  <c r="F2373" i="1"/>
  <c r="F3246" i="1"/>
  <c r="F3255" i="1"/>
  <c r="F3264" i="1"/>
  <c r="F3273" i="1"/>
  <c r="F3282" i="1"/>
  <c r="F3291" i="1"/>
  <c r="F3300" i="1"/>
  <c r="F3309" i="1"/>
  <c r="F3318" i="1"/>
  <c r="F3327" i="1"/>
  <c r="F3336" i="1"/>
  <c r="F3345" i="1"/>
  <c r="F439" i="1"/>
  <c r="F448" i="1"/>
  <c r="F457" i="1"/>
  <c r="F466" i="1"/>
  <c r="F475" i="1"/>
  <c r="F484" i="1"/>
  <c r="F493" i="1"/>
  <c r="F502" i="1"/>
  <c r="F511" i="1"/>
  <c r="F520" i="1"/>
  <c r="F529" i="1"/>
  <c r="F538" i="1"/>
  <c r="F1303" i="1"/>
  <c r="F1312" i="1"/>
  <c r="F1321" i="1"/>
  <c r="F1330" i="1"/>
  <c r="F1339" i="1"/>
  <c r="F1348" i="1"/>
  <c r="F1357" i="1"/>
  <c r="F1366" i="1"/>
  <c r="F1375" i="1"/>
  <c r="F1384" i="1"/>
  <c r="F1393" i="1"/>
  <c r="F1402" i="1"/>
  <c r="F2275" i="1"/>
  <c r="F2284" i="1"/>
  <c r="F2293" i="1"/>
  <c r="F2302" i="1"/>
  <c r="F2311" i="1"/>
  <c r="F2320" i="1"/>
  <c r="F2329" i="1"/>
  <c r="F2338" i="1"/>
  <c r="F2347" i="1"/>
  <c r="F2356" i="1"/>
  <c r="F2365" i="1"/>
  <c r="F2374" i="1"/>
  <c r="F3247" i="1"/>
  <c r="F3256" i="1"/>
  <c r="F3265" i="1"/>
  <c r="F3274" i="1"/>
  <c r="F3283" i="1"/>
  <c r="F3292" i="1"/>
  <c r="F3301" i="1"/>
  <c r="F3310" i="1"/>
  <c r="F3319" i="1"/>
  <c r="F3328" i="1"/>
  <c r="F3337" i="1"/>
  <c r="F3346" i="1"/>
  <c r="F440" i="1"/>
  <c r="F449" i="1"/>
  <c r="F458" i="1"/>
  <c r="F467" i="1"/>
  <c r="F476" i="1"/>
  <c r="F485" i="1"/>
  <c r="F494" i="1"/>
  <c r="F503" i="1"/>
  <c r="F512" i="1"/>
  <c r="F521" i="1"/>
  <c r="F530" i="1"/>
  <c r="F539" i="1"/>
  <c r="F1304" i="1"/>
  <c r="F1313" i="1"/>
  <c r="F1322" i="1"/>
  <c r="F1331" i="1"/>
  <c r="F1340" i="1"/>
  <c r="F1349" i="1"/>
  <c r="F1358" i="1"/>
  <c r="F1367" i="1"/>
  <c r="F1376" i="1"/>
  <c r="F1385" i="1"/>
  <c r="F1394" i="1"/>
  <c r="F1403" i="1"/>
  <c r="F2276" i="1"/>
  <c r="F2285" i="1"/>
  <c r="F2294" i="1"/>
  <c r="F2303" i="1"/>
  <c r="F2312" i="1"/>
  <c r="F2321" i="1"/>
  <c r="F2330" i="1"/>
  <c r="F2339" i="1"/>
  <c r="F2348" i="1"/>
  <c r="F2357" i="1"/>
  <c r="F2366" i="1"/>
  <c r="F2375" i="1"/>
  <c r="F3248" i="1"/>
  <c r="F3257" i="1"/>
  <c r="F3266" i="1"/>
  <c r="F3275" i="1"/>
  <c r="F3284" i="1"/>
  <c r="F3293" i="1"/>
  <c r="F3302" i="1"/>
  <c r="F3311" i="1"/>
  <c r="F3320" i="1"/>
  <c r="F3329" i="1"/>
  <c r="F3338" i="1"/>
  <c r="F3347" i="1"/>
  <c r="F441" i="1"/>
  <c r="F450" i="1"/>
  <c r="F459" i="1"/>
  <c r="F468" i="1"/>
  <c r="F477" i="1"/>
  <c r="F486" i="1"/>
  <c r="F495" i="1"/>
  <c r="F504" i="1"/>
  <c r="F513" i="1"/>
  <c r="F522" i="1"/>
  <c r="F531" i="1"/>
  <c r="F540" i="1"/>
  <c r="F1305" i="1"/>
  <c r="F1314" i="1"/>
  <c r="F1323" i="1"/>
  <c r="F1332" i="1"/>
  <c r="F1341" i="1"/>
  <c r="F1350" i="1"/>
  <c r="F1359" i="1"/>
  <c r="F1368" i="1"/>
  <c r="F1377" i="1"/>
  <c r="F1386" i="1"/>
  <c r="F1395" i="1"/>
  <c r="F1404" i="1"/>
  <c r="F2277" i="1"/>
  <c r="F2286" i="1"/>
  <c r="F2295" i="1"/>
  <c r="F2304" i="1"/>
  <c r="F2313" i="1"/>
  <c r="F2322" i="1"/>
  <c r="F2331" i="1"/>
  <c r="F2340" i="1"/>
  <c r="F2349" i="1"/>
  <c r="F2358" i="1"/>
  <c r="F2367" i="1"/>
  <c r="F2376" i="1"/>
  <c r="F3249" i="1"/>
  <c r="F3258" i="1"/>
  <c r="F3267" i="1"/>
  <c r="F3276" i="1"/>
  <c r="F3285" i="1"/>
  <c r="F3294" i="1"/>
  <c r="F3303" i="1"/>
  <c r="F3312" i="1"/>
  <c r="F3321" i="1"/>
  <c r="F3330" i="1"/>
  <c r="F3339" i="1"/>
  <c r="F3348" i="1"/>
  <c r="F442" i="1"/>
  <c r="F451" i="1"/>
  <c r="F460" i="1"/>
  <c r="F469" i="1"/>
  <c r="F478" i="1"/>
  <c r="F487" i="1"/>
  <c r="F496" i="1"/>
  <c r="F505" i="1"/>
  <c r="F514" i="1"/>
  <c r="F523" i="1"/>
  <c r="F532" i="1"/>
  <c r="F541" i="1"/>
  <c r="F1306" i="1"/>
  <c r="F1315" i="1"/>
  <c r="F1324" i="1"/>
  <c r="F1333" i="1"/>
  <c r="F1342" i="1"/>
  <c r="F1351" i="1"/>
  <c r="F1360" i="1"/>
  <c r="F1369" i="1"/>
  <c r="F1378" i="1"/>
  <c r="F1387" i="1"/>
  <c r="F1396" i="1"/>
  <c r="F1405" i="1"/>
  <c r="F2278" i="1"/>
  <c r="F2287" i="1"/>
  <c r="F2296" i="1"/>
  <c r="F2305" i="1"/>
  <c r="F2314" i="1"/>
  <c r="F2323" i="1"/>
  <c r="F2332" i="1"/>
  <c r="F2341" i="1"/>
  <c r="F2350" i="1"/>
  <c r="F2359" i="1"/>
  <c r="F2368" i="1"/>
  <c r="F2377" i="1"/>
  <c r="F3250" i="1"/>
  <c r="F3259" i="1"/>
  <c r="F3268" i="1"/>
  <c r="F3277" i="1"/>
  <c r="F3286" i="1"/>
  <c r="F3295" i="1"/>
  <c r="F3304" i="1"/>
  <c r="F3313" i="1"/>
  <c r="F3322" i="1"/>
  <c r="F3331" i="1"/>
  <c r="F3340" i="1"/>
  <c r="F3349" i="1"/>
  <c r="F542" i="1"/>
  <c r="F551" i="1"/>
  <c r="F560" i="1"/>
  <c r="F569" i="1"/>
  <c r="F578" i="1"/>
  <c r="F587" i="1"/>
  <c r="F596" i="1"/>
  <c r="F605" i="1"/>
  <c r="F614" i="1"/>
  <c r="F623" i="1"/>
  <c r="F632" i="1"/>
  <c r="F641" i="1"/>
  <c r="F1514" i="1"/>
  <c r="F1523" i="1"/>
  <c r="F1532" i="1"/>
  <c r="F1541" i="1"/>
  <c r="F1550" i="1"/>
  <c r="F1559" i="1"/>
  <c r="F1568" i="1"/>
  <c r="F1577" i="1"/>
  <c r="F1586" i="1"/>
  <c r="F1595" i="1"/>
  <c r="F1604" i="1"/>
  <c r="F1613" i="1"/>
  <c r="F2486" i="1"/>
  <c r="F2495" i="1"/>
  <c r="F2504" i="1"/>
  <c r="F2513" i="1"/>
  <c r="F2522" i="1"/>
  <c r="F2531" i="1"/>
  <c r="F2540" i="1"/>
  <c r="F2549" i="1"/>
  <c r="F2558" i="1"/>
  <c r="F2567" i="1"/>
  <c r="F2576" i="1"/>
  <c r="F2585" i="1"/>
  <c r="F3458" i="1"/>
  <c r="F3467" i="1"/>
  <c r="F3476" i="1"/>
  <c r="F3485" i="1"/>
  <c r="F3494" i="1"/>
  <c r="F3503" i="1"/>
  <c r="F3512" i="1"/>
  <c r="F3521" i="1"/>
  <c r="F3530" i="1"/>
  <c r="F3539" i="1"/>
  <c r="F3548" i="1"/>
  <c r="F3557" i="1"/>
  <c r="F543" i="1"/>
  <c r="F552" i="1"/>
  <c r="F561" i="1"/>
  <c r="F570" i="1"/>
  <c r="F579" i="1"/>
  <c r="F588" i="1"/>
  <c r="F597" i="1"/>
  <c r="F606" i="1"/>
  <c r="F615" i="1"/>
  <c r="F624" i="1"/>
  <c r="F633" i="1"/>
  <c r="F642" i="1"/>
  <c r="F1515" i="1"/>
  <c r="F1524" i="1"/>
  <c r="F1533" i="1"/>
  <c r="F1542" i="1"/>
  <c r="F1551" i="1"/>
  <c r="F1560" i="1"/>
  <c r="F1569" i="1"/>
  <c r="F1578" i="1"/>
  <c r="F1587" i="1"/>
  <c r="F1596" i="1"/>
  <c r="F1605" i="1"/>
  <c r="F1614" i="1"/>
  <c r="F2487" i="1"/>
  <c r="F2496" i="1"/>
  <c r="F2505" i="1"/>
  <c r="F2514" i="1"/>
  <c r="F2523" i="1"/>
  <c r="F2532" i="1"/>
  <c r="F2541" i="1"/>
  <c r="F2550" i="1"/>
  <c r="F2559" i="1"/>
  <c r="F2568" i="1"/>
  <c r="F2577" i="1"/>
  <c r="F2586" i="1"/>
  <c r="F3459" i="1"/>
  <c r="F3468" i="1"/>
  <c r="F3477" i="1"/>
  <c r="F3486" i="1"/>
  <c r="F3495" i="1"/>
  <c r="F3504" i="1"/>
  <c r="F3513" i="1"/>
  <c r="F3522" i="1"/>
  <c r="F3531" i="1"/>
  <c r="F3540" i="1"/>
  <c r="F3549" i="1"/>
  <c r="F3558" i="1"/>
  <c r="F544" i="1"/>
  <c r="F553" i="1"/>
  <c r="F562" i="1"/>
  <c r="F571" i="1"/>
  <c r="F580" i="1"/>
  <c r="F589" i="1"/>
  <c r="F598" i="1"/>
  <c r="F607" i="1"/>
  <c r="F616" i="1"/>
  <c r="F625" i="1"/>
  <c r="F634" i="1"/>
  <c r="F643" i="1"/>
  <c r="F1516" i="1"/>
  <c r="F1525" i="1"/>
  <c r="F1534" i="1"/>
  <c r="F1543" i="1"/>
  <c r="F1552" i="1"/>
  <c r="F1561" i="1"/>
  <c r="F1570" i="1"/>
  <c r="F1579" i="1"/>
  <c r="F1588" i="1"/>
  <c r="F1597" i="1"/>
  <c r="F1606" i="1"/>
  <c r="F1615" i="1"/>
  <c r="F2488" i="1"/>
  <c r="F2497" i="1"/>
  <c r="F2506" i="1"/>
  <c r="F2515" i="1"/>
  <c r="F2524" i="1"/>
  <c r="F2533" i="1"/>
  <c r="F2542" i="1"/>
  <c r="F2551" i="1"/>
  <c r="F2560" i="1"/>
  <c r="F2569" i="1"/>
  <c r="F2578" i="1"/>
  <c r="F2587" i="1"/>
  <c r="F3460" i="1"/>
  <c r="F3469" i="1"/>
  <c r="F3478" i="1"/>
  <c r="F3487" i="1"/>
  <c r="F3496" i="1"/>
  <c r="F3505" i="1"/>
  <c r="F3514" i="1"/>
  <c r="F3523" i="1"/>
  <c r="F3532" i="1"/>
  <c r="F3541" i="1"/>
  <c r="F3550" i="1"/>
  <c r="F3559" i="1"/>
  <c r="F545" i="1"/>
  <c r="F554" i="1"/>
  <c r="F563" i="1"/>
  <c r="F572" i="1"/>
  <c r="F581" i="1"/>
  <c r="F590" i="1"/>
  <c r="F599" i="1"/>
  <c r="F608" i="1"/>
  <c r="F617" i="1"/>
  <c r="F626" i="1"/>
  <c r="F635" i="1"/>
  <c r="F644" i="1"/>
  <c r="F1517" i="1"/>
  <c r="F1526" i="1"/>
  <c r="F1535" i="1"/>
  <c r="F1544" i="1"/>
  <c r="F1553" i="1"/>
  <c r="F1562" i="1"/>
  <c r="F1571" i="1"/>
  <c r="F1580" i="1"/>
  <c r="F1589" i="1"/>
  <c r="F1598" i="1"/>
  <c r="F1607" i="1"/>
  <c r="F1616" i="1"/>
  <c r="F2489" i="1"/>
  <c r="F2498" i="1"/>
  <c r="F2507" i="1"/>
  <c r="F2516" i="1"/>
  <c r="F2525" i="1"/>
  <c r="F2534" i="1"/>
  <c r="F2543" i="1"/>
  <c r="F2552" i="1"/>
  <c r="F2561" i="1"/>
  <c r="F2570" i="1"/>
  <c r="F2579" i="1"/>
  <c r="F2588" i="1"/>
  <c r="F3461" i="1"/>
  <c r="F3470" i="1"/>
  <c r="F3479" i="1"/>
  <c r="F3488" i="1"/>
  <c r="F3497" i="1"/>
  <c r="F3506" i="1"/>
  <c r="F3515" i="1"/>
  <c r="F3524" i="1"/>
  <c r="F3533" i="1"/>
  <c r="F3542" i="1"/>
  <c r="F3551" i="1"/>
  <c r="F3560" i="1"/>
  <c r="F546" i="1"/>
  <c r="F555" i="1"/>
  <c r="F564" i="1"/>
  <c r="F573" i="1"/>
  <c r="F582" i="1"/>
  <c r="F591" i="1"/>
  <c r="F600" i="1"/>
  <c r="F609" i="1"/>
  <c r="F618" i="1"/>
  <c r="F627" i="1"/>
  <c r="F636" i="1"/>
  <c r="F645" i="1"/>
  <c r="F1518" i="1"/>
  <c r="F1527" i="1"/>
  <c r="F1536" i="1"/>
  <c r="F1545" i="1"/>
  <c r="F1554" i="1"/>
  <c r="F1563" i="1"/>
  <c r="F1572" i="1"/>
  <c r="F1581" i="1"/>
  <c r="F1590" i="1"/>
  <c r="F1599" i="1"/>
  <c r="F1608" i="1"/>
  <c r="F1617" i="1"/>
  <c r="F2490" i="1"/>
  <c r="F2499" i="1"/>
  <c r="F2508" i="1"/>
  <c r="F2517" i="1"/>
  <c r="F2526" i="1"/>
  <c r="F2535" i="1"/>
  <c r="F2544" i="1"/>
  <c r="F2553" i="1"/>
  <c r="F2562" i="1"/>
  <c r="F2571" i="1"/>
  <c r="F2580" i="1"/>
  <c r="F2589" i="1"/>
  <c r="F3462" i="1"/>
  <c r="F3471" i="1"/>
  <c r="F3480" i="1"/>
  <c r="F3489" i="1"/>
  <c r="F3498" i="1"/>
  <c r="F3507" i="1"/>
  <c r="F3516" i="1"/>
  <c r="F3525" i="1"/>
  <c r="F3534" i="1"/>
  <c r="F3543" i="1"/>
  <c r="F3552" i="1"/>
  <c r="F3561" i="1"/>
  <c r="F547" i="1"/>
  <c r="F556" i="1"/>
  <c r="F565" i="1"/>
  <c r="F574" i="1"/>
  <c r="F583" i="1"/>
  <c r="F592" i="1"/>
  <c r="F601" i="1"/>
  <c r="F610" i="1"/>
  <c r="F619" i="1"/>
  <c r="F628" i="1"/>
  <c r="F637" i="1"/>
  <c r="F646" i="1"/>
  <c r="F1519" i="1"/>
  <c r="F1528" i="1"/>
  <c r="F1537" i="1"/>
  <c r="F1546" i="1"/>
  <c r="F1555" i="1"/>
  <c r="F1564" i="1"/>
  <c r="F1573" i="1"/>
  <c r="F1582" i="1"/>
  <c r="F1591" i="1"/>
  <c r="F1600" i="1"/>
  <c r="F1609" i="1"/>
  <c r="F1618" i="1"/>
  <c r="F2491" i="1"/>
  <c r="F2500" i="1"/>
  <c r="F2509" i="1"/>
  <c r="F2518" i="1"/>
  <c r="F2527" i="1"/>
  <c r="F2536" i="1"/>
  <c r="F2545" i="1"/>
  <c r="F2554" i="1"/>
  <c r="F2563" i="1"/>
  <c r="F2572" i="1"/>
  <c r="F2581" i="1"/>
  <c r="F2590" i="1"/>
  <c r="F3463" i="1"/>
  <c r="F3472" i="1"/>
  <c r="F3481" i="1"/>
  <c r="F3490" i="1"/>
  <c r="F3499" i="1"/>
  <c r="F3508" i="1"/>
  <c r="F3517" i="1"/>
  <c r="F3526" i="1"/>
  <c r="F3535" i="1"/>
  <c r="F3544" i="1"/>
  <c r="F3553" i="1"/>
  <c r="F3562" i="1"/>
  <c r="F548" i="1"/>
  <c r="F557" i="1"/>
  <c r="F566" i="1"/>
  <c r="F575" i="1"/>
  <c r="F584" i="1"/>
  <c r="F593" i="1"/>
  <c r="F602" i="1"/>
  <c r="F611" i="1"/>
  <c r="F620" i="1"/>
  <c r="F629" i="1"/>
  <c r="F638" i="1"/>
  <c r="F647" i="1"/>
  <c r="F1520" i="1"/>
  <c r="F1529" i="1"/>
  <c r="F1538" i="1"/>
  <c r="F1547" i="1"/>
  <c r="F1556" i="1"/>
  <c r="F1565" i="1"/>
  <c r="F1574" i="1"/>
  <c r="F1583" i="1"/>
  <c r="F1592" i="1"/>
  <c r="F1601" i="1"/>
  <c r="F1610" i="1"/>
  <c r="F1619" i="1"/>
  <c r="F2492" i="1"/>
  <c r="F2501" i="1"/>
  <c r="F2510" i="1"/>
  <c r="F2519" i="1"/>
  <c r="F2528" i="1"/>
  <c r="F2537" i="1"/>
  <c r="F2546" i="1"/>
  <c r="F2555" i="1"/>
  <c r="F2564" i="1"/>
  <c r="F2573" i="1"/>
  <c r="F2582" i="1"/>
  <c r="F2591" i="1"/>
  <c r="F3464" i="1"/>
  <c r="F3473" i="1"/>
  <c r="F3482" i="1"/>
  <c r="F3491" i="1"/>
  <c r="F3500" i="1"/>
  <c r="F3509" i="1"/>
  <c r="F3518" i="1"/>
  <c r="F3527" i="1"/>
  <c r="F3536" i="1"/>
  <c r="F3545" i="1"/>
  <c r="F3554" i="1"/>
  <c r="F3563" i="1"/>
  <c r="F549" i="1"/>
  <c r="F558" i="1"/>
  <c r="F567" i="1"/>
  <c r="F576" i="1"/>
  <c r="F585" i="1"/>
  <c r="F594" i="1"/>
  <c r="F603" i="1"/>
  <c r="F612" i="1"/>
  <c r="F621" i="1"/>
  <c r="F630" i="1"/>
  <c r="F639" i="1"/>
  <c r="F648" i="1"/>
  <c r="F1521" i="1"/>
  <c r="F1530" i="1"/>
  <c r="F1539" i="1"/>
  <c r="F1548" i="1"/>
  <c r="F1557" i="1"/>
  <c r="F1566" i="1"/>
  <c r="F1575" i="1"/>
  <c r="F1584" i="1"/>
  <c r="F1593" i="1"/>
  <c r="F1602" i="1"/>
  <c r="F1611" i="1"/>
  <c r="F1620" i="1"/>
  <c r="F2493" i="1"/>
  <c r="F2502" i="1"/>
  <c r="F2511" i="1"/>
  <c r="F2520" i="1"/>
  <c r="F2529" i="1"/>
  <c r="F2538" i="1"/>
  <c r="F2547" i="1"/>
  <c r="F2556" i="1"/>
  <c r="F2565" i="1"/>
  <c r="F2574" i="1"/>
  <c r="F2583" i="1"/>
  <c r="F2592" i="1"/>
  <c r="F3465" i="1"/>
  <c r="F3474" i="1"/>
  <c r="F3483" i="1"/>
  <c r="F3492" i="1"/>
  <c r="F3501" i="1"/>
  <c r="F3510" i="1"/>
  <c r="F3519" i="1"/>
  <c r="F3528" i="1"/>
  <c r="F3537" i="1"/>
  <c r="F3546" i="1"/>
  <c r="F3555" i="1"/>
  <c r="F3564" i="1"/>
  <c r="F550" i="1"/>
  <c r="F559" i="1"/>
  <c r="F568" i="1"/>
  <c r="F577" i="1"/>
  <c r="F586" i="1"/>
  <c r="F595" i="1"/>
  <c r="F604" i="1"/>
  <c r="F613" i="1"/>
  <c r="F622" i="1"/>
  <c r="F631" i="1"/>
  <c r="F640" i="1"/>
  <c r="F649" i="1"/>
  <c r="F1522" i="1"/>
  <c r="F1531" i="1"/>
  <c r="F1540" i="1"/>
  <c r="F1549" i="1"/>
  <c r="F1558" i="1"/>
  <c r="F1567" i="1"/>
  <c r="F1576" i="1"/>
  <c r="F1585" i="1"/>
  <c r="F1594" i="1"/>
  <c r="F1603" i="1"/>
  <c r="F1612" i="1"/>
  <c r="F1621" i="1"/>
  <c r="F2494" i="1"/>
  <c r="F2503" i="1"/>
  <c r="F2512" i="1"/>
  <c r="F2521" i="1"/>
  <c r="F2530" i="1"/>
  <c r="F2539" i="1"/>
  <c r="F2548" i="1"/>
  <c r="F2557" i="1"/>
  <c r="F2566" i="1"/>
  <c r="F2575" i="1"/>
  <c r="F2584" i="1"/>
  <c r="F2593" i="1"/>
  <c r="F3466" i="1"/>
  <c r="F3475" i="1"/>
  <c r="F3484" i="1"/>
  <c r="F3493" i="1"/>
  <c r="F3502" i="1"/>
  <c r="F3511" i="1"/>
  <c r="F3520" i="1"/>
  <c r="F3529" i="1"/>
  <c r="F3538" i="1"/>
  <c r="F3547" i="1"/>
  <c r="F3556" i="1"/>
  <c r="F3565" i="1"/>
  <c r="F1415" i="1"/>
  <c r="F1424" i="1"/>
  <c r="F1406" i="1"/>
  <c r="F1505" i="1"/>
  <c r="F1469" i="1"/>
  <c r="F1442" i="1"/>
  <c r="F1460" i="1"/>
  <c r="F1433" i="1"/>
  <c r="F1478" i="1"/>
  <c r="F1451" i="1"/>
  <c r="F1487" i="1"/>
  <c r="F1496" i="1"/>
  <c r="F2405" i="1"/>
  <c r="F2414" i="1"/>
  <c r="F2423" i="1"/>
  <c r="F2432" i="1"/>
  <c r="F2441" i="1"/>
  <c r="F2396" i="1"/>
  <c r="F2450" i="1"/>
  <c r="F2459" i="1"/>
  <c r="F2468" i="1"/>
  <c r="F2477" i="1"/>
  <c r="F2378" i="1"/>
  <c r="F2387" i="1"/>
  <c r="F3359" i="1"/>
  <c r="F3350" i="1"/>
  <c r="F3368" i="1"/>
  <c r="F3377" i="1"/>
  <c r="F3386" i="1"/>
  <c r="F3395" i="1"/>
  <c r="F3449" i="1"/>
  <c r="F3431" i="1"/>
  <c r="F3404" i="1"/>
  <c r="F3413" i="1"/>
  <c r="F3440" i="1"/>
  <c r="F3422" i="1"/>
  <c r="F1416" i="1"/>
  <c r="F1425" i="1"/>
  <c r="F1407" i="1"/>
  <c r="F1506" i="1"/>
  <c r="F1470" i="1"/>
  <c r="F1443" i="1"/>
  <c r="F1434" i="1"/>
  <c r="F1461" i="1"/>
  <c r="F1479" i="1"/>
  <c r="F1452" i="1"/>
  <c r="F1488" i="1"/>
  <c r="F1497" i="1"/>
  <c r="F2406" i="1"/>
  <c r="F2415" i="1"/>
  <c r="F2424" i="1"/>
  <c r="F2433" i="1"/>
  <c r="F2442" i="1"/>
  <c r="F2397" i="1"/>
  <c r="F2451" i="1"/>
  <c r="F2460" i="1"/>
  <c r="F2478" i="1"/>
  <c r="F2469" i="1"/>
  <c r="F2379" i="1"/>
  <c r="F2388" i="1"/>
  <c r="F3360" i="1"/>
  <c r="F3351" i="1"/>
  <c r="F3369" i="1"/>
  <c r="F3378" i="1"/>
  <c r="F3387" i="1"/>
  <c r="F3396" i="1"/>
  <c r="F3450" i="1"/>
  <c r="F3405" i="1"/>
  <c r="F3432" i="1"/>
  <c r="F3414" i="1"/>
  <c r="F3423" i="1"/>
  <c r="F3441" i="1"/>
  <c r="F1408" i="1"/>
  <c r="F1417" i="1"/>
  <c r="F1435" i="1"/>
  <c r="F1453" i="1"/>
  <c r="F1444" i="1"/>
  <c r="F1426" i="1"/>
  <c r="F1462" i="1"/>
  <c r="F1471" i="1"/>
  <c r="F1507" i="1"/>
  <c r="F1480" i="1"/>
  <c r="F1489" i="1"/>
  <c r="F1498" i="1"/>
  <c r="F2407" i="1"/>
  <c r="F2398" i="1"/>
  <c r="F2416" i="1"/>
  <c r="F2380" i="1"/>
  <c r="F2389" i="1"/>
  <c r="F2425" i="1"/>
  <c r="F2434" i="1"/>
  <c r="F2443" i="1"/>
  <c r="F2452" i="1"/>
  <c r="F2461" i="1"/>
  <c r="F2479" i="1"/>
  <c r="F2470" i="1"/>
  <c r="F3361" i="1"/>
  <c r="F3352" i="1"/>
  <c r="F3388" i="1"/>
  <c r="F3379" i="1"/>
  <c r="F3370" i="1"/>
  <c r="F3397" i="1"/>
  <c r="F3451" i="1"/>
  <c r="F3406" i="1"/>
  <c r="F3415" i="1"/>
  <c r="F3433" i="1"/>
  <c r="F3442" i="1"/>
  <c r="F3424" i="1"/>
  <c r="F1418" i="1"/>
  <c r="F1409" i="1"/>
  <c r="F1427" i="1"/>
  <c r="F1436" i="1"/>
  <c r="F1463" i="1"/>
  <c r="F1454" i="1"/>
  <c r="F1445" i="1"/>
  <c r="F1472" i="1"/>
  <c r="F1481" i="1"/>
  <c r="F1508" i="1"/>
  <c r="F1490" i="1"/>
  <c r="F1499" i="1"/>
  <c r="F2399" i="1"/>
  <c r="F2408" i="1"/>
  <c r="F2417" i="1"/>
  <c r="F2381" i="1"/>
  <c r="F2390" i="1"/>
  <c r="F2426" i="1"/>
  <c r="F2435" i="1"/>
  <c r="F2444" i="1"/>
  <c r="F2453" i="1"/>
  <c r="F2462" i="1"/>
  <c r="F2480" i="1"/>
  <c r="F2471" i="1"/>
  <c r="F3362" i="1"/>
  <c r="F3353" i="1"/>
  <c r="F3371" i="1"/>
  <c r="F3380" i="1"/>
  <c r="F3389" i="1"/>
  <c r="F3452" i="1"/>
  <c r="F3398" i="1"/>
  <c r="F3407" i="1"/>
  <c r="F3434" i="1"/>
  <c r="F3416" i="1"/>
  <c r="F3425" i="1"/>
  <c r="F3443" i="1"/>
  <c r="F1419" i="1"/>
  <c r="F1446" i="1"/>
  <c r="F1437" i="1"/>
  <c r="F1410" i="1"/>
  <c r="F1455" i="1"/>
  <c r="F1428" i="1"/>
  <c r="F1500" i="1"/>
  <c r="F1509" i="1"/>
  <c r="F1464" i="1"/>
  <c r="F1491" i="1"/>
  <c r="F1473" i="1"/>
  <c r="F1482" i="1"/>
  <c r="F2409" i="1"/>
  <c r="F2418" i="1"/>
  <c r="F2400" i="1"/>
  <c r="F2427" i="1"/>
  <c r="F2436" i="1"/>
  <c r="F2445" i="1"/>
  <c r="F2391" i="1"/>
  <c r="F2382" i="1"/>
  <c r="F2454" i="1"/>
  <c r="F2463" i="1"/>
  <c r="F2472" i="1"/>
  <c r="F2481" i="1"/>
  <c r="F3363" i="1"/>
  <c r="F3354" i="1"/>
  <c r="F3372" i="1"/>
  <c r="F3381" i="1"/>
  <c r="F3390" i="1"/>
  <c r="F3399" i="1"/>
  <c r="F3408" i="1"/>
  <c r="F3453" i="1"/>
  <c r="F3417" i="1"/>
  <c r="F3426" i="1"/>
  <c r="F3444" i="1"/>
  <c r="F3435" i="1"/>
  <c r="F1447" i="1"/>
  <c r="F1438" i="1"/>
  <c r="F1429" i="1"/>
  <c r="F1456" i="1"/>
  <c r="F1420" i="1"/>
  <c r="F1474" i="1"/>
  <c r="F1483" i="1"/>
  <c r="F1510" i="1"/>
  <c r="F1411" i="1"/>
  <c r="F1465" i="1"/>
  <c r="F1492" i="1"/>
  <c r="F1501" i="1"/>
  <c r="F2410" i="1"/>
  <c r="F2401" i="1"/>
  <c r="F2419" i="1"/>
  <c r="F2428" i="1"/>
  <c r="F2437" i="1"/>
  <c r="F2446" i="1"/>
  <c r="F2383" i="1"/>
  <c r="F2392" i="1"/>
  <c r="F2455" i="1"/>
  <c r="F2464" i="1"/>
  <c r="F2482" i="1"/>
  <c r="F2473" i="1"/>
  <c r="F3355" i="1"/>
  <c r="F3364" i="1"/>
  <c r="F3391" i="1"/>
  <c r="F3382" i="1"/>
  <c r="F3373" i="1"/>
  <c r="F3400" i="1"/>
  <c r="F3409" i="1"/>
  <c r="F3418" i="1"/>
  <c r="F3454" i="1"/>
  <c r="F3436" i="1"/>
  <c r="F3427" i="1"/>
  <c r="F3445" i="1"/>
  <c r="F1412" i="1"/>
  <c r="F1421" i="1"/>
  <c r="F1511" i="1"/>
  <c r="F1466" i="1"/>
  <c r="F1457" i="1"/>
  <c r="F1448" i="1"/>
  <c r="F1439" i="1"/>
  <c r="F1475" i="1"/>
  <c r="F1484" i="1"/>
  <c r="F1430" i="1"/>
  <c r="F1493" i="1"/>
  <c r="F1502" i="1"/>
  <c r="F2411" i="1"/>
  <c r="F2420" i="1"/>
  <c r="F2402" i="1"/>
  <c r="F2429" i="1"/>
  <c r="F2438" i="1"/>
  <c r="F2384" i="1"/>
  <c r="F2447" i="1"/>
  <c r="F2483" i="1"/>
  <c r="F2393" i="1"/>
  <c r="F2456" i="1"/>
  <c r="F2474" i="1"/>
  <c r="F2465" i="1"/>
  <c r="F3356" i="1"/>
  <c r="F3365" i="1"/>
  <c r="F3392" i="1"/>
  <c r="F3374" i="1"/>
  <c r="F3383" i="1"/>
  <c r="F3401" i="1"/>
  <c r="F3455" i="1"/>
  <c r="F3410" i="1"/>
  <c r="F3428" i="1"/>
  <c r="F3437" i="1"/>
  <c r="F3446" i="1"/>
  <c r="F3419" i="1"/>
  <c r="F1413" i="1"/>
  <c r="F1422" i="1"/>
  <c r="F1431" i="1"/>
  <c r="F1440" i="1"/>
  <c r="F1458" i="1"/>
  <c r="F1476" i="1"/>
  <c r="F1467" i="1"/>
  <c r="F1449" i="1"/>
  <c r="F1512" i="1"/>
  <c r="F1485" i="1"/>
  <c r="F1494" i="1"/>
  <c r="F1503" i="1"/>
  <c r="F2412" i="1"/>
  <c r="F2421" i="1"/>
  <c r="F2430" i="1"/>
  <c r="F2439" i="1"/>
  <c r="F2448" i="1"/>
  <c r="F2403" i="1"/>
  <c r="F2457" i="1"/>
  <c r="F2466" i="1"/>
  <c r="F2385" i="1"/>
  <c r="F2394" i="1"/>
  <c r="F2475" i="1"/>
  <c r="F2484" i="1"/>
  <c r="F3357" i="1"/>
  <c r="F3366" i="1"/>
  <c r="F3384" i="1"/>
  <c r="F3375" i="1"/>
  <c r="F3393" i="1"/>
  <c r="F3402" i="1"/>
  <c r="F3411" i="1"/>
  <c r="F3456" i="1"/>
  <c r="F3420" i="1"/>
  <c r="F3447" i="1"/>
  <c r="F3438" i="1"/>
  <c r="F3429" i="1"/>
  <c r="F1414" i="1"/>
  <c r="F1423" i="1"/>
  <c r="F1432" i="1"/>
  <c r="F1441" i="1"/>
  <c r="F1450" i="1"/>
  <c r="F1459" i="1"/>
  <c r="F1468" i="1"/>
  <c r="F1477" i="1"/>
  <c r="F1513" i="1"/>
  <c r="F1486" i="1"/>
  <c r="F1495" i="1"/>
  <c r="F1504" i="1"/>
  <c r="F2413" i="1"/>
  <c r="F2404" i="1"/>
  <c r="F2422" i="1"/>
  <c r="F2431" i="1"/>
  <c r="F2386" i="1"/>
  <c r="F2440" i="1"/>
  <c r="F2395" i="1"/>
  <c r="F2449" i="1"/>
  <c r="F2458" i="1"/>
  <c r="F2467" i="1"/>
  <c r="F2485" i="1"/>
  <c r="F2476" i="1"/>
  <c r="F3358" i="1"/>
  <c r="F3367" i="1"/>
  <c r="F3376" i="1"/>
  <c r="F3385" i="1"/>
  <c r="F3394" i="1"/>
  <c r="F3457" i="1"/>
  <c r="F3403" i="1"/>
  <c r="F3412" i="1"/>
  <c r="F3421" i="1"/>
  <c r="F3439" i="1"/>
  <c r="F3430" i="1"/>
  <c r="F3448" i="1"/>
  <c r="F650" i="1"/>
  <c r="F659" i="1"/>
  <c r="F668" i="1"/>
  <c r="F677" i="1"/>
  <c r="F686" i="1"/>
  <c r="F695" i="1"/>
  <c r="F704" i="1"/>
  <c r="F713" i="1"/>
  <c r="F722" i="1"/>
  <c r="F731" i="1"/>
  <c r="F740" i="1"/>
  <c r="F749" i="1"/>
  <c r="F1622" i="1"/>
  <c r="F1631" i="1"/>
  <c r="F1640" i="1"/>
  <c r="F1649" i="1"/>
  <c r="F1658" i="1"/>
  <c r="F1667" i="1"/>
  <c r="F1676" i="1"/>
  <c r="F1685" i="1"/>
  <c r="F1694" i="1"/>
  <c r="F1703" i="1"/>
  <c r="F1712" i="1"/>
  <c r="F1721" i="1"/>
  <c r="F2594" i="1"/>
  <c r="F2603" i="1"/>
  <c r="F2612" i="1"/>
  <c r="F2621" i="1"/>
  <c r="F2630" i="1"/>
  <c r="F2639" i="1"/>
  <c r="F2648" i="1"/>
  <c r="F2657" i="1"/>
  <c r="F2666" i="1"/>
  <c r="F2675" i="1"/>
  <c r="F2684" i="1"/>
  <c r="F2693" i="1"/>
  <c r="F3566" i="1"/>
  <c r="F3575" i="1"/>
  <c r="F3584" i="1"/>
  <c r="F3593" i="1"/>
  <c r="F3602" i="1"/>
  <c r="F3611" i="1"/>
  <c r="F3620" i="1"/>
  <c r="F3629" i="1"/>
  <c r="F3638" i="1"/>
  <c r="F3647" i="1"/>
  <c r="F3656" i="1"/>
  <c r="F3665" i="1"/>
  <c r="F651" i="1"/>
  <c r="F660" i="1"/>
  <c r="F669" i="1"/>
  <c r="F678" i="1"/>
  <c r="F687" i="1"/>
  <c r="F696" i="1"/>
  <c r="F705" i="1"/>
  <c r="F714" i="1"/>
  <c r="F723" i="1"/>
  <c r="F732" i="1"/>
  <c r="F741" i="1"/>
  <c r="F750" i="1"/>
  <c r="F1623" i="1"/>
  <c r="F1632" i="1"/>
  <c r="F1641" i="1"/>
  <c r="F1650" i="1"/>
  <c r="F1659" i="1"/>
  <c r="F1668" i="1"/>
  <c r="F1677" i="1"/>
  <c r="F1686" i="1"/>
  <c r="F1695" i="1"/>
  <c r="F1704" i="1"/>
  <c r="F1713" i="1"/>
  <c r="F1722" i="1"/>
  <c r="F2595" i="1"/>
  <c r="F2604" i="1"/>
  <c r="F2613" i="1"/>
  <c r="F2622" i="1"/>
  <c r="F2631" i="1"/>
  <c r="F2640" i="1"/>
  <c r="F2649" i="1"/>
  <c r="F2658" i="1"/>
  <c r="F2667" i="1"/>
  <c r="F2676" i="1"/>
  <c r="F2685" i="1"/>
  <c r="F2694" i="1"/>
  <c r="F3567" i="1"/>
  <c r="F3576" i="1"/>
  <c r="F3585" i="1"/>
  <c r="F3594" i="1"/>
  <c r="F3603" i="1"/>
  <c r="F3612" i="1"/>
  <c r="F3621" i="1"/>
  <c r="F3630" i="1"/>
  <c r="F3639" i="1"/>
  <c r="F3648" i="1"/>
  <c r="F3657" i="1"/>
  <c r="F3666" i="1"/>
  <c r="F652" i="1"/>
  <c r="F661" i="1"/>
  <c r="F670" i="1"/>
  <c r="F679" i="1"/>
  <c r="F688" i="1"/>
  <c r="F697" i="1"/>
  <c r="F706" i="1"/>
  <c r="F715" i="1"/>
  <c r="F724" i="1"/>
  <c r="F733" i="1"/>
  <c r="F742" i="1"/>
  <c r="F751" i="1"/>
  <c r="F1624" i="1"/>
  <c r="F1633" i="1"/>
  <c r="F1642" i="1"/>
  <c r="F1651" i="1"/>
  <c r="F1660" i="1"/>
  <c r="F1669" i="1"/>
  <c r="F1678" i="1"/>
  <c r="F1687" i="1"/>
  <c r="F1696" i="1"/>
  <c r="F1705" i="1"/>
  <c r="F1714" i="1"/>
  <c r="F1723" i="1"/>
  <c r="F2596" i="1"/>
  <c r="F2605" i="1"/>
  <c r="F2614" i="1"/>
  <c r="F2623" i="1"/>
  <c r="F2632" i="1"/>
  <c r="F2641" i="1"/>
  <c r="F2650" i="1"/>
  <c r="F2659" i="1"/>
  <c r="F2668" i="1"/>
  <c r="F2677" i="1"/>
  <c r="F2686" i="1"/>
  <c r="F2695" i="1"/>
  <c r="F3568" i="1"/>
  <c r="F3577" i="1"/>
  <c r="F3586" i="1"/>
  <c r="F3595" i="1"/>
  <c r="F3604" i="1"/>
  <c r="F3613" i="1"/>
  <c r="F3622" i="1"/>
  <c r="F3631" i="1"/>
  <c r="F3640" i="1"/>
  <c r="F3649" i="1"/>
  <c r="F3658" i="1"/>
  <c r="F3667" i="1"/>
  <c r="F653" i="1"/>
  <c r="F662" i="1"/>
  <c r="F671" i="1"/>
  <c r="F680" i="1"/>
  <c r="F689" i="1"/>
  <c r="F698" i="1"/>
  <c r="F707" i="1"/>
  <c r="F716" i="1"/>
  <c r="F725" i="1"/>
  <c r="F734" i="1"/>
  <c r="F743" i="1"/>
  <c r="F752" i="1"/>
  <c r="F1625" i="1"/>
  <c r="F1634" i="1"/>
  <c r="F1643" i="1"/>
  <c r="F1652" i="1"/>
  <c r="F1661" i="1"/>
  <c r="F1670" i="1"/>
  <c r="F1679" i="1"/>
  <c r="F1688" i="1"/>
  <c r="F1697" i="1"/>
  <c r="F1706" i="1"/>
  <c r="F1715" i="1"/>
  <c r="F1724" i="1"/>
  <c r="F2597" i="1"/>
  <c r="F2606" i="1"/>
  <c r="F2615" i="1"/>
  <c r="F2624" i="1"/>
  <c r="F2633" i="1"/>
  <c r="F2642" i="1"/>
  <c r="F2651" i="1"/>
  <c r="F2660" i="1"/>
  <c r="F2669" i="1"/>
  <c r="F2678" i="1"/>
  <c r="F2687" i="1"/>
  <c r="F2696" i="1"/>
  <c r="F3569" i="1"/>
  <c r="F3578" i="1"/>
  <c r="F3587" i="1"/>
  <c r="F3596" i="1"/>
  <c r="F3605" i="1"/>
  <c r="F3614" i="1"/>
  <c r="F3623" i="1"/>
  <c r="F3632" i="1"/>
  <c r="F3641" i="1"/>
  <c r="F3650" i="1"/>
  <c r="F3659" i="1"/>
  <c r="F3668" i="1"/>
  <c r="F654" i="1"/>
  <c r="F663" i="1"/>
  <c r="F672" i="1"/>
  <c r="F681" i="1"/>
  <c r="F690" i="1"/>
  <c r="F699" i="1"/>
  <c r="F708" i="1"/>
  <c r="F717" i="1"/>
  <c r="F726" i="1"/>
  <c r="F735" i="1"/>
  <c r="F744" i="1"/>
  <c r="F753" i="1"/>
  <c r="F1626" i="1"/>
  <c r="F1635" i="1"/>
  <c r="F1644" i="1"/>
  <c r="F1653" i="1"/>
  <c r="F1662" i="1"/>
  <c r="F1671" i="1"/>
  <c r="F1680" i="1"/>
  <c r="F1689" i="1"/>
  <c r="F1698" i="1"/>
  <c r="F1707" i="1"/>
  <c r="F1716" i="1"/>
  <c r="F1725" i="1"/>
  <c r="F2598" i="1"/>
  <c r="F2607" i="1"/>
  <c r="F2616" i="1"/>
  <c r="F2625" i="1"/>
  <c r="F2634" i="1"/>
  <c r="F2643" i="1"/>
  <c r="F2652" i="1"/>
  <c r="F2661" i="1"/>
  <c r="F2670" i="1"/>
  <c r="F2679" i="1"/>
  <c r="F2688" i="1"/>
  <c r="F2697" i="1"/>
  <c r="F3570" i="1"/>
  <c r="F3579" i="1"/>
  <c r="F3588" i="1"/>
  <c r="F3597" i="1"/>
  <c r="F3606" i="1"/>
  <c r="F3615" i="1"/>
  <c r="F3624" i="1"/>
  <c r="F3633" i="1"/>
  <c r="F3642" i="1"/>
  <c r="F3651" i="1"/>
  <c r="F3660" i="1"/>
  <c r="F3669" i="1"/>
  <c r="F655" i="1"/>
  <c r="F664" i="1"/>
  <c r="F673" i="1"/>
  <c r="F682" i="1"/>
  <c r="F691" i="1"/>
  <c r="F700" i="1"/>
  <c r="F709" i="1"/>
  <c r="F718" i="1"/>
  <c r="F727" i="1"/>
  <c r="F736" i="1"/>
  <c r="F745" i="1"/>
  <c r="F754" i="1"/>
  <c r="F1627" i="1"/>
  <c r="F1636" i="1"/>
  <c r="F1645" i="1"/>
  <c r="F1654" i="1"/>
  <c r="F1663" i="1"/>
  <c r="F1672" i="1"/>
  <c r="F1681" i="1"/>
  <c r="F1690" i="1"/>
  <c r="F1699" i="1"/>
  <c r="F1708" i="1"/>
  <c r="F1717" i="1"/>
  <c r="F1726" i="1"/>
  <c r="F2599" i="1"/>
  <c r="F2608" i="1"/>
  <c r="F2617" i="1"/>
  <c r="F2626" i="1"/>
  <c r="F2635" i="1"/>
  <c r="F2644" i="1"/>
  <c r="F2653" i="1"/>
  <c r="F2662" i="1"/>
  <c r="F2671" i="1"/>
  <c r="F2680" i="1"/>
  <c r="F2689" i="1"/>
  <c r="F2698" i="1"/>
  <c r="F3571" i="1"/>
  <c r="F3580" i="1"/>
  <c r="F3589" i="1"/>
  <c r="F3598" i="1"/>
  <c r="F3607" i="1"/>
  <c r="F3616" i="1"/>
  <c r="F3625" i="1"/>
  <c r="F3634" i="1"/>
  <c r="F3643" i="1"/>
  <c r="F3652" i="1"/>
  <c r="F3661" i="1"/>
  <c r="F3670" i="1"/>
  <c r="F656" i="1"/>
  <c r="F665" i="1"/>
  <c r="F674" i="1"/>
  <c r="F683" i="1"/>
  <c r="F692" i="1"/>
  <c r="F701" i="1"/>
  <c r="F710" i="1"/>
  <c r="F719" i="1"/>
  <c r="F728" i="1"/>
  <c r="F737" i="1"/>
  <c r="F746" i="1"/>
  <c r="F755" i="1"/>
  <c r="F1628" i="1"/>
  <c r="F1637" i="1"/>
  <c r="F1646" i="1"/>
  <c r="F1655" i="1"/>
  <c r="F1664" i="1"/>
  <c r="F1673" i="1"/>
  <c r="F1682" i="1"/>
  <c r="F1691" i="1"/>
  <c r="F1700" i="1"/>
  <c r="F1709" i="1"/>
  <c r="F1718" i="1"/>
  <c r="F1727" i="1"/>
  <c r="F2600" i="1"/>
  <c r="F2609" i="1"/>
  <c r="F2618" i="1"/>
  <c r="F2627" i="1"/>
  <c r="F2636" i="1"/>
  <c r="F2645" i="1"/>
  <c r="F2654" i="1"/>
  <c r="F2663" i="1"/>
  <c r="F2672" i="1"/>
  <c r="F2681" i="1"/>
  <c r="F2690" i="1"/>
  <c r="F2699" i="1"/>
  <c r="F3572" i="1"/>
  <c r="F3581" i="1"/>
  <c r="F3590" i="1"/>
  <c r="F3599" i="1"/>
  <c r="F3608" i="1"/>
  <c r="F3617" i="1"/>
  <c r="F3626" i="1"/>
  <c r="F3635" i="1"/>
  <c r="F3644" i="1"/>
  <c r="F3653" i="1"/>
  <c r="F3662" i="1"/>
  <c r="F3671" i="1"/>
  <c r="F657" i="1"/>
  <c r="F666" i="1"/>
  <c r="F675" i="1"/>
  <c r="F684" i="1"/>
  <c r="F693" i="1"/>
  <c r="F702" i="1"/>
  <c r="F711" i="1"/>
  <c r="F720" i="1"/>
  <c r="F729" i="1"/>
  <c r="F738" i="1"/>
  <c r="F747" i="1"/>
  <c r="F756" i="1"/>
  <c r="F1629" i="1"/>
  <c r="F1638" i="1"/>
  <c r="F1647" i="1"/>
  <c r="F1656" i="1"/>
  <c r="F1665" i="1"/>
  <c r="F1674" i="1"/>
  <c r="F1683" i="1"/>
  <c r="F1692" i="1"/>
  <c r="F1701" i="1"/>
  <c r="F1710" i="1"/>
  <c r="F1719" i="1"/>
  <c r="F1728" i="1"/>
  <c r="F2601" i="1"/>
  <c r="F2610" i="1"/>
  <c r="F2619" i="1"/>
  <c r="F2628" i="1"/>
  <c r="F2637" i="1"/>
  <c r="F2646" i="1"/>
  <c r="F2655" i="1"/>
  <c r="F2664" i="1"/>
  <c r="F2673" i="1"/>
  <c r="F2682" i="1"/>
  <c r="F2691" i="1"/>
  <c r="F2700" i="1"/>
  <c r="F3573" i="1"/>
  <c r="F3582" i="1"/>
  <c r="F3591" i="1"/>
  <c r="F3600" i="1"/>
  <c r="F3609" i="1"/>
  <c r="F3618" i="1"/>
  <c r="F3627" i="1"/>
  <c r="F3636" i="1"/>
  <c r="F3645" i="1"/>
  <c r="F3654" i="1"/>
  <c r="F3663" i="1"/>
  <c r="F3672" i="1"/>
  <c r="F658" i="1"/>
  <c r="F667" i="1"/>
  <c r="F676" i="1"/>
  <c r="F685" i="1"/>
  <c r="F694" i="1"/>
  <c r="F703" i="1"/>
  <c r="F712" i="1"/>
  <c r="F721" i="1"/>
  <c r="F730" i="1"/>
  <c r="F739" i="1"/>
  <c r="F748" i="1"/>
  <c r="F757" i="1"/>
  <c r="F1630" i="1"/>
  <c r="F1639" i="1"/>
  <c r="F1648" i="1"/>
  <c r="F1657" i="1"/>
  <c r="F1666" i="1"/>
  <c r="F1675" i="1"/>
  <c r="F1684" i="1"/>
  <c r="F1693" i="1"/>
  <c r="F1702" i="1"/>
  <c r="F1711" i="1"/>
  <c r="F1720" i="1"/>
  <c r="F1729" i="1"/>
  <c r="F2602" i="1"/>
  <c r="F2611" i="1"/>
  <c r="F2620" i="1"/>
  <c r="F2629" i="1"/>
  <c r="F2638" i="1"/>
  <c r="F2647" i="1"/>
  <c r="F2656" i="1"/>
  <c r="F2665" i="1"/>
  <c r="F2674" i="1"/>
  <c r="F2683" i="1"/>
  <c r="F2692" i="1"/>
  <c r="F2701" i="1"/>
  <c r="F3574" i="1"/>
  <c r="F3583" i="1"/>
  <c r="F3592" i="1"/>
  <c r="F3601" i="1"/>
  <c r="F3610" i="1"/>
  <c r="F3619" i="1"/>
  <c r="F3628" i="1"/>
  <c r="F3637" i="1"/>
  <c r="F3646" i="1"/>
  <c r="F3655" i="1"/>
  <c r="F3664" i="1"/>
  <c r="F3673" i="1"/>
  <c r="F2703" i="1"/>
  <c r="F2704" i="1"/>
  <c r="F2705" i="1"/>
  <c r="F834" i="1"/>
  <c r="F2706" i="1"/>
  <c r="F835" i="1"/>
  <c r="F2707" i="1"/>
  <c r="F800" i="1"/>
  <c r="F818" i="1"/>
  <c r="F1790" i="1"/>
  <c r="F1799" i="1"/>
  <c r="F765" i="1"/>
  <c r="F783" i="1"/>
  <c r="F1755" i="1"/>
  <c r="F1764" i="1"/>
  <c r="F3726" i="1"/>
  <c r="F3744" i="1"/>
  <c r="F820" i="1"/>
  <c r="F829" i="1"/>
  <c r="F838" i="1"/>
  <c r="F2719" i="1"/>
  <c r="F2728" i="1"/>
  <c r="F2809" i="1"/>
  <c r="F3691" i="1"/>
  <c r="F3700" i="1"/>
  <c r="F3709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F2702" i="1" s="1"/>
  <c r="D375" i="2"/>
  <c r="F1828" i="1" s="1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M3781" i="1"/>
  <c r="K3781" i="1"/>
  <c r="I3781" i="1"/>
  <c r="L3781" i="1" s="1"/>
  <c r="M3772" i="1"/>
  <c r="K3772" i="1"/>
  <c r="I3772" i="1"/>
  <c r="L3772" i="1" s="1"/>
  <c r="M3763" i="1"/>
  <c r="K3763" i="1"/>
  <c r="I3763" i="1"/>
  <c r="L3763" i="1" s="1"/>
  <c r="M3754" i="1"/>
  <c r="K3754" i="1"/>
  <c r="I3754" i="1"/>
  <c r="L3754" i="1" s="1"/>
  <c r="M3745" i="1"/>
  <c r="K3745" i="1"/>
  <c r="I3745" i="1"/>
  <c r="L3745" i="1" s="1"/>
  <c r="M3736" i="1"/>
  <c r="K3736" i="1"/>
  <c r="I3736" i="1"/>
  <c r="L3736" i="1" s="1"/>
  <c r="M3727" i="1"/>
  <c r="K3727" i="1"/>
  <c r="I3727" i="1"/>
  <c r="L3727" i="1" s="1"/>
  <c r="M3718" i="1"/>
  <c r="K3718" i="1"/>
  <c r="I3718" i="1"/>
  <c r="L3718" i="1" s="1"/>
  <c r="M3709" i="1"/>
  <c r="K3709" i="1"/>
  <c r="I3709" i="1"/>
  <c r="L3709" i="1" s="1"/>
  <c r="M3700" i="1"/>
  <c r="K3700" i="1"/>
  <c r="I3700" i="1"/>
  <c r="L3700" i="1" s="1"/>
  <c r="M3691" i="1"/>
  <c r="K3691" i="1"/>
  <c r="I3691" i="1"/>
  <c r="L3691" i="1" s="1"/>
  <c r="M3682" i="1"/>
  <c r="K3682" i="1"/>
  <c r="I3682" i="1"/>
  <c r="L3682" i="1" s="1"/>
  <c r="M2809" i="1"/>
  <c r="K2809" i="1"/>
  <c r="I2809" i="1"/>
  <c r="L2809" i="1" s="1"/>
  <c r="M2800" i="1"/>
  <c r="K2800" i="1"/>
  <c r="I2800" i="1"/>
  <c r="L2800" i="1" s="1"/>
  <c r="M2791" i="1"/>
  <c r="K2791" i="1"/>
  <c r="I2791" i="1"/>
  <c r="L2791" i="1" s="1"/>
  <c r="M2782" i="1"/>
  <c r="K2782" i="1"/>
  <c r="I2782" i="1"/>
  <c r="L2782" i="1" s="1"/>
  <c r="M2773" i="1"/>
  <c r="K2773" i="1"/>
  <c r="I2773" i="1"/>
  <c r="L2773" i="1" s="1"/>
  <c r="M2764" i="1"/>
  <c r="K2764" i="1"/>
  <c r="I2764" i="1"/>
  <c r="L2764" i="1" s="1"/>
  <c r="M2755" i="1"/>
  <c r="K2755" i="1"/>
  <c r="I2755" i="1"/>
  <c r="L2755" i="1" s="1"/>
  <c r="M2746" i="1"/>
  <c r="K2746" i="1"/>
  <c r="I2746" i="1"/>
  <c r="L2746" i="1" s="1"/>
  <c r="M2737" i="1"/>
  <c r="K2737" i="1"/>
  <c r="I2737" i="1"/>
  <c r="L2737" i="1" s="1"/>
  <c r="M2728" i="1"/>
  <c r="K2728" i="1"/>
  <c r="I2728" i="1"/>
  <c r="L2728" i="1" s="1"/>
  <c r="M2719" i="1"/>
  <c r="K2719" i="1"/>
  <c r="I2719" i="1"/>
  <c r="L2719" i="1" s="1"/>
  <c r="M2710" i="1"/>
  <c r="K2710" i="1"/>
  <c r="I2710" i="1"/>
  <c r="L2710" i="1" s="1"/>
  <c r="M1837" i="1"/>
  <c r="K1837" i="1"/>
  <c r="I1837" i="1"/>
  <c r="L1837" i="1" s="1"/>
  <c r="M1828" i="1"/>
  <c r="K1828" i="1"/>
  <c r="I1828" i="1"/>
  <c r="L1828" i="1" s="1"/>
  <c r="M1819" i="1"/>
  <c r="K1819" i="1"/>
  <c r="I1819" i="1"/>
  <c r="L1819" i="1" s="1"/>
  <c r="M1810" i="1"/>
  <c r="K1810" i="1"/>
  <c r="I1810" i="1"/>
  <c r="L1810" i="1" s="1"/>
  <c r="M1801" i="1"/>
  <c r="K1801" i="1"/>
  <c r="I1801" i="1"/>
  <c r="L1801" i="1" s="1"/>
  <c r="M1792" i="1"/>
  <c r="K1792" i="1"/>
  <c r="I1792" i="1"/>
  <c r="L1792" i="1" s="1"/>
  <c r="M1783" i="1"/>
  <c r="K1783" i="1"/>
  <c r="I1783" i="1"/>
  <c r="L1783" i="1" s="1"/>
  <c r="M1774" i="1"/>
  <c r="K1774" i="1"/>
  <c r="I1774" i="1"/>
  <c r="L1774" i="1" s="1"/>
  <c r="M1765" i="1"/>
  <c r="K1765" i="1"/>
  <c r="I1765" i="1"/>
  <c r="L1765" i="1" s="1"/>
  <c r="M1756" i="1"/>
  <c r="K1756" i="1"/>
  <c r="I1756" i="1"/>
  <c r="L1756" i="1" s="1"/>
  <c r="M1747" i="1"/>
  <c r="K1747" i="1"/>
  <c r="I1747" i="1"/>
  <c r="L1747" i="1" s="1"/>
  <c r="M1738" i="1"/>
  <c r="K1738" i="1"/>
  <c r="I1738" i="1"/>
  <c r="L1738" i="1" s="1"/>
  <c r="M865" i="1"/>
  <c r="K865" i="1"/>
  <c r="I865" i="1"/>
  <c r="L865" i="1" s="1"/>
  <c r="M856" i="1"/>
  <c r="K856" i="1"/>
  <c r="I856" i="1"/>
  <c r="L856" i="1" s="1"/>
  <c r="M847" i="1"/>
  <c r="K847" i="1"/>
  <c r="I847" i="1"/>
  <c r="L847" i="1" s="1"/>
  <c r="M838" i="1"/>
  <c r="K838" i="1"/>
  <c r="I838" i="1"/>
  <c r="L838" i="1" s="1"/>
  <c r="M829" i="1"/>
  <c r="K829" i="1"/>
  <c r="I829" i="1"/>
  <c r="L829" i="1" s="1"/>
  <c r="M820" i="1"/>
  <c r="K820" i="1"/>
  <c r="I820" i="1"/>
  <c r="L820" i="1" s="1"/>
  <c r="M811" i="1"/>
  <c r="K811" i="1"/>
  <c r="I811" i="1"/>
  <c r="L811" i="1" s="1"/>
  <c r="M802" i="1"/>
  <c r="K802" i="1"/>
  <c r="I802" i="1"/>
  <c r="L802" i="1" s="1"/>
  <c r="M793" i="1"/>
  <c r="K793" i="1"/>
  <c r="I793" i="1"/>
  <c r="L793" i="1" s="1"/>
  <c r="M784" i="1"/>
  <c r="K784" i="1"/>
  <c r="I784" i="1"/>
  <c r="L784" i="1" s="1"/>
  <c r="M775" i="1"/>
  <c r="K775" i="1"/>
  <c r="I775" i="1"/>
  <c r="L775" i="1" s="1"/>
  <c r="M766" i="1"/>
  <c r="K766" i="1"/>
  <c r="I766" i="1"/>
  <c r="L766" i="1" s="1"/>
  <c r="M3780" i="1"/>
  <c r="K3780" i="1"/>
  <c r="I3780" i="1"/>
  <c r="L3780" i="1" s="1"/>
  <c r="M3771" i="1"/>
  <c r="K3771" i="1"/>
  <c r="I3771" i="1"/>
  <c r="L3771" i="1" s="1"/>
  <c r="M3762" i="1"/>
  <c r="K3762" i="1"/>
  <c r="I3762" i="1"/>
  <c r="L3762" i="1" s="1"/>
  <c r="M3753" i="1"/>
  <c r="K3753" i="1"/>
  <c r="I3753" i="1"/>
  <c r="L3753" i="1" s="1"/>
  <c r="M3744" i="1"/>
  <c r="K3744" i="1"/>
  <c r="I3744" i="1"/>
  <c r="L3744" i="1" s="1"/>
  <c r="M3735" i="1"/>
  <c r="K3735" i="1"/>
  <c r="I3735" i="1"/>
  <c r="L3735" i="1" s="1"/>
  <c r="M3726" i="1"/>
  <c r="K3726" i="1"/>
  <c r="I3726" i="1"/>
  <c r="L3726" i="1" s="1"/>
  <c r="M3717" i="1"/>
  <c r="K3717" i="1"/>
  <c r="I3717" i="1"/>
  <c r="L3717" i="1" s="1"/>
  <c r="M3708" i="1"/>
  <c r="K3708" i="1"/>
  <c r="I3708" i="1"/>
  <c r="L3708" i="1" s="1"/>
  <c r="M3699" i="1"/>
  <c r="K3699" i="1"/>
  <c r="I3699" i="1"/>
  <c r="L3699" i="1" s="1"/>
  <c r="M3690" i="1"/>
  <c r="K3690" i="1"/>
  <c r="I3690" i="1"/>
  <c r="L3690" i="1" s="1"/>
  <c r="M3681" i="1"/>
  <c r="K3681" i="1"/>
  <c r="I3681" i="1"/>
  <c r="L3681" i="1" s="1"/>
  <c r="M2808" i="1"/>
  <c r="K2808" i="1"/>
  <c r="I2808" i="1"/>
  <c r="L2808" i="1" s="1"/>
  <c r="M2799" i="1"/>
  <c r="K2799" i="1"/>
  <c r="I2799" i="1"/>
  <c r="L2799" i="1" s="1"/>
  <c r="M2790" i="1"/>
  <c r="K2790" i="1"/>
  <c r="I2790" i="1"/>
  <c r="L2790" i="1" s="1"/>
  <c r="M2781" i="1"/>
  <c r="K2781" i="1"/>
  <c r="I2781" i="1"/>
  <c r="L2781" i="1" s="1"/>
  <c r="M2772" i="1"/>
  <c r="K2772" i="1"/>
  <c r="I2772" i="1"/>
  <c r="L2772" i="1" s="1"/>
  <c r="M2763" i="1"/>
  <c r="K2763" i="1"/>
  <c r="I2763" i="1"/>
  <c r="L2763" i="1" s="1"/>
  <c r="M2754" i="1"/>
  <c r="K2754" i="1"/>
  <c r="I2754" i="1"/>
  <c r="L2754" i="1" s="1"/>
  <c r="M2745" i="1"/>
  <c r="K2745" i="1"/>
  <c r="I2745" i="1"/>
  <c r="L2745" i="1" s="1"/>
  <c r="M2736" i="1"/>
  <c r="K2736" i="1"/>
  <c r="I2736" i="1"/>
  <c r="L2736" i="1" s="1"/>
  <c r="M2727" i="1"/>
  <c r="K2727" i="1"/>
  <c r="I2727" i="1"/>
  <c r="L2727" i="1" s="1"/>
  <c r="M2718" i="1"/>
  <c r="K2718" i="1"/>
  <c r="I2718" i="1"/>
  <c r="L2718" i="1" s="1"/>
  <c r="M2709" i="1"/>
  <c r="K2709" i="1"/>
  <c r="I2709" i="1"/>
  <c r="L2709" i="1" s="1"/>
  <c r="M1836" i="1"/>
  <c r="K1836" i="1"/>
  <c r="I1836" i="1"/>
  <c r="L1836" i="1" s="1"/>
  <c r="M1827" i="1"/>
  <c r="K1827" i="1"/>
  <c r="I1827" i="1"/>
  <c r="L1827" i="1" s="1"/>
  <c r="M1818" i="1"/>
  <c r="K1818" i="1"/>
  <c r="I1818" i="1"/>
  <c r="L1818" i="1" s="1"/>
  <c r="M1809" i="1"/>
  <c r="K1809" i="1"/>
  <c r="I1809" i="1"/>
  <c r="L1809" i="1" s="1"/>
  <c r="M1800" i="1"/>
  <c r="K1800" i="1"/>
  <c r="I1800" i="1"/>
  <c r="L1800" i="1" s="1"/>
  <c r="M1791" i="1"/>
  <c r="K1791" i="1"/>
  <c r="I1791" i="1"/>
  <c r="L1791" i="1" s="1"/>
  <c r="M1782" i="1"/>
  <c r="K1782" i="1"/>
  <c r="I1782" i="1"/>
  <c r="L1782" i="1" s="1"/>
  <c r="M1773" i="1"/>
  <c r="K1773" i="1"/>
  <c r="I1773" i="1"/>
  <c r="L1773" i="1" s="1"/>
  <c r="M1764" i="1"/>
  <c r="K1764" i="1"/>
  <c r="I1764" i="1"/>
  <c r="L1764" i="1" s="1"/>
  <c r="M1755" i="1"/>
  <c r="K1755" i="1"/>
  <c r="I1755" i="1"/>
  <c r="L1755" i="1" s="1"/>
  <c r="M1746" i="1"/>
  <c r="K1746" i="1"/>
  <c r="I1746" i="1"/>
  <c r="L1746" i="1" s="1"/>
  <c r="M1737" i="1"/>
  <c r="K1737" i="1"/>
  <c r="I1737" i="1"/>
  <c r="L1737" i="1" s="1"/>
  <c r="M864" i="1"/>
  <c r="K864" i="1"/>
  <c r="I864" i="1"/>
  <c r="L864" i="1" s="1"/>
  <c r="M855" i="1"/>
  <c r="K855" i="1"/>
  <c r="I855" i="1"/>
  <c r="L855" i="1" s="1"/>
  <c r="M846" i="1"/>
  <c r="K846" i="1"/>
  <c r="I846" i="1"/>
  <c r="L846" i="1" s="1"/>
  <c r="M837" i="1"/>
  <c r="K837" i="1"/>
  <c r="I837" i="1"/>
  <c r="L837" i="1" s="1"/>
  <c r="M828" i="1"/>
  <c r="K828" i="1"/>
  <c r="I828" i="1"/>
  <c r="L828" i="1" s="1"/>
  <c r="M819" i="1"/>
  <c r="K819" i="1"/>
  <c r="I819" i="1"/>
  <c r="L819" i="1" s="1"/>
  <c r="M810" i="1"/>
  <c r="K810" i="1"/>
  <c r="I810" i="1"/>
  <c r="L810" i="1" s="1"/>
  <c r="M801" i="1"/>
  <c r="K801" i="1"/>
  <c r="I801" i="1"/>
  <c r="L801" i="1" s="1"/>
  <c r="M792" i="1"/>
  <c r="K792" i="1"/>
  <c r="I792" i="1"/>
  <c r="L792" i="1" s="1"/>
  <c r="M783" i="1"/>
  <c r="K783" i="1"/>
  <c r="I783" i="1"/>
  <c r="L783" i="1" s="1"/>
  <c r="M774" i="1"/>
  <c r="K774" i="1"/>
  <c r="I774" i="1"/>
  <c r="L774" i="1" s="1"/>
  <c r="M765" i="1"/>
  <c r="K765" i="1"/>
  <c r="I765" i="1"/>
  <c r="L765" i="1" s="1"/>
  <c r="M3779" i="1"/>
  <c r="K3779" i="1"/>
  <c r="I3779" i="1"/>
  <c r="L3779" i="1" s="1"/>
  <c r="M3770" i="1"/>
  <c r="K3770" i="1"/>
  <c r="I3770" i="1"/>
  <c r="L3770" i="1" s="1"/>
  <c r="M3761" i="1"/>
  <c r="K3761" i="1"/>
  <c r="I3761" i="1"/>
  <c r="L3761" i="1" s="1"/>
  <c r="M3752" i="1"/>
  <c r="K3752" i="1"/>
  <c r="I3752" i="1"/>
  <c r="L3752" i="1" s="1"/>
  <c r="M3743" i="1"/>
  <c r="K3743" i="1"/>
  <c r="I3743" i="1"/>
  <c r="L3743" i="1" s="1"/>
  <c r="M3734" i="1"/>
  <c r="K3734" i="1"/>
  <c r="I3734" i="1"/>
  <c r="L3734" i="1" s="1"/>
  <c r="M3725" i="1"/>
  <c r="K3725" i="1"/>
  <c r="I3725" i="1"/>
  <c r="L3725" i="1" s="1"/>
  <c r="M3716" i="1"/>
  <c r="K3716" i="1"/>
  <c r="I3716" i="1"/>
  <c r="L3716" i="1" s="1"/>
  <c r="M3707" i="1"/>
  <c r="K3707" i="1"/>
  <c r="I3707" i="1"/>
  <c r="L3707" i="1" s="1"/>
  <c r="M3698" i="1"/>
  <c r="K3698" i="1"/>
  <c r="I3698" i="1"/>
  <c r="L3698" i="1" s="1"/>
  <c r="M3689" i="1"/>
  <c r="K3689" i="1"/>
  <c r="I3689" i="1"/>
  <c r="L3689" i="1" s="1"/>
  <c r="M3680" i="1"/>
  <c r="K3680" i="1"/>
  <c r="I3680" i="1"/>
  <c r="L3680" i="1" s="1"/>
  <c r="M2807" i="1"/>
  <c r="K2807" i="1"/>
  <c r="I2807" i="1"/>
  <c r="L2807" i="1" s="1"/>
  <c r="M2798" i="1"/>
  <c r="K2798" i="1"/>
  <c r="I2798" i="1"/>
  <c r="L2798" i="1" s="1"/>
  <c r="M2789" i="1"/>
  <c r="K2789" i="1"/>
  <c r="I2789" i="1"/>
  <c r="L2789" i="1" s="1"/>
  <c r="M2780" i="1"/>
  <c r="K2780" i="1"/>
  <c r="I2780" i="1"/>
  <c r="L2780" i="1" s="1"/>
  <c r="M2771" i="1"/>
  <c r="K2771" i="1"/>
  <c r="I2771" i="1"/>
  <c r="L2771" i="1" s="1"/>
  <c r="M2762" i="1"/>
  <c r="K2762" i="1"/>
  <c r="I2762" i="1"/>
  <c r="L2762" i="1" s="1"/>
  <c r="M2753" i="1"/>
  <c r="K2753" i="1"/>
  <c r="I2753" i="1"/>
  <c r="L2753" i="1" s="1"/>
  <c r="M2744" i="1"/>
  <c r="K2744" i="1"/>
  <c r="I2744" i="1"/>
  <c r="L2744" i="1" s="1"/>
  <c r="M2735" i="1"/>
  <c r="K2735" i="1"/>
  <c r="I2735" i="1"/>
  <c r="L2735" i="1" s="1"/>
  <c r="M2726" i="1"/>
  <c r="K2726" i="1"/>
  <c r="I2726" i="1"/>
  <c r="L2726" i="1" s="1"/>
  <c r="M2717" i="1"/>
  <c r="K2717" i="1"/>
  <c r="I2717" i="1"/>
  <c r="L2717" i="1" s="1"/>
  <c r="M2708" i="1"/>
  <c r="K2708" i="1"/>
  <c r="I2708" i="1"/>
  <c r="L2708" i="1" s="1"/>
  <c r="M1835" i="1"/>
  <c r="K1835" i="1"/>
  <c r="I1835" i="1"/>
  <c r="L1835" i="1" s="1"/>
  <c r="M1826" i="1"/>
  <c r="K1826" i="1"/>
  <c r="I1826" i="1"/>
  <c r="L1826" i="1" s="1"/>
  <c r="M1817" i="1"/>
  <c r="K1817" i="1"/>
  <c r="I1817" i="1"/>
  <c r="L1817" i="1" s="1"/>
  <c r="M1808" i="1"/>
  <c r="K1808" i="1"/>
  <c r="I1808" i="1"/>
  <c r="L1808" i="1" s="1"/>
  <c r="M1799" i="1"/>
  <c r="K1799" i="1"/>
  <c r="I1799" i="1"/>
  <c r="L1799" i="1" s="1"/>
  <c r="M1790" i="1"/>
  <c r="K1790" i="1"/>
  <c r="I1790" i="1"/>
  <c r="L1790" i="1" s="1"/>
  <c r="M1781" i="1"/>
  <c r="K1781" i="1"/>
  <c r="I1781" i="1"/>
  <c r="L1781" i="1" s="1"/>
  <c r="M1772" i="1"/>
  <c r="K1772" i="1"/>
  <c r="I1772" i="1"/>
  <c r="L1772" i="1" s="1"/>
  <c r="M1763" i="1"/>
  <c r="K1763" i="1"/>
  <c r="I1763" i="1"/>
  <c r="L1763" i="1" s="1"/>
  <c r="M1754" i="1"/>
  <c r="K1754" i="1"/>
  <c r="I1754" i="1"/>
  <c r="L1754" i="1" s="1"/>
  <c r="M1745" i="1"/>
  <c r="K1745" i="1"/>
  <c r="I1745" i="1"/>
  <c r="L1745" i="1" s="1"/>
  <c r="M1736" i="1"/>
  <c r="K1736" i="1"/>
  <c r="I1736" i="1"/>
  <c r="L1736" i="1" s="1"/>
  <c r="M863" i="1"/>
  <c r="K863" i="1"/>
  <c r="I863" i="1"/>
  <c r="L863" i="1" s="1"/>
  <c r="M854" i="1"/>
  <c r="K854" i="1"/>
  <c r="I854" i="1"/>
  <c r="L854" i="1" s="1"/>
  <c r="M845" i="1"/>
  <c r="K845" i="1"/>
  <c r="I845" i="1"/>
  <c r="L845" i="1" s="1"/>
  <c r="M836" i="1"/>
  <c r="K836" i="1"/>
  <c r="I836" i="1"/>
  <c r="L836" i="1" s="1"/>
  <c r="M827" i="1"/>
  <c r="K827" i="1"/>
  <c r="I827" i="1"/>
  <c r="L827" i="1" s="1"/>
  <c r="M818" i="1"/>
  <c r="K818" i="1"/>
  <c r="I818" i="1"/>
  <c r="L818" i="1" s="1"/>
  <c r="M809" i="1"/>
  <c r="K809" i="1"/>
  <c r="I809" i="1"/>
  <c r="L809" i="1" s="1"/>
  <c r="M800" i="1"/>
  <c r="K800" i="1"/>
  <c r="I800" i="1"/>
  <c r="L800" i="1" s="1"/>
  <c r="M791" i="1"/>
  <c r="K791" i="1"/>
  <c r="I791" i="1"/>
  <c r="L791" i="1" s="1"/>
  <c r="M782" i="1"/>
  <c r="K782" i="1"/>
  <c r="I782" i="1"/>
  <c r="L782" i="1" s="1"/>
  <c r="M773" i="1"/>
  <c r="K773" i="1"/>
  <c r="I773" i="1"/>
  <c r="L773" i="1" s="1"/>
  <c r="M764" i="1"/>
  <c r="K764" i="1"/>
  <c r="I764" i="1"/>
  <c r="L764" i="1" s="1"/>
  <c r="M3778" i="1"/>
  <c r="K3778" i="1"/>
  <c r="I3778" i="1"/>
  <c r="L3778" i="1" s="1"/>
  <c r="M3769" i="1"/>
  <c r="K3769" i="1"/>
  <c r="I3769" i="1"/>
  <c r="L3769" i="1" s="1"/>
  <c r="M3760" i="1"/>
  <c r="K3760" i="1"/>
  <c r="I3760" i="1"/>
  <c r="L3760" i="1" s="1"/>
  <c r="M3751" i="1"/>
  <c r="K3751" i="1"/>
  <c r="I3751" i="1"/>
  <c r="L3751" i="1" s="1"/>
  <c r="M3742" i="1"/>
  <c r="K3742" i="1"/>
  <c r="I3742" i="1"/>
  <c r="L3742" i="1" s="1"/>
  <c r="M3733" i="1"/>
  <c r="K3733" i="1"/>
  <c r="I3733" i="1"/>
  <c r="L3733" i="1" s="1"/>
  <c r="M3724" i="1"/>
  <c r="K3724" i="1"/>
  <c r="I3724" i="1"/>
  <c r="L3724" i="1" s="1"/>
  <c r="M3715" i="1"/>
  <c r="K3715" i="1"/>
  <c r="I3715" i="1"/>
  <c r="L3715" i="1" s="1"/>
  <c r="M3706" i="1"/>
  <c r="K3706" i="1"/>
  <c r="I3706" i="1"/>
  <c r="L3706" i="1" s="1"/>
  <c r="M3697" i="1"/>
  <c r="K3697" i="1"/>
  <c r="I3697" i="1"/>
  <c r="L3697" i="1" s="1"/>
  <c r="M3688" i="1"/>
  <c r="K3688" i="1"/>
  <c r="I3688" i="1"/>
  <c r="L3688" i="1" s="1"/>
  <c r="M3679" i="1"/>
  <c r="K3679" i="1"/>
  <c r="I3679" i="1"/>
  <c r="L3679" i="1" s="1"/>
  <c r="M2806" i="1"/>
  <c r="K2806" i="1"/>
  <c r="I2806" i="1"/>
  <c r="L2806" i="1" s="1"/>
  <c r="M2797" i="1"/>
  <c r="K2797" i="1"/>
  <c r="I2797" i="1"/>
  <c r="L2797" i="1" s="1"/>
  <c r="M2788" i="1"/>
  <c r="K2788" i="1"/>
  <c r="I2788" i="1"/>
  <c r="L2788" i="1" s="1"/>
  <c r="M2779" i="1"/>
  <c r="K2779" i="1"/>
  <c r="I2779" i="1"/>
  <c r="L2779" i="1" s="1"/>
  <c r="M2770" i="1"/>
  <c r="K2770" i="1"/>
  <c r="I2770" i="1"/>
  <c r="L2770" i="1" s="1"/>
  <c r="M2761" i="1"/>
  <c r="K2761" i="1"/>
  <c r="I2761" i="1"/>
  <c r="L2761" i="1" s="1"/>
  <c r="M2752" i="1"/>
  <c r="K2752" i="1"/>
  <c r="I2752" i="1"/>
  <c r="L2752" i="1" s="1"/>
  <c r="M2743" i="1"/>
  <c r="K2743" i="1"/>
  <c r="I2743" i="1"/>
  <c r="L2743" i="1" s="1"/>
  <c r="M2734" i="1"/>
  <c r="K2734" i="1"/>
  <c r="I2734" i="1"/>
  <c r="L2734" i="1" s="1"/>
  <c r="M2725" i="1"/>
  <c r="K2725" i="1"/>
  <c r="I2725" i="1"/>
  <c r="L2725" i="1" s="1"/>
  <c r="M2716" i="1"/>
  <c r="K2716" i="1"/>
  <c r="I2716" i="1"/>
  <c r="L2716" i="1" s="1"/>
  <c r="M2707" i="1"/>
  <c r="K2707" i="1"/>
  <c r="I2707" i="1"/>
  <c r="L2707" i="1" s="1"/>
  <c r="M1834" i="1"/>
  <c r="K1834" i="1"/>
  <c r="I1834" i="1"/>
  <c r="L1834" i="1" s="1"/>
  <c r="M1825" i="1"/>
  <c r="K1825" i="1"/>
  <c r="I1825" i="1"/>
  <c r="L1825" i="1" s="1"/>
  <c r="M1816" i="1"/>
  <c r="K1816" i="1"/>
  <c r="I1816" i="1"/>
  <c r="L1816" i="1" s="1"/>
  <c r="M1807" i="1"/>
  <c r="K1807" i="1"/>
  <c r="I1807" i="1"/>
  <c r="L1807" i="1" s="1"/>
  <c r="M1798" i="1"/>
  <c r="K1798" i="1"/>
  <c r="I1798" i="1"/>
  <c r="L1798" i="1" s="1"/>
  <c r="M1789" i="1"/>
  <c r="K1789" i="1"/>
  <c r="I1789" i="1"/>
  <c r="L1789" i="1" s="1"/>
  <c r="M1780" i="1"/>
  <c r="K1780" i="1"/>
  <c r="I1780" i="1"/>
  <c r="L1780" i="1" s="1"/>
  <c r="M1771" i="1"/>
  <c r="K1771" i="1"/>
  <c r="I1771" i="1"/>
  <c r="L1771" i="1" s="1"/>
  <c r="M1762" i="1"/>
  <c r="K1762" i="1"/>
  <c r="I1762" i="1"/>
  <c r="L1762" i="1" s="1"/>
  <c r="M1753" i="1"/>
  <c r="K1753" i="1"/>
  <c r="I1753" i="1"/>
  <c r="L1753" i="1" s="1"/>
  <c r="M1744" i="1"/>
  <c r="K1744" i="1"/>
  <c r="I1744" i="1"/>
  <c r="L1744" i="1" s="1"/>
  <c r="M1735" i="1"/>
  <c r="K1735" i="1"/>
  <c r="I1735" i="1"/>
  <c r="L1735" i="1" s="1"/>
  <c r="M862" i="1"/>
  <c r="K862" i="1"/>
  <c r="I862" i="1"/>
  <c r="L862" i="1" s="1"/>
  <c r="M853" i="1"/>
  <c r="K853" i="1"/>
  <c r="I853" i="1"/>
  <c r="L853" i="1" s="1"/>
  <c r="M844" i="1"/>
  <c r="K844" i="1"/>
  <c r="I844" i="1"/>
  <c r="L844" i="1" s="1"/>
  <c r="M835" i="1"/>
  <c r="K835" i="1"/>
  <c r="I835" i="1"/>
  <c r="L835" i="1" s="1"/>
  <c r="M826" i="1"/>
  <c r="K826" i="1"/>
  <c r="I826" i="1"/>
  <c r="L826" i="1" s="1"/>
  <c r="M817" i="1"/>
  <c r="K817" i="1"/>
  <c r="I817" i="1"/>
  <c r="L817" i="1" s="1"/>
  <c r="M808" i="1"/>
  <c r="K808" i="1"/>
  <c r="I808" i="1"/>
  <c r="L808" i="1" s="1"/>
  <c r="M799" i="1"/>
  <c r="K799" i="1"/>
  <c r="I799" i="1"/>
  <c r="L799" i="1" s="1"/>
  <c r="M790" i="1"/>
  <c r="K790" i="1"/>
  <c r="I790" i="1"/>
  <c r="L790" i="1" s="1"/>
  <c r="M781" i="1"/>
  <c r="K781" i="1"/>
  <c r="I781" i="1"/>
  <c r="L781" i="1" s="1"/>
  <c r="M772" i="1"/>
  <c r="K772" i="1"/>
  <c r="I772" i="1"/>
  <c r="L772" i="1" s="1"/>
  <c r="M763" i="1"/>
  <c r="K763" i="1"/>
  <c r="I763" i="1"/>
  <c r="L763" i="1" s="1"/>
  <c r="M3777" i="1"/>
  <c r="K3777" i="1"/>
  <c r="I3777" i="1"/>
  <c r="L3777" i="1" s="1"/>
  <c r="M3768" i="1"/>
  <c r="K3768" i="1"/>
  <c r="I3768" i="1"/>
  <c r="L3768" i="1" s="1"/>
  <c r="M3759" i="1"/>
  <c r="K3759" i="1"/>
  <c r="I3759" i="1"/>
  <c r="L3759" i="1" s="1"/>
  <c r="M3750" i="1"/>
  <c r="K3750" i="1"/>
  <c r="I3750" i="1"/>
  <c r="L3750" i="1" s="1"/>
  <c r="M3741" i="1"/>
  <c r="K3741" i="1"/>
  <c r="I3741" i="1"/>
  <c r="L3741" i="1" s="1"/>
  <c r="M3732" i="1"/>
  <c r="K3732" i="1"/>
  <c r="I3732" i="1"/>
  <c r="L3732" i="1" s="1"/>
  <c r="M3723" i="1"/>
  <c r="K3723" i="1"/>
  <c r="I3723" i="1"/>
  <c r="L3723" i="1" s="1"/>
  <c r="M3714" i="1"/>
  <c r="K3714" i="1"/>
  <c r="I3714" i="1"/>
  <c r="L3714" i="1" s="1"/>
  <c r="M3705" i="1"/>
  <c r="K3705" i="1"/>
  <c r="I3705" i="1"/>
  <c r="L3705" i="1" s="1"/>
  <c r="M3696" i="1"/>
  <c r="K3696" i="1"/>
  <c r="I3696" i="1"/>
  <c r="L3696" i="1" s="1"/>
  <c r="M3687" i="1"/>
  <c r="K3687" i="1"/>
  <c r="I3687" i="1"/>
  <c r="L3687" i="1" s="1"/>
  <c r="M3678" i="1"/>
  <c r="K3678" i="1"/>
  <c r="I3678" i="1"/>
  <c r="L3678" i="1" s="1"/>
  <c r="M2805" i="1"/>
  <c r="K2805" i="1"/>
  <c r="I2805" i="1"/>
  <c r="L2805" i="1" s="1"/>
  <c r="M2796" i="1"/>
  <c r="K2796" i="1"/>
  <c r="I2796" i="1"/>
  <c r="L2796" i="1" s="1"/>
  <c r="M2787" i="1"/>
  <c r="K2787" i="1"/>
  <c r="I2787" i="1"/>
  <c r="L2787" i="1" s="1"/>
  <c r="M2778" i="1"/>
  <c r="K2778" i="1"/>
  <c r="I2778" i="1"/>
  <c r="L2778" i="1" s="1"/>
  <c r="M2769" i="1"/>
  <c r="K2769" i="1"/>
  <c r="I2769" i="1"/>
  <c r="L2769" i="1" s="1"/>
  <c r="M2760" i="1"/>
  <c r="K2760" i="1"/>
  <c r="I2760" i="1"/>
  <c r="L2760" i="1" s="1"/>
  <c r="M2751" i="1"/>
  <c r="K2751" i="1"/>
  <c r="I2751" i="1"/>
  <c r="L2751" i="1" s="1"/>
  <c r="M2742" i="1"/>
  <c r="K2742" i="1"/>
  <c r="I2742" i="1"/>
  <c r="L2742" i="1" s="1"/>
  <c r="M2733" i="1"/>
  <c r="K2733" i="1"/>
  <c r="I2733" i="1"/>
  <c r="L2733" i="1" s="1"/>
  <c r="M2724" i="1"/>
  <c r="K2724" i="1"/>
  <c r="I2724" i="1"/>
  <c r="L2724" i="1" s="1"/>
  <c r="M2715" i="1"/>
  <c r="K2715" i="1"/>
  <c r="I2715" i="1"/>
  <c r="L2715" i="1" s="1"/>
  <c r="M2706" i="1"/>
  <c r="K2706" i="1"/>
  <c r="I2706" i="1"/>
  <c r="L2706" i="1" s="1"/>
  <c r="M1833" i="1"/>
  <c r="K1833" i="1"/>
  <c r="I1833" i="1"/>
  <c r="L1833" i="1" s="1"/>
  <c r="M1824" i="1"/>
  <c r="K1824" i="1"/>
  <c r="I1824" i="1"/>
  <c r="L1824" i="1" s="1"/>
  <c r="M1815" i="1"/>
  <c r="K1815" i="1"/>
  <c r="I1815" i="1"/>
  <c r="L1815" i="1" s="1"/>
  <c r="M1806" i="1"/>
  <c r="K1806" i="1"/>
  <c r="I1806" i="1"/>
  <c r="L1806" i="1" s="1"/>
  <c r="M1797" i="1"/>
  <c r="K1797" i="1"/>
  <c r="I1797" i="1"/>
  <c r="L1797" i="1" s="1"/>
  <c r="M1788" i="1"/>
  <c r="K1788" i="1"/>
  <c r="I1788" i="1"/>
  <c r="L1788" i="1" s="1"/>
  <c r="M1779" i="1"/>
  <c r="K1779" i="1"/>
  <c r="I1779" i="1"/>
  <c r="L1779" i="1" s="1"/>
  <c r="M1770" i="1"/>
  <c r="K1770" i="1"/>
  <c r="I1770" i="1"/>
  <c r="L1770" i="1" s="1"/>
  <c r="M1761" i="1"/>
  <c r="K1761" i="1"/>
  <c r="I1761" i="1"/>
  <c r="L1761" i="1" s="1"/>
  <c r="M1752" i="1"/>
  <c r="K1752" i="1"/>
  <c r="I1752" i="1"/>
  <c r="L1752" i="1" s="1"/>
  <c r="M1743" i="1"/>
  <c r="K1743" i="1"/>
  <c r="I1743" i="1"/>
  <c r="L1743" i="1" s="1"/>
  <c r="M1734" i="1"/>
  <c r="K1734" i="1"/>
  <c r="I1734" i="1"/>
  <c r="L1734" i="1" s="1"/>
  <c r="M861" i="1"/>
  <c r="K861" i="1"/>
  <c r="I861" i="1"/>
  <c r="L861" i="1" s="1"/>
  <c r="M852" i="1"/>
  <c r="K852" i="1"/>
  <c r="I852" i="1"/>
  <c r="L852" i="1" s="1"/>
  <c r="M843" i="1"/>
  <c r="K843" i="1"/>
  <c r="I843" i="1"/>
  <c r="L843" i="1" s="1"/>
  <c r="M834" i="1"/>
  <c r="K834" i="1"/>
  <c r="I834" i="1"/>
  <c r="L834" i="1" s="1"/>
  <c r="M825" i="1"/>
  <c r="K825" i="1"/>
  <c r="I825" i="1"/>
  <c r="L825" i="1" s="1"/>
  <c r="M816" i="1"/>
  <c r="K816" i="1"/>
  <c r="I816" i="1"/>
  <c r="L816" i="1" s="1"/>
  <c r="M807" i="1"/>
  <c r="K807" i="1"/>
  <c r="I807" i="1"/>
  <c r="L807" i="1" s="1"/>
  <c r="M798" i="1"/>
  <c r="K798" i="1"/>
  <c r="I798" i="1"/>
  <c r="L798" i="1" s="1"/>
  <c r="M789" i="1"/>
  <c r="K789" i="1"/>
  <c r="I789" i="1"/>
  <c r="L789" i="1" s="1"/>
  <c r="M780" i="1"/>
  <c r="K780" i="1"/>
  <c r="I780" i="1"/>
  <c r="L780" i="1" s="1"/>
  <c r="M771" i="1"/>
  <c r="K771" i="1"/>
  <c r="I771" i="1"/>
  <c r="L771" i="1" s="1"/>
  <c r="M762" i="1"/>
  <c r="K762" i="1"/>
  <c r="I762" i="1"/>
  <c r="L762" i="1" s="1"/>
  <c r="M3776" i="1"/>
  <c r="K3776" i="1"/>
  <c r="I3776" i="1"/>
  <c r="L3776" i="1" s="1"/>
  <c r="M3767" i="1"/>
  <c r="K3767" i="1"/>
  <c r="I3767" i="1"/>
  <c r="L3767" i="1" s="1"/>
  <c r="M3758" i="1"/>
  <c r="K3758" i="1"/>
  <c r="I3758" i="1"/>
  <c r="L3758" i="1" s="1"/>
  <c r="M3749" i="1"/>
  <c r="K3749" i="1"/>
  <c r="I3749" i="1"/>
  <c r="L3749" i="1" s="1"/>
  <c r="M3740" i="1"/>
  <c r="K3740" i="1"/>
  <c r="I3740" i="1"/>
  <c r="L3740" i="1" s="1"/>
  <c r="M3731" i="1"/>
  <c r="K3731" i="1"/>
  <c r="I3731" i="1"/>
  <c r="L3731" i="1" s="1"/>
  <c r="M3722" i="1"/>
  <c r="K3722" i="1"/>
  <c r="I3722" i="1"/>
  <c r="L3722" i="1" s="1"/>
  <c r="M3713" i="1"/>
  <c r="K3713" i="1"/>
  <c r="I3713" i="1"/>
  <c r="L3713" i="1" s="1"/>
  <c r="M3704" i="1"/>
  <c r="K3704" i="1"/>
  <c r="I3704" i="1"/>
  <c r="L3704" i="1" s="1"/>
  <c r="M3695" i="1"/>
  <c r="K3695" i="1"/>
  <c r="I3695" i="1"/>
  <c r="L3695" i="1" s="1"/>
  <c r="M3686" i="1"/>
  <c r="K3686" i="1"/>
  <c r="I3686" i="1"/>
  <c r="L3686" i="1" s="1"/>
  <c r="M3677" i="1"/>
  <c r="K3677" i="1"/>
  <c r="I3677" i="1"/>
  <c r="L3677" i="1" s="1"/>
  <c r="M2804" i="1"/>
  <c r="K2804" i="1"/>
  <c r="I2804" i="1"/>
  <c r="L2804" i="1" s="1"/>
  <c r="M2795" i="1"/>
  <c r="K2795" i="1"/>
  <c r="I2795" i="1"/>
  <c r="L2795" i="1" s="1"/>
  <c r="M2786" i="1"/>
  <c r="K2786" i="1"/>
  <c r="I2786" i="1"/>
  <c r="L2786" i="1" s="1"/>
  <c r="M2777" i="1"/>
  <c r="K2777" i="1"/>
  <c r="I2777" i="1"/>
  <c r="L2777" i="1" s="1"/>
  <c r="M2768" i="1"/>
  <c r="K2768" i="1"/>
  <c r="I2768" i="1"/>
  <c r="L2768" i="1" s="1"/>
  <c r="M2759" i="1"/>
  <c r="K2759" i="1"/>
  <c r="I2759" i="1"/>
  <c r="L2759" i="1" s="1"/>
  <c r="M2750" i="1"/>
  <c r="K2750" i="1"/>
  <c r="I2750" i="1"/>
  <c r="L2750" i="1" s="1"/>
  <c r="M2741" i="1"/>
  <c r="K2741" i="1"/>
  <c r="I2741" i="1"/>
  <c r="L2741" i="1" s="1"/>
  <c r="M2732" i="1"/>
  <c r="K2732" i="1"/>
  <c r="I2732" i="1"/>
  <c r="L2732" i="1" s="1"/>
  <c r="M2723" i="1"/>
  <c r="K2723" i="1"/>
  <c r="I2723" i="1"/>
  <c r="L2723" i="1" s="1"/>
  <c r="M2714" i="1"/>
  <c r="K2714" i="1"/>
  <c r="I2714" i="1"/>
  <c r="L2714" i="1" s="1"/>
  <c r="M2705" i="1"/>
  <c r="K2705" i="1"/>
  <c r="I2705" i="1"/>
  <c r="L2705" i="1" s="1"/>
  <c r="M1832" i="1"/>
  <c r="K1832" i="1"/>
  <c r="I1832" i="1"/>
  <c r="L1832" i="1" s="1"/>
  <c r="M1823" i="1"/>
  <c r="K1823" i="1"/>
  <c r="I1823" i="1"/>
  <c r="L1823" i="1" s="1"/>
  <c r="M1814" i="1"/>
  <c r="K1814" i="1"/>
  <c r="I1814" i="1"/>
  <c r="L1814" i="1" s="1"/>
  <c r="M1805" i="1"/>
  <c r="K1805" i="1"/>
  <c r="I1805" i="1"/>
  <c r="L1805" i="1" s="1"/>
  <c r="M1796" i="1"/>
  <c r="K1796" i="1"/>
  <c r="I1796" i="1"/>
  <c r="L1796" i="1" s="1"/>
  <c r="M1787" i="1"/>
  <c r="K1787" i="1"/>
  <c r="I1787" i="1"/>
  <c r="L1787" i="1" s="1"/>
  <c r="M1778" i="1"/>
  <c r="K1778" i="1"/>
  <c r="I1778" i="1"/>
  <c r="L1778" i="1" s="1"/>
  <c r="M1769" i="1"/>
  <c r="K1769" i="1"/>
  <c r="I1769" i="1"/>
  <c r="L1769" i="1" s="1"/>
  <c r="M1760" i="1"/>
  <c r="K1760" i="1"/>
  <c r="I1760" i="1"/>
  <c r="L1760" i="1" s="1"/>
  <c r="M1751" i="1"/>
  <c r="K1751" i="1"/>
  <c r="I1751" i="1"/>
  <c r="L1751" i="1" s="1"/>
  <c r="M1742" i="1"/>
  <c r="K1742" i="1"/>
  <c r="I1742" i="1"/>
  <c r="L1742" i="1" s="1"/>
  <c r="M1733" i="1"/>
  <c r="K1733" i="1"/>
  <c r="I1733" i="1"/>
  <c r="L1733" i="1" s="1"/>
  <c r="M860" i="1"/>
  <c r="K860" i="1"/>
  <c r="I860" i="1"/>
  <c r="L860" i="1" s="1"/>
  <c r="M851" i="1"/>
  <c r="K851" i="1"/>
  <c r="I851" i="1"/>
  <c r="L851" i="1" s="1"/>
  <c r="M842" i="1"/>
  <c r="K842" i="1"/>
  <c r="I842" i="1"/>
  <c r="L842" i="1" s="1"/>
  <c r="M833" i="1"/>
  <c r="K833" i="1"/>
  <c r="I833" i="1"/>
  <c r="L833" i="1" s="1"/>
  <c r="M824" i="1"/>
  <c r="K824" i="1"/>
  <c r="I824" i="1"/>
  <c r="L824" i="1" s="1"/>
  <c r="M815" i="1"/>
  <c r="K815" i="1"/>
  <c r="I815" i="1"/>
  <c r="L815" i="1" s="1"/>
  <c r="M806" i="1"/>
  <c r="K806" i="1"/>
  <c r="I806" i="1"/>
  <c r="L806" i="1" s="1"/>
  <c r="M797" i="1"/>
  <c r="K797" i="1"/>
  <c r="I797" i="1"/>
  <c r="L797" i="1" s="1"/>
  <c r="M788" i="1"/>
  <c r="K788" i="1"/>
  <c r="I788" i="1"/>
  <c r="L788" i="1" s="1"/>
  <c r="M779" i="1"/>
  <c r="K779" i="1"/>
  <c r="I779" i="1"/>
  <c r="L779" i="1" s="1"/>
  <c r="M770" i="1"/>
  <c r="K770" i="1"/>
  <c r="I770" i="1"/>
  <c r="L770" i="1" s="1"/>
  <c r="M761" i="1"/>
  <c r="K761" i="1"/>
  <c r="I761" i="1"/>
  <c r="L761" i="1" s="1"/>
  <c r="M3775" i="1"/>
  <c r="K3775" i="1"/>
  <c r="I3775" i="1"/>
  <c r="L3775" i="1" s="1"/>
  <c r="M3766" i="1"/>
  <c r="K3766" i="1"/>
  <c r="I3766" i="1"/>
  <c r="L3766" i="1" s="1"/>
  <c r="M3757" i="1"/>
  <c r="K3757" i="1"/>
  <c r="I3757" i="1"/>
  <c r="L3757" i="1" s="1"/>
  <c r="M3748" i="1"/>
  <c r="K3748" i="1"/>
  <c r="I3748" i="1"/>
  <c r="L3748" i="1" s="1"/>
  <c r="M3739" i="1"/>
  <c r="K3739" i="1"/>
  <c r="I3739" i="1"/>
  <c r="L3739" i="1" s="1"/>
  <c r="M3730" i="1"/>
  <c r="K3730" i="1"/>
  <c r="I3730" i="1"/>
  <c r="L3730" i="1" s="1"/>
  <c r="M3721" i="1"/>
  <c r="K3721" i="1"/>
  <c r="I3721" i="1"/>
  <c r="L3721" i="1" s="1"/>
  <c r="M3712" i="1"/>
  <c r="K3712" i="1"/>
  <c r="I3712" i="1"/>
  <c r="L3712" i="1" s="1"/>
  <c r="M3703" i="1"/>
  <c r="K3703" i="1"/>
  <c r="I3703" i="1"/>
  <c r="L3703" i="1" s="1"/>
  <c r="M3694" i="1"/>
  <c r="K3694" i="1"/>
  <c r="I3694" i="1"/>
  <c r="L3694" i="1" s="1"/>
  <c r="M3685" i="1"/>
  <c r="K3685" i="1"/>
  <c r="I3685" i="1"/>
  <c r="L3685" i="1" s="1"/>
  <c r="M3676" i="1"/>
  <c r="K3676" i="1"/>
  <c r="I3676" i="1"/>
  <c r="L3676" i="1" s="1"/>
  <c r="M2803" i="1"/>
  <c r="K2803" i="1"/>
  <c r="I2803" i="1"/>
  <c r="L2803" i="1" s="1"/>
  <c r="M2794" i="1"/>
  <c r="K2794" i="1"/>
  <c r="I2794" i="1"/>
  <c r="L2794" i="1" s="1"/>
  <c r="M2785" i="1"/>
  <c r="K2785" i="1"/>
  <c r="I2785" i="1"/>
  <c r="L2785" i="1" s="1"/>
  <c r="M2776" i="1"/>
  <c r="K2776" i="1"/>
  <c r="I2776" i="1"/>
  <c r="L2776" i="1" s="1"/>
  <c r="M2767" i="1"/>
  <c r="K2767" i="1"/>
  <c r="I2767" i="1"/>
  <c r="L2767" i="1" s="1"/>
  <c r="M2758" i="1"/>
  <c r="K2758" i="1"/>
  <c r="I2758" i="1"/>
  <c r="L2758" i="1" s="1"/>
  <c r="M2749" i="1"/>
  <c r="K2749" i="1"/>
  <c r="I2749" i="1"/>
  <c r="L2749" i="1" s="1"/>
  <c r="M2740" i="1"/>
  <c r="K2740" i="1"/>
  <c r="I2740" i="1"/>
  <c r="L2740" i="1" s="1"/>
  <c r="M2731" i="1"/>
  <c r="K2731" i="1"/>
  <c r="I2731" i="1"/>
  <c r="L2731" i="1" s="1"/>
  <c r="M2722" i="1"/>
  <c r="K2722" i="1"/>
  <c r="I2722" i="1"/>
  <c r="L2722" i="1" s="1"/>
  <c r="M2713" i="1"/>
  <c r="K2713" i="1"/>
  <c r="I2713" i="1"/>
  <c r="L2713" i="1" s="1"/>
  <c r="M2704" i="1"/>
  <c r="K2704" i="1"/>
  <c r="I2704" i="1"/>
  <c r="L2704" i="1" s="1"/>
  <c r="M1831" i="1"/>
  <c r="K1831" i="1"/>
  <c r="I1831" i="1"/>
  <c r="L1831" i="1" s="1"/>
  <c r="M1822" i="1"/>
  <c r="K1822" i="1"/>
  <c r="I1822" i="1"/>
  <c r="L1822" i="1" s="1"/>
  <c r="M1813" i="1"/>
  <c r="K1813" i="1"/>
  <c r="I1813" i="1"/>
  <c r="L1813" i="1" s="1"/>
  <c r="M1804" i="1"/>
  <c r="K1804" i="1"/>
  <c r="I1804" i="1"/>
  <c r="L1804" i="1" s="1"/>
  <c r="M1795" i="1"/>
  <c r="K1795" i="1"/>
  <c r="I1795" i="1"/>
  <c r="L1795" i="1" s="1"/>
  <c r="M1786" i="1"/>
  <c r="K1786" i="1"/>
  <c r="I1786" i="1"/>
  <c r="L1786" i="1" s="1"/>
  <c r="M1777" i="1"/>
  <c r="K1777" i="1"/>
  <c r="I1777" i="1"/>
  <c r="L1777" i="1" s="1"/>
  <c r="M1768" i="1"/>
  <c r="K1768" i="1"/>
  <c r="I1768" i="1"/>
  <c r="L1768" i="1" s="1"/>
  <c r="M1759" i="1"/>
  <c r="K1759" i="1"/>
  <c r="I1759" i="1"/>
  <c r="L1759" i="1" s="1"/>
  <c r="M1750" i="1"/>
  <c r="K1750" i="1"/>
  <c r="I1750" i="1"/>
  <c r="L1750" i="1" s="1"/>
  <c r="M1741" i="1"/>
  <c r="K1741" i="1"/>
  <c r="I1741" i="1"/>
  <c r="L1741" i="1" s="1"/>
  <c r="M1732" i="1"/>
  <c r="K1732" i="1"/>
  <c r="I1732" i="1"/>
  <c r="L1732" i="1" s="1"/>
  <c r="M859" i="1"/>
  <c r="K859" i="1"/>
  <c r="I859" i="1"/>
  <c r="L859" i="1" s="1"/>
  <c r="M850" i="1"/>
  <c r="K850" i="1"/>
  <c r="I850" i="1"/>
  <c r="L850" i="1" s="1"/>
  <c r="M841" i="1"/>
  <c r="K841" i="1"/>
  <c r="I841" i="1"/>
  <c r="L841" i="1" s="1"/>
  <c r="M832" i="1"/>
  <c r="K832" i="1"/>
  <c r="I832" i="1"/>
  <c r="L832" i="1" s="1"/>
  <c r="M823" i="1"/>
  <c r="K823" i="1"/>
  <c r="I823" i="1"/>
  <c r="L823" i="1" s="1"/>
  <c r="M814" i="1"/>
  <c r="K814" i="1"/>
  <c r="I814" i="1"/>
  <c r="L814" i="1" s="1"/>
  <c r="M805" i="1"/>
  <c r="K805" i="1"/>
  <c r="I805" i="1"/>
  <c r="L805" i="1" s="1"/>
  <c r="M796" i="1"/>
  <c r="K796" i="1"/>
  <c r="I796" i="1"/>
  <c r="L796" i="1" s="1"/>
  <c r="M787" i="1"/>
  <c r="K787" i="1"/>
  <c r="I787" i="1"/>
  <c r="L787" i="1" s="1"/>
  <c r="M778" i="1"/>
  <c r="K778" i="1"/>
  <c r="I778" i="1"/>
  <c r="L778" i="1" s="1"/>
  <c r="M769" i="1"/>
  <c r="K769" i="1"/>
  <c r="I769" i="1"/>
  <c r="L769" i="1" s="1"/>
  <c r="M760" i="1"/>
  <c r="K760" i="1"/>
  <c r="I760" i="1"/>
  <c r="L760" i="1" s="1"/>
  <c r="M3774" i="1"/>
  <c r="K3774" i="1"/>
  <c r="I3774" i="1"/>
  <c r="L3774" i="1" s="1"/>
  <c r="M3765" i="1"/>
  <c r="K3765" i="1"/>
  <c r="I3765" i="1"/>
  <c r="L3765" i="1" s="1"/>
  <c r="M3756" i="1"/>
  <c r="K3756" i="1"/>
  <c r="I3756" i="1"/>
  <c r="L3756" i="1" s="1"/>
  <c r="M3747" i="1"/>
  <c r="K3747" i="1"/>
  <c r="I3747" i="1"/>
  <c r="L3747" i="1" s="1"/>
  <c r="M3738" i="1"/>
  <c r="K3738" i="1"/>
  <c r="I3738" i="1"/>
  <c r="L3738" i="1" s="1"/>
  <c r="M3729" i="1"/>
  <c r="K3729" i="1"/>
  <c r="I3729" i="1"/>
  <c r="L3729" i="1" s="1"/>
  <c r="M3720" i="1"/>
  <c r="K3720" i="1"/>
  <c r="I3720" i="1"/>
  <c r="L3720" i="1" s="1"/>
  <c r="M3711" i="1"/>
  <c r="K3711" i="1"/>
  <c r="I3711" i="1"/>
  <c r="L3711" i="1" s="1"/>
  <c r="M3702" i="1"/>
  <c r="K3702" i="1"/>
  <c r="I3702" i="1"/>
  <c r="L3702" i="1" s="1"/>
  <c r="M3693" i="1"/>
  <c r="K3693" i="1"/>
  <c r="I3693" i="1"/>
  <c r="L3693" i="1" s="1"/>
  <c r="M3684" i="1"/>
  <c r="K3684" i="1"/>
  <c r="I3684" i="1"/>
  <c r="L3684" i="1" s="1"/>
  <c r="M3675" i="1"/>
  <c r="K3675" i="1"/>
  <c r="I3675" i="1"/>
  <c r="L3675" i="1" s="1"/>
  <c r="M2802" i="1"/>
  <c r="K2802" i="1"/>
  <c r="I2802" i="1"/>
  <c r="L2802" i="1" s="1"/>
  <c r="M2793" i="1"/>
  <c r="K2793" i="1"/>
  <c r="I2793" i="1"/>
  <c r="L2793" i="1" s="1"/>
  <c r="M2784" i="1"/>
  <c r="K2784" i="1"/>
  <c r="I2784" i="1"/>
  <c r="L2784" i="1" s="1"/>
  <c r="M2775" i="1"/>
  <c r="K2775" i="1"/>
  <c r="I2775" i="1"/>
  <c r="L2775" i="1" s="1"/>
  <c r="M2766" i="1"/>
  <c r="K2766" i="1"/>
  <c r="I2766" i="1"/>
  <c r="L2766" i="1" s="1"/>
  <c r="M2757" i="1"/>
  <c r="K2757" i="1"/>
  <c r="I2757" i="1"/>
  <c r="L2757" i="1" s="1"/>
  <c r="M2748" i="1"/>
  <c r="K2748" i="1"/>
  <c r="I2748" i="1"/>
  <c r="L2748" i="1" s="1"/>
  <c r="M2739" i="1"/>
  <c r="K2739" i="1"/>
  <c r="I2739" i="1"/>
  <c r="L2739" i="1" s="1"/>
  <c r="M2730" i="1"/>
  <c r="K2730" i="1"/>
  <c r="I2730" i="1"/>
  <c r="L2730" i="1" s="1"/>
  <c r="M2721" i="1"/>
  <c r="K2721" i="1"/>
  <c r="I2721" i="1"/>
  <c r="L2721" i="1" s="1"/>
  <c r="M2712" i="1"/>
  <c r="K2712" i="1"/>
  <c r="I2712" i="1"/>
  <c r="L2712" i="1" s="1"/>
  <c r="M2703" i="1"/>
  <c r="K2703" i="1"/>
  <c r="I2703" i="1"/>
  <c r="L2703" i="1" s="1"/>
  <c r="M1830" i="1"/>
  <c r="K1830" i="1"/>
  <c r="I1830" i="1"/>
  <c r="L1830" i="1" s="1"/>
  <c r="M1821" i="1"/>
  <c r="K1821" i="1"/>
  <c r="I1821" i="1"/>
  <c r="L1821" i="1" s="1"/>
  <c r="M1812" i="1"/>
  <c r="K1812" i="1"/>
  <c r="I1812" i="1"/>
  <c r="L1812" i="1" s="1"/>
  <c r="M1803" i="1"/>
  <c r="K1803" i="1"/>
  <c r="I1803" i="1"/>
  <c r="L1803" i="1" s="1"/>
  <c r="M1794" i="1"/>
  <c r="K1794" i="1"/>
  <c r="I1794" i="1"/>
  <c r="L1794" i="1" s="1"/>
  <c r="M1785" i="1"/>
  <c r="K1785" i="1"/>
  <c r="I1785" i="1"/>
  <c r="L1785" i="1" s="1"/>
  <c r="M1776" i="1"/>
  <c r="K1776" i="1"/>
  <c r="I1776" i="1"/>
  <c r="L1776" i="1" s="1"/>
  <c r="M1767" i="1"/>
  <c r="K1767" i="1"/>
  <c r="I1767" i="1"/>
  <c r="L1767" i="1" s="1"/>
  <c r="M1758" i="1"/>
  <c r="K1758" i="1"/>
  <c r="I1758" i="1"/>
  <c r="L1758" i="1" s="1"/>
  <c r="M1749" i="1"/>
  <c r="K1749" i="1"/>
  <c r="I1749" i="1"/>
  <c r="L1749" i="1" s="1"/>
  <c r="M1740" i="1"/>
  <c r="K1740" i="1"/>
  <c r="I1740" i="1"/>
  <c r="L1740" i="1" s="1"/>
  <c r="M1731" i="1"/>
  <c r="K1731" i="1"/>
  <c r="I1731" i="1"/>
  <c r="L1731" i="1" s="1"/>
  <c r="M858" i="1"/>
  <c r="K858" i="1"/>
  <c r="I858" i="1"/>
  <c r="L858" i="1" s="1"/>
  <c r="M849" i="1"/>
  <c r="K849" i="1"/>
  <c r="I849" i="1"/>
  <c r="L849" i="1" s="1"/>
  <c r="M840" i="1"/>
  <c r="K840" i="1"/>
  <c r="I840" i="1"/>
  <c r="L840" i="1" s="1"/>
  <c r="M831" i="1"/>
  <c r="K831" i="1"/>
  <c r="I831" i="1"/>
  <c r="L831" i="1" s="1"/>
  <c r="M822" i="1"/>
  <c r="K822" i="1"/>
  <c r="I822" i="1"/>
  <c r="L822" i="1" s="1"/>
  <c r="M813" i="1"/>
  <c r="K813" i="1"/>
  <c r="I813" i="1"/>
  <c r="L813" i="1" s="1"/>
  <c r="M804" i="1"/>
  <c r="K804" i="1"/>
  <c r="I804" i="1"/>
  <c r="L804" i="1" s="1"/>
  <c r="M795" i="1"/>
  <c r="K795" i="1"/>
  <c r="I795" i="1"/>
  <c r="L795" i="1" s="1"/>
  <c r="M786" i="1"/>
  <c r="K786" i="1"/>
  <c r="I786" i="1"/>
  <c r="L786" i="1" s="1"/>
  <c r="M777" i="1"/>
  <c r="K777" i="1"/>
  <c r="I777" i="1"/>
  <c r="L777" i="1" s="1"/>
  <c r="M768" i="1"/>
  <c r="K768" i="1"/>
  <c r="I768" i="1"/>
  <c r="L768" i="1" s="1"/>
  <c r="M759" i="1"/>
  <c r="K759" i="1"/>
  <c r="I759" i="1"/>
  <c r="L759" i="1" s="1"/>
  <c r="M3773" i="1"/>
  <c r="K3773" i="1"/>
  <c r="I3773" i="1"/>
  <c r="L3773" i="1" s="1"/>
  <c r="M3764" i="1"/>
  <c r="K3764" i="1"/>
  <c r="I3764" i="1"/>
  <c r="L3764" i="1" s="1"/>
  <c r="M3755" i="1"/>
  <c r="K3755" i="1"/>
  <c r="I3755" i="1"/>
  <c r="L3755" i="1" s="1"/>
  <c r="M3746" i="1"/>
  <c r="K3746" i="1"/>
  <c r="I3746" i="1"/>
  <c r="L3746" i="1" s="1"/>
  <c r="M3737" i="1"/>
  <c r="K3737" i="1"/>
  <c r="I3737" i="1"/>
  <c r="L3737" i="1" s="1"/>
  <c r="M3728" i="1"/>
  <c r="K3728" i="1"/>
  <c r="I3728" i="1"/>
  <c r="L3728" i="1" s="1"/>
  <c r="M3719" i="1"/>
  <c r="K3719" i="1"/>
  <c r="I3719" i="1"/>
  <c r="L3719" i="1" s="1"/>
  <c r="M3710" i="1"/>
  <c r="K3710" i="1"/>
  <c r="I3710" i="1"/>
  <c r="L3710" i="1" s="1"/>
  <c r="M3701" i="1"/>
  <c r="K3701" i="1"/>
  <c r="I3701" i="1"/>
  <c r="L3701" i="1" s="1"/>
  <c r="M3692" i="1"/>
  <c r="K3692" i="1"/>
  <c r="I3692" i="1"/>
  <c r="L3692" i="1" s="1"/>
  <c r="M3683" i="1"/>
  <c r="K3683" i="1"/>
  <c r="I3683" i="1"/>
  <c r="L3683" i="1" s="1"/>
  <c r="M3674" i="1"/>
  <c r="K3674" i="1"/>
  <c r="I3674" i="1"/>
  <c r="L3674" i="1" s="1"/>
  <c r="M2801" i="1"/>
  <c r="K2801" i="1"/>
  <c r="I2801" i="1"/>
  <c r="L2801" i="1" s="1"/>
  <c r="M2792" i="1"/>
  <c r="K2792" i="1"/>
  <c r="I2792" i="1"/>
  <c r="L2792" i="1" s="1"/>
  <c r="M2783" i="1"/>
  <c r="K2783" i="1"/>
  <c r="I2783" i="1"/>
  <c r="L2783" i="1" s="1"/>
  <c r="M2774" i="1"/>
  <c r="K2774" i="1"/>
  <c r="I2774" i="1"/>
  <c r="L2774" i="1" s="1"/>
  <c r="M2765" i="1"/>
  <c r="K2765" i="1"/>
  <c r="I2765" i="1"/>
  <c r="L2765" i="1" s="1"/>
  <c r="M2756" i="1"/>
  <c r="K2756" i="1"/>
  <c r="I2756" i="1"/>
  <c r="L2756" i="1" s="1"/>
  <c r="M2747" i="1"/>
  <c r="K2747" i="1"/>
  <c r="I2747" i="1"/>
  <c r="L2747" i="1" s="1"/>
  <c r="M2738" i="1"/>
  <c r="K2738" i="1"/>
  <c r="I2738" i="1"/>
  <c r="L2738" i="1" s="1"/>
  <c r="M2729" i="1"/>
  <c r="K2729" i="1"/>
  <c r="I2729" i="1"/>
  <c r="L2729" i="1" s="1"/>
  <c r="M2720" i="1"/>
  <c r="K2720" i="1"/>
  <c r="I2720" i="1"/>
  <c r="L2720" i="1" s="1"/>
  <c r="M2711" i="1"/>
  <c r="K2711" i="1"/>
  <c r="I2711" i="1"/>
  <c r="L2711" i="1" s="1"/>
  <c r="M2702" i="1"/>
  <c r="K2702" i="1"/>
  <c r="I2702" i="1"/>
  <c r="L2702" i="1" s="1"/>
  <c r="M1829" i="1"/>
  <c r="K1829" i="1"/>
  <c r="I1829" i="1"/>
  <c r="L1829" i="1" s="1"/>
  <c r="M1820" i="1"/>
  <c r="K1820" i="1"/>
  <c r="I1820" i="1"/>
  <c r="L1820" i="1" s="1"/>
  <c r="M1811" i="1"/>
  <c r="K1811" i="1"/>
  <c r="I1811" i="1"/>
  <c r="L1811" i="1" s="1"/>
  <c r="M1802" i="1"/>
  <c r="K1802" i="1"/>
  <c r="I1802" i="1"/>
  <c r="L1802" i="1" s="1"/>
  <c r="M1793" i="1"/>
  <c r="K1793" i="1"/>
  <c r="I1793" i="1"/>
  <c r="L1793" i="1" s="1"/>
  <c r="M1784" i="1"/>
  <c r="K1784" i="1"/>
  <c r="I1784" i="1"/>
  <c r="L1784" i="1" s="1"/>
  <c r="M1775" i="1"/>
  <c r="K1775" i="1"/>
  <c r="I1775" i="1"/>
  <c r="L1775" i="1" s="1"/>
  <c r="M1766" i="1"/>
  <c r="K1766" i="1"/>
  <c r="I1766" i="1"/>
  <c r="L1766" i="1" s="1"/>
  <c r="M1757" i="1"/>
  <c r="K1757" i="1"/>
  <c r="I1757" i="1"/>
  <c r="L1757" i="1" s="1"/>
  <c r="M1748" i="1"/>
  <c r="K1748" i="1"/>
  <c r="I1748" i="1"/>
  <c r="L1748" i="1" s="1"/>
  <c r="M1739" i="1"/>
  <c r="K1739" i="1"/>
  <c r="I1739" i="1"/>
  <c r="L1739" i="1" s="1"/>
  <c r="M1730" i="1"/>
  <c r="K1730" i="1"/>
  <c r="I1730" i="1"/>
  <c r="L1730" i="1" s="1"/>
  <c r="M857" i="1"/>
  <c r="K857" i="1"/>
  <c r="I857" i="1"/>
  <c r="L857" i="1" s="1"/>
  <c r="M848" i="1"/>
  <c r="K848" i="1"/>
  <c r="I848" i="1"/>
  <c r="L848" i="1" s="1"/>
  <c r="M839" i="1"/>
  <c r="K839" i="1"/>
  <c r="I839" i="1"/>
  <c r="L839" i="1" s="1"/>
  <c r="M830" i="1"/>
  <c r="K830" i="1"/>
  <c r="I830" i="1"/>
  <c r="L830" i="1" s="1"/>
  <c r="M821" i="1"/>
  <c r="K821" i="1"/>
  <c r="I821" i="1"/>
  <c r="L821" i="1" s="1"/>
  <c r="M812" i="1"/>
  <c r="K812" i="1"/>
  <c r="I812" i="1"/>
  <c r="L812" i="1" s="1"/>
  <c r="M803" i="1"/>
  <c r="K803" i="1"/>
  <c r="I803" i="1"/>
  <c r="L803" i="1" s="1"/>
  <c r="M794" i="1"/>
  <c r="K794" i="1"/>
  <c r="I794" i="1"/>
  <c r="L794" i="1" s="1"/>
  <c r="M785" i="1"/>
  <c r="K785" i="1"/>
  <c r="I785" i="1"/>
  <c r="L785" i="1" s="1"/>
  <c r="M776" i="1"/>
  <c r="K776" i="1"/>
  <c r="I776" i="1"/>
  <c r="L776" i="1" s="1"/>
  <c r="M767" i="1"/>
  <c r="K767" i="1"/>
  <c r="I767" i="1"/>
  <c r="L767" i="1" s="1"/>
  <c r="M758" i="1"/>
  <c r="K758" i="1"/>
  <c r="I758" i="1"/>
  <c r="L758" i="1" s="1"/>
  <c r="M3673" i="1"/>
  <c r="K3673" i="1"/>
  <c r="I3673" i="1"/>
  <c r="L3673" i="1" s="1"/>
  <c r="M3664" i="1"/>
  <c r="K3664" i="1"/>
  <c r="I3664" i="1"/>
  <c r="L3664" i="1" s="1"/>
  <c r="M3655" i="1"/>
  <c r="K3655" i="1"/>
  <c r="I3655" i="1"/>
  <c r="L3655" i="1" s="1"/>
  <c r="M3646" i="1"/>
  <c r="K3646" i="1"/>
  <c r="I3646" i="1"/>
  <c r="L3646" i="1" s="1"/>
  <c r="M3637" i="1"/>
  <c r="K3637" i="1"/>
  <c r="I3637" i="1"/>
  <c r="L3637" i="1" s="1"/>
  <c r="M3628" i="1"/>
  <c r="K3628" i="1"/>
  <c r="I3628" i="1"/>
  <c r="L3628" i="1" s="1"/>
  <c r="M3619" i="1"/>
  <c r="K3619" i="1"/>
  <c r="I3619" i="1"/>
  <c r="L3619" i="1" s="1"/>
  <c r="M3610" i="1"/>
  <c r="K3610" i="1"/>
  <c r="I3610" i="1"/>
  <c r="L3610" i="1" s="1"/>
  <c r="M3601" i="1"/>
  <c r="K3601" i="1"/>
  <c r="I3601" i="1"/>
  <c r="L3601" i="1" s="1"/>
  <c r="M3592" i="1"/>
  <c r="K3592" i="1"/>
  <c r="I3592" i="1"/>
  <c r="L3592" i="1" s="1"/>
  <c r="M3583" i="1"/>
  <c r="K3583" i="1"/>
  <c r="I3583" i="1"/>
  <c r="L3583" i="1" s="1"/>
  <c r="M3574" i="1"/>
  <c r="K3574" i="1"/>
  <c r="I3574" i="1"/>
  <c r="L3574" i="1" s="1"/>
  <c r="M2701" i="1"/>
  <c r="K2701" i="1"/>
  <c r="I2701" i="1"/>
  <c r="L2701" i="1" s="1"/>
  <c r="M2692" i="1"/>
  <c r="K2692" i="1"/>
  <c r="I2692" i="1"/>
  <c r="L2692" i="1" s="1"/>
  <c r="M2683" i="1"/>
  <c r="K2683" i="1"/>
  <c r="I2683" i="1"/>
  <c r="L2683" i="1" s="1"/>
  <c r="M2674" i="1"/>
  <c r="K2674" i="1"/>
  <c r="I2674" i="1"/>
  <c r="L2674" i="1" s="1"/>
  <c r="M2665" i="1"/>
  <c r="K2665" i="1"/>
  <c r="I2665" i="1"/>
  <c r="L2665" i="1" s="1"/>
  <c r="M2656" i="1"/>
  <c r="K2656" i="1"/>
  <c r="I2656" i="1"/>
  <c r="L2656" i="1" s="1"/>
  <c r="M2647" i="1"/>
  <c r="K2647" i="1"/>
  <c r="I2647" i="1"/>
  <c r="L2647" i="1" s="1"/>
  <c r="M2638" i="1"/>
  <c r="K2638" i="1"/>
  <c r="I2638" i="1"/>
  <c r="L2638" i="1" s="1"/>
  <c r="M2629" i="1"/>
  <c r="K2629" i="1"/>
  <c r="I2629" i="1"/>
  <c r="L2629" i="1" s="1"/>
  <c r="M2620" i="1"/>
  <c r="K2620" i="1"/>
  <c r="I2620" i="1"/>
  <c r="L2620" i="1" s="1"/>
  <c r="M2611" i="1"/>
  <c r="K2611" i="1"/>
  <c r="I2611" i="1"/>
  <c r="L2611" i="1" s="1"/>
  <c r="M2602" i="1"/>
  <c r="K2602" i="1"/>
  <c r="I2602" i="1"/>
  <c r="L2602" i="1" s="1"/>
  <c r="M1729" i="1"/>
  <c r="K1729" i="1"/>
  <c r="I1729" i="1"/>
  <c r="L1729" i="1" s="1"/>
  <c r="M1720" i="1"/>
  <c r="K1720" i="1"/>
  <c r="I1720" i="1"/>
  <c r="L1720" i="1" s="1"/>
  <c r="M1711" i="1"/>
  <c r="K1711" i="1"/>
  <c r="I1711" i="1"/>
  <c r="L1711" i="1" s="1"/>
  <c r="M1702" i="1"/>
  <c r="K1702" i="1"/>
  <c r="I1702" i="1"/>
  <c r="L1702" i="1" s="1"/>
  <c r="M1693" i="1"/>
  <c r="K1693" i="1"/>
  <c r="I1693" i="1"/>
  <c r="L1693" i="1" s="1"/>
  <c r="M1684" i="1"/>
  <c r="K1684" i="1"/>
  <c r="I1684" i="1"/>
  <c r="L1684" i="1" s="1"/>
  <c r="M1675" i="1"/>
  <c r="K1675" i="1"/>
  <c r="I1675" i="1"/>
  <c r="L1675" i="1" s="1"/>
  <c r="M1666" i="1"/>
  <c r="K1666" i="1"/>
  <c r="I1666" i="1"/>
  <c r="L1666" i="1" s="1"/>
  <c r="M1657" i="1"/>
  <c r="K1657" i="1"/>
  <c r="I1657" i="1"/>
  <c r="L1657" i="1" s="1"/>
  <c r="M1648" i="1"/>
  <c r="K1648" i="1"/>
  <c r="I1648" i="1"/>
  <c r="L1648" i="1" s="1"/>
  <c r="M1639" i="1"/>
  <c r="K1639" i="1"/>
  <c r="I1639" i="1"/>
  <c r="L1639" i="1" s="1"/>
  <c r="M1630" i="1"/>
  <c r="K1630" i="1"/>
  <c r="I1630" i="1"/>
  <c r="L1630" i="1" s="1"/>
  <c r="M757" i="1"/>
  <c r="K757" i="1"/>
  <c r="I757" i="1"/>
  <c r="L757" i="1" s="1"/>
  <c r="M748" i="1"/>
  <c r="K748" i="1"/>
  <c r="I748" i="1"/>
  <c r="L748" i="1" s="1"/>
  <c r="M739" i="1"/>
  <c r="K739" i="1"/>
  <c r="I739" i="1"/>
  <c r="L739" i="1" s="1"/>
  <c r="M730" i="1"/>
  <c r="K730" i="1"/>
  <c r="I730" i="1"/>
  <c r="L730" i="1" s="1"/>
  <c r="M721" i="1"/>
  <c r="K721" i="1"/>
  <c r="I721" i="1"/>
  <c r="L721" i="1" s="1"/>
  <c r="M712" i="1"/>
  <c r="K712" i="1"/>
  <c r="I712" i="1"/>
  <c r="L712" i="1" s="1"/>
  <c r="M703" i="1"/>
  <c r="K703" i="1"/>
  <c r="I703" i="1"/>
  <c r="L703" i="1" s="1"/>
  <c r="M694" i="1"/>
  <c r="K694" i="1"/>
  <c r="I694" i="1"/>
  <c r="L694" i="1" s="1"/>
  <c r="M685" i="1"/>
  <c r="K685" i="1"/>
  <c r="I685" i="1"/>
  <c r="L685" i="1" s="1"/>
  <c r="M676" i="1"/>
  <c r="K676" i="1"/>
  <c r="I676" i="1"/>
  <c r="L676" i="1" s="1"/>
  <c r="M667" i="1"/>
  <c r="K667" i="1"/>
  <c r="I667" i="1"/>
  <c r="L667" i="1" s="1"/>
  <c r="M658" i="1"/>
  <c r="K658" i="1"/>
  <c r="I658" i="1"/>
  <c r="L658" i="1" s="1"/>
  <c r="M3672" i="1"/>
  <c r="K3672" i="1"/>
  <c r="I3672" i="1"/>
  <c r="L3672" i="1" s="1"/>
  <c r="M3663" i="1"/>
  <c r="K3663" i="1"/>
  <c r="I3663" i="1"/>
  <c r="L3663" i="1" s="1"/>
  <c r="M3654" i="1"/>
  <c r="K3654" i="1"/>
  <c r="I3654" i="1"/>
  <c r="L3654" i="1" s="1"/>
  <c r="M3645" i="1"/>
  <c r="K3645" i="1"/>
  <c r="I3645" i="1"/>
  <c r="L3645" i="1" s="1"/>
  <c r="M3636" i="1"/>
  <c r="K3636" i="1"/>
  <c r="I3636" i="1"/>
  <c r="L3636" i="1" s="1"/>
  <c r="M3627" i="1"/>
  <c r="K3627" i="1"/>
  <c r="I3627" i="1"/>
  <c r="L3627" i="1" s="1"/>
  <c r="M3618" i="1"/>
  <c r="K3618" i="1"/>
  <c r="I3618" i="1"/>
  <c r="L3618" i="1" s="1"/>
  <c r="M3609" i="1"/>
  <c r="K3609" i="1"/>
  <c r="I3609" i="1"/>
  <c r="L3609" i="1" s="1"/>
  <c r="M3600" i="1"/>
  <c r="K3600" i="1"/>
  <c r="I3600" i="1"/>
  <c r="L3600" i="1" s="1"/>
  <c r="M3591" i="1"/>
  <c r="K3591" i="1"/>
  <c r="I3591" i="1"/>
  <c r="L3591" i="1" s="1"/>
  <c r="M3582" i="1"/>
  <c r="K3582" i="1"/>
  <c r="I3582" i="1"/>
  <c r="L3582" i="1" s="1"/>
  <c r="M3573" i="1"/>
  <c r="K3573" i="1"/>
  <c r="I3573" i="1"/>
  <c r="L3573" i="1" s="1"/>
  <c r="M2700" i="1"/>
  <c r="K2700" i="1"/>
  <c r="I2700" i="1"/>
  <c r="L2700" i="1" s="1"/>
  <c r="M2691" i="1"/>
  <c r="K2691" i="1"/>
  <c r="I2691" i="1"/>
  <c r="L2691" i="1" s="1"/>
  <c r="M2682" i="1"/>
  <c r="K2682" i="1"/>
  <c r="I2682" i="1"/>
  <c r="L2682" i="1" s="1"/>
  <c r="M2673" i="1"/>
  <c r="K2673" i="1"/>
  <c r="I2673" i="1"/>
  <c r="L2673" i="1" s="1"/>
  <c r="M2664" i="1"/>
  <c r="K2664" i="1"/>
  <c r="I2664" i="1"/>
  <c r="L2664" i="1" s="1"/>
  <c r="M2655" i="1"/>
  <c r="K2655" i="1"/>
  <c r="I2655" i="1"/>
  <c r="L2655" i="1" s="1"/>
  <c r="M2646" i="1"/>
  <c r="K2646" i="1"/>
  <c r="I2646" i="1"/>
  <c r="L2646" i="1" s="1"/>
  <c r="M2637" i="1"/>
  <c r="K2637" i="1"/>
  <c r="I2637" i="1"/>
  <c r="L2637" i="1" s="1"/>
  <c r="M2628" i="1"/>
  <c r="K2628" i="1"/>
  <c r="I2628" i="1"/>
  <c r="L2628" i="1" s="1"/>
  <c r="M2619" i="1"/>
  <c r="K2619" i="1"/>
  <c r="I2619" i="1"/>
  <c r="L2619" i="1" s="1"/>
  <c r="M2610" i="1"/>
  <c r="K2610" i="1"/>
  <c r="I2610" i="1"/>
  <c r="L2610" i="1" s="1"/>
  <c r="M2601" i="1"/>
  <c r="K2601" i="1"/>
  <c r="I2601" i="1"/>
  <c r="L2601" i="1" s="1"/>
  <c r="M1728" i="1"/>
  <c r="K1728" i="1"/>
  <c r="I1728" i="1"/>
  <c r="L1728" i="1" s="1"/>
  <c r="M1719" i="1"/>
  <c r="K1719" i="1"/>
  <c r="I1719" i="1"/>
  <c r="L1719" i="1" s="1"/>
  <c r="M1710" i="1"/>
  <c r="K1710" i="1"/>
  <c r="I1710" i="1"/>
  <c r="L1710" i="1" s="1"/>
  <c r="M1701" i="1"/>
  <c r="K1701" i="1"/>
  <c r="I1701" i="1"/>
  <c r="L1701" i="1" s="1"/>
  <c r="M1692" i="1"/>
  <c r="K1692" i="1"/>
  <c r="I1692" i="1"/>
  <c r="L1692" i="1" s="1"/>
  <c r="M1683" i="1"/>
  <c r="K1683" i="1"/>
  <c r="I1683" i="1"/>
  <c r="L1683" i="1" s="1"/>
  <c r="M1674" i="1"/>
  <c r="K1674" i="1"/>
  <c r="I1674" i="1"/>
  <c r="L1674" i="1" s="1"/>
  <c r="M1665" i="1"/>
  <c r="K1665" i="1"/>
  <c r="I1665" i="1"/>
  <c r="L1665" i="1" s="1"/>
  <c r="M1656" i="1"/>
  <c r="K1656" i="1"/>
  <c r="I1656" i="1"/>
  <c r="L1656" i="1" s="1"/>
  <c r="M1647" i="1"/>
  <c r="K1647" i="1"/>
  <c r="I1647" i="1"/>
  <c r="L1647" i="1" s="1"/>
  <c r="M1638" i="1"/>
  <c r="K1638" i="1"/>
  <c r="I1638" i="1"/>
  <c r="L1638" i="1" s="1"/>
  <c r="M1629" i="1"/>
  <c r="K1629" i="1"/>
  <c r="I1629" i="1"/>
  <c r="L1629" i="1" s="1"/>
  <c r="M756" i="1"/>
  <c r="K756" i="1"/>
  <c r="I756" i="1"/>
  <c r="L756" i="1" s="1"/>
  <c r="M747" i="1"/>
  <c r="K747" i="1"/>
  <c r="I747" i="1"/>
  <c r="L747" i="1" s="1"/>
  <c r="M738" i="1"/>
  <c r="K738" i="1"/>
  <c r="I738" i="1"/>
  <c r="L738" i="1" s="1"/>
  <c r="M729" i="1"/>
  <c r="K729" i="1"/>
  <c r="I729" i="1"/>
  <c r="L729" i="1" s="1"/>
  <c r="M720" i="1"/>
  <c r="K720" i="1"/>
  <c r="I720" i="1"/>
  <c r="L720" i="1" s="1"/>
  <c r="M711" i="1"/>
  <c r="K711" i="1"/>
  <c r="I711" i="1"/>
  <c r="L711" i="1" s="1"/>
  <c r="M702" i="1"/>
  <c r="K702" i="1"/>
  <c r="I702" i="1"/>
  <c r="L702" i="1" s="1"/>
  <c r="M693" i="1"/>
  <c r="K693" i="1"/>
  <c r="I693" i="1"/>
  <c r="L693" i="1" s="1"/>
  <c r="M684" i="1"/>
  <c r="K684" i="1"/>
  <c r="I684" i="1"/>
  <c r="L684" i="1" s="1"/>
  <c r="M675" i="1"/>
  <c r="K675" i="1"/>
  <c r="I675" i="1"/>
  <c r="L675" i="1" s="1"/>
  <c r="M666" i="1"/>
  <c r="K666" i="1"/>
  <c r="I666" i="1"/>
  <c r="L666" i="1" s="1"/>
  <c r="M657" i="1"/>
  <c r="K657" i="1"/>
  <c r="I657" i="1"/>
  <c r="L657" i="1" s="1"/>
  <c r="M3671" i="1"/>
  <c r="K3671" i="1"/>
  <c r="I3671" i="1"/>
  <c r="L3671" i="1" s="1"/>
  <c r="M3662" i="1"/>
  <c r="K3662" i="1"/>
  <c r="I3662" i="1"/>
  <c r="L3662" i="1" s="1"/>
  <c r="M3653" i="1"/>
  <c r="K3653" i="1"/>
  <c r="I3653" i="1"/>
  <c r="L3653" i="1" s="1"/>
  <c r="M3644" i="1"/>
  <c r="K3644" i="1"/>
  <c r="I3644" i="1"/>
  <c r="L3644" i="1" s="1"/>
  <c r="M3635" i="1"/>
  <c r="K3635" i="1"/>
  <c r="I3635" i="1"/>
  <c r="L3635" i="1" s="1"/>
  <c r="M3626" i="1"/>
  <c r="K3626" i="1"/>
  <c r="I3626" i="1"/>
  <c r="L3626" i="1" s="1"/>
  <c r="M3617" i="1"/>
  <c r="K3617" i="1"/>
  <c r="I3617" i="1"/>
  <c r="L3617" i="1" s="1"/>
  <c r="M3608" i="1"/>
  <c r="K3608" i="1"/>
  <c r="I3608" i="1"/>
  <c r="L3608" i="1" s="1"/>
  <c r="M3599" i="1"/>
  <c r="K3599" i="1"/>
  <c r="I3599" i="1"/>
  <c r="L3599" i="1" s="1"/>
  <c r="M3590" i="1"/>
  <c r="K3590" i="1"/>
  <c r="I3590" i="1"/>
  <c r="L3590" i="1" s="1"/>
  <c r="M3581" i="1"/>
  <c r="K3581" i="1"/>
  <c r="I3581" i="1"/>
  <c r="L3581" i="1" s="1"/>
  <c r="M3572" i="1"/>
  <c r="K3572" i="1"/>
  <c r="I3572" i="1"/>
  <c r="L3572" i="1" s="1"/>
  <c r="M2699" i="1"/>
  <c r="K2699" i="1"/>
  <c r="I2699" i="1"/>
  <c r="L2699" i="1" s="1"/>
  <c r="M2690" i="1"/>
  <c r="K2690" i="1"/>
  <c r="I2690" i="1"/>
  <c r="L2690" i="1" s="1"/>
  <c r="M2681" i="1"/>
  <c r="K2681" i="1"/>
  <c r="I2681" i="1"/>
  <c r="L2681" i="1" s="1"/>
  <c r="M2672" i="1"/>
  <c r="K2672" i="1"/>
  <c r="I2672" i="1"/>
  <c r="L2672" i="1" s="1"/>
  <c r="M2663" i="1"/>
  <c r="K2663" i="1"/>
  <c r="I2663" i="1"/>
  <c r="L2663" i="1" s="1"/>
  <c r="M2654" i="1"/>
  <c r="K2654" i="1"/>
  <c r="I2654" i="1"/>
  <c r="L2654" i="1" s="1"/>
  <c r="M2645" i="1"/>
  <c r="K2645" i="1"/>
  <c r="I2645" i="1"/>
  <c r="L2645" i="1" s="1"/>
  <c r="M2636" i="1"/>
  <c r="K2636" i="1"/>
  <c r="I2636" i="1"/>
  <c r="L2636" i="1" s="1"/>
  <c r="M2627" i="1"/>
  <c r="K2627" i="1"/>
  <c r="I2627" i="1"/>
  <c r="L2627" i="1" s="1"/>
  <c r="M2618" i="1"/>
  <c r="K2618" i="1"/>
  <c r="I2618" i="1"/>
  <c r="L2618" i="1" s="1"/>
  <c r="M2609" i="1"/>
  <c r="K2609" i="1"/>
  <c r="I2609" i="1"/>
  <c r="L2609" i="1" s="1"/>
  <c r="M2600" i="1"/>
  <c r="K2600" i="1"/>
  <c r="I2600" i="1"/>
  <c r="L2600" i="1" s="1"/>
  <c r="M1727" i="1"/>
  <c r="K1727" i="1"/>
  <c r="I1727" i="1"/>
  <c r="L1727" i="1" s="1"/>
  <c r="M1718" i="1"/>
  <c r="K1718" i="1"/>
  <c r="I1718" i="1"/>
  <c r="L1718" i="1" s="1"/>
  <c r="M1709" i="1"/>
  <c r="K1709" i="1"/>
  <c r="I1709" i="1"/>
  <c r="L1709" i="1" s="1"/>
  <c r="M1700" i="1"/>
  <c r="K1700" i="1"/>
  <c r="I1700" i="1"/>
  <c r="L1700" i="1" s="1"/>
  <c r="M1691" i="1"/>
  <c r="K1691" i="1"/>
  <c r="I1691" i="1"/>
  <c r="L1691" i="1" s="1"/>
  <c r="M1682" i="1"/>
  <c r="K1682" i="1"/>
  <c r="I1682" i="1"/>
  <c r="L1682" i="1" s="1"/>
  <c r="M1673" i="1"/>
  <c r="K1673" i="1"/>
  <c r="I1673" i="1"/>
  <c r="L1673" i="1" s="1"/>
  <c r="M1664" i="1"/>
  <c r="K1664" i="1"/>
  <c r="I1664" i="1"/>
  <c r="L1664" i="1" s="1"/>
  <c r="M1655" i="1"/>
  <c r="K1655" i="1"/>
  <c r="I1655" i="1"/>
  <c r="L1655" i="1" s="1"/>
  <c r="M1646" i="1"/>
  <c r="K1646" i="1"/>
  <c r="I1646" i="1"/>
  <c r="L1646" i="1" s="1"/>
  <c r="M1637" i="1"/>
  <c r="K1637" i="1"/>
  <c r="I1637" i="1"/>
  <c r="L1637" i="1" s="1"/>
  <c r="M1628" i="1"/>
  <c r="K1628" i="1"/>
  <c r="I1628" i="1"/>
  <c r="L1628" i="1" s="1"/>
  <c r="M755" i="1"/>
  <c r="K755" i="1"/>
  <c r="I755" i="1"/>
  <c r="L755" i="1" s="1"/>
  <c r="M746" i="1"/>
  <c r="K746" i="1"/>
  <c r="I746" i="1"/>
  <c r="L746" i="1" s="1"/>
  <c r="M737" i="1"/>
  <c r="K737" i="1"/>
  <c r="I737" i="1"/>
  <c r="L737" i="1" s="1"/>
  <c r="M728" i="1"/>
  <c r="K728" i="1"/>
  <c r="I728" i="1"/>
  <c r="L728" i="1" s="1"/>
  <c r="M719" i="1"/>
  <c r="K719" i="1"/>
  <c r="I719" i="1"/>
  <c r="L719" i="1" s="1"/>
  <c r="M710" i="1"/>
  <c r="K710" i="1"/>
  <c r="I710" i="1"/>
  <c r="L710" i="1" s="1"/>
  <c r="M701" i="1"/>
  <c r="K701" i="1"/>
  <c r="I701" i="1"/>
  <c r="L701" i="1" s="1"/>
  <c r="M692" i="1"/>
  <c r="K692" i="1"/>
  <c r="I692" i="1"/>
  <c r="L692" i="1" s="1"/>
  <c r="M683" i="1"/>
  <c r="K683" i="1"/>
  <c r="I683" i="1"/>
  <c r="L683" i="1" s="1"/>
  <c r="M674" i="1"/>
  <c r="K674" i="1"/>
  <c r="I674" i="1"/>
  <c r="L674" i="1" s="1"/>
  <c r="M665" i="1"/>
  <c r="K665" i="1"/>
  <c r="I665" i="1"/>
  <c r="L665" i="1" s="1"/>
  <c r="M656" i="1"/>
  <c r="K656" i="1"/>
  <c r="I656" i="1"/>
  <c r="L656" i="1" s="1"/>
  <c r="M3670" i="1"/>
  <c r="K3670" i="1"/>
  <c r="I3670" i="1"/>
  <c r="L3670" i="1" s="1"/>
  <c r="M3661" i="1"/>
  <c r="K3661" i="1"/>
  <c r="I3661" i="1"/>
  <c r="L3661" i="1" s="1"/>
  <c r="M3652" i="1"/>
  <c r="K3652" i="1"/>
  <c r="I3652" i="1"/>
  <c r="L3652" i="1" s="1"/>
  <c r="M3643" i="1"/>
  <c r="K3643" i="1"/>
  <c r="I3643" i="1"/>
  <c r="L3643" i="1" s="1"/>
  <c r="M3634" i="1"/>
  <c r="K3634" i="1"/>
  <c r="I3634" i="1"/>
  <c r="L3634" i="1" s="1"/>
  <c r="M3625" i="1"/>
  <c r="K3625" i="1"/>
  <c r="I3625" i="1"/>
  <c r="L3625" i="1" s="1"/>
  <c r="M3616" i="1"/>
  <c r="K3616" i="1"/>
  <c r="I3616" i="1"/>
  <c r="L3616" i="1" s="1"/>
  <c r="M3607" i="1"/>
  <c r="K3607" i="1"/>
  <c r="I3607" i="1"/>
  <c r="L3607" i="1" s="1"/>
  <c r="M3598" i="1"/>
  <c r="K3598" i="1"/>
  <c r="I3598" i="1"/>
  <c r="L3598" i="1" s="1"/>
  <c r="M3589" i="1"/>
  <c r="K3589" i="1"/>
  <c r="I3589" i="1"/>
  <c r="L3589" i="1" s="1"/>
  <c r="M3580" i="1"/>
  <c r="K3580" i="1"/>
  <c r="I3580" i="1"/>
  <c r="L3580" i="1" s="1"/>
  <c r="M3571" i="1"/>
  <c r="K3571" i="1"/>
  <c r="I3571" i="1"/>
  <c r="L3571" i="1" s="1"/>
  <c r="M2698" i="1"/>
  <c r="K2698" i="1"/>
  <c r="I2698" i="1"/>
  <c r="L2698" i="1" s="1"/>
  <c r="M2689" i="1"/>
  <c r="K2689" i="1"/>
  <c r="I2689" i="1"/>
  <c r="L2689" i="1" s="1"/>
  <c r="M2680" i="1"/>
  <c r="K2680" i="1"/>
  <c r="I2680" i="1"/>
  <c r="L2680" i="1" s="1"/>
  <c r="M2671" i="1"/>
  <c r="K2671" i="1"/>
  <c r="I2671" i="1"/>
  <c r="L2671" i="1" s="1"/>
  <c r="M2662" i="1"/>
  <c r="K2662" i="1"/>
  <c r="I2662" i="1"/>
  <c r="L2662" i="1" s="1"/>
  <c r="M2653" i="1"/>
  <c r="K2653" i="1"/>
  <c r="I2653" i="1"/>
  <c r="L2653" i="1" s="1"/>
  <c r="M2644" i="1"/>
  <c r="K2644" i="1"/>
  <c r="I2644" i="1"/>
  <c r="L2644" i="1" s="1"/>
  <c r="M2635" i="1"/>
  <c r="K2635" i="1"/>
  <c r="I2635" i="1"/>
  <c r="L2635" i="1" s="1"/>
  <c r="M2626" i="1"/>
  <c r="K2626" i="1"/>
  <c r="I2626" i="1"/>
  <c r="L2626" i="1" s="1"/>
  <c r="M2617" i="1"/>
  <c r="K2617" i="1"/>
  <c r="I2617" i="1"/>
  <c r="L2617" i="1" s="1"/>
  <c r="M2608" i="1"/>
  <c r="K2608" i="1"/>
  <c r="I2608" i="1"/>
  <c r="L2608" i="1" s="1"/>
  <c r="M2599" i="1"/>
  <c r="K2599" i="1"/>
  <c r="I2599" i="1"/>
  <c r="L2599" i="1" s="1"/>
  <c r="M1726" i="1"/>
  <c r="K1726" i="1"/>
  <c r="I1726" i="1"/>
  <c r="L1726" i="1" s="1"/>
  <c r="M1717" i="1"/>
  <c r="K1717" i="1"/>
  <c r="I1717" i="1"/>
  <c r="L1717" i="1" s="1"/>
  <c r="M1708" i="1"/>
  <c r="K1708" i="1"/>
  <c r="I1708" i="1"/>
  <c r="L1708" i="1" s="1"/>
  <c r="M1699" i="1"/>
  <c r="K1699" i="1"/>
  <c r="I1699" i="1"/>
  <c r="L1699" i="1" s="1"/>
  <c r="M1690" i="1"/>
  <c r="K1690" i="1"/>
  <c r="I1690" i="1"/>
  <c r="L1690" i="1" s="1"/>
  <c r="M1681" i="1"/>
  <c r="K1681" i="1"/>
  <c r="I1681" i="1"/>
  <c r="L1681" i="1" s="1"/>
  <c r="M1672" i="1"/>
  <c r="K1672" i="1"/>
  <c r="I1672" i="1"/>
  <c r="L1672" i="1" s="1"/>
  <c r="M1663" i="1"/>
  <c r="K1663" i="1"/>
  <c r="I1663" i="1"/>
  <c r="L1663" i="1" s="1"/>
  <c r="M1654" i="1"/>
  <c r="K1654" i="1"/>
  <c r="I1654" i="1"/>
  <c r="L1654" i="1" s="1"/>
  <c r="M1645" i="1"/>
  <c r="K1645" i="1"/>
  <c r="I1645" i="1"/>
  <c r="L1645" i="1" s="1"/>
  <c r="M1636" i="1"/>
  <c r="K1636" i="1"/>
  <c r="I1636" i="1"/>
  <c r="L1636" i="1" s="1"/>
  <c r="M1627" i="1"/>
  <c r="K1627" i="1"/>
  <c r="I1627" i="1"/>
  <c r="L1627" i="1" s="1"/>
  <c r="M754" i="1"/>
  <c r="K754" i="1"/>
  <c r="I754" i="1"/>
  <c r="L754" i="1" s="1"/>
  <c r="M745" i="1"/>
  <c r="K745" i="1"/>
  <c r="I745" i="1"/>
  <c r="L745" i="1" s="1"/>
  <c r="M736" i="1"/>
  <c r="K736" i="1"/>
  <c r="I736" i="1"/>
  <c r="L736" i="1" s="1"/>
  <c r="M727" i="1"/>
  <c r="K727" i="1"/>
  <c r="I727" i="1"/>
  <c r="L727" i="1" s="1"/>
  <c r="M718" i="1"/>
  <c r="K718" i="1"/>
  <c r="I718" i="1"/>
  <c r="L718" i="1" s="1"/>
  <c r="M709" i="1"/>
  <c r="K709" i="1"/>
  <c r="I709" i="1"/>
  <c r="L709" i="1" s="1"/>
  <c r="M700" i="1"/>
  <c r="K700" i="1"/>
  <c r="I700" i="1"/>
  <c r="L700" i="1" s="1"/>
  <c r="M691" i="1"/>
  <c r="K691" i="1"/>
  <c r="I691" i="1"/>
  <c r="L691" i="1" s="1"/>
  <c r="M682" i="1"/>
  <c r="K682" i="1"/>
  <c r="I682" i="1"/>
  <c r="L682" i="1" s="1"/>
  <c r="M673" i="1"/>
  <c r="K673" i="1"/>
  <c r="I673" i="1"/>
  <c r="L673" i="1" s="1"/>
  <c r="M664" i="1"/>
  <c r="K664" i="1"/>
  <c r="I664" i="1"/>
  <c r="L664" i="1" s="1"/>
  <c r="M655" i="1"/>
  <c r="K655" i="1"/>
  <c r="I655" i="1"/>
  <c r="L655" i="1" s="1"/>
  <c r="M3669" i="1"/>
  <c r="K3669" i="1"/>
  <c r="I3669" i="1"/>
  <c r="L3669" i="1" s="1"/>
  <c r="M3660" i="1"/>
  <c r="K3660" i="1"/>
  <c r="I3660" i="1"/>
  <c r="L3660" i="1" s="1"/>
  <c r="M3651" i="1"/>
  <c r="K3651" i="1"/>
  <c r="I3651" i="1"/>
  <c r="L3651" i="1" s="1"/>
  <c r="M3642" i="1"/>
  <c r="K3642" i="1"/>
  <c r="I3642" i="1"/>
  <c r="L3642" i="1" s="1"/>
  <c r="M3633" i="1"/>
  <c r="K3633" i="1"/>
  <c r="I3633" i="1"/>
  <c r="L3633" i="1" s="1"/>
  <c r="M3624" i="1"/>
  <c r="K3624" i="1"/>
  <c r="I3624" i="1"/>
  <c r="L3624" i="1" s="1"/>
  <c r="M3615" i="1"/>
  <c r="K3615" i="1"/>
  <c r="I3615" i="1"/>
  <c r="L3615" i="1" s="1"/>
  <c r="M3606" i="1"/>
  <c r="K3606" i="1"/>
  <c r="I3606" i="1"/>
  <c r="L3606" i="1" s="1"/>
  <c r="M3597" i="1"/>
  <c r="K3597" i="1"/>
  <c r="I3597" i="1"/>
  <c r="L3597" i="1" s="1"/>
  <c r="M3588" i="1"/>
  <c r="K3588" i="1"/>
  <c r="I3588" i="1"/>
  <c r="L3588" i="1" s="1"/>
  <c r="M3579" i="1"/>
  <c r="K3579" i="1"/>
  <c r="I3579" i="1"/>
  <c r="L3579" i="1" s="1"/>
  <c r="M3570" i="1"/>
  <c r="K3570" i="1"/>
  <c r="I3570" i="1"/>
  <c r="L3570" i="1" s="1"/>
  <c r="M2697" i="1"/>
  <c r="K2697" i="1"/>
  <c r="I2697" i="1"/>
  <c r="L2697" i="1" s="1"/>
  <c r="M2688" i="1"/>
  <c r="K2688" i="1"/>
  <c r="I2688" i="1"/>
  <c r="L2688" i="1" s="1"/>
  <c r="M2679" i="1"/>
  <c r="K2679" i="1"/>
  <c r="I2679" i="1"/>
  <c r="L2679" i="1" s="1"/>
  <c r="M2670" i="1"/>
  <c r="K2670" i="1"/>
  <c r="I2670" i="1"/>
  <c r="L2670" i="1" s="1"/>
  <c r="M2661" i="1"/>
  <c r="K2661" i="1"/>
  <c r="I2661" i="1"/>
  <c r="L2661" i="1" s="1"/>
  <c r="M2652" i="1"/>
  <c r="K2652" i="1"/>
  <c r="I2652" i="1"/>
  <c r="L2652" i="1" s="1"/>
  <c r="M2643" i="1"/>
  <c r="K2643" i="1"/>
  <c r="I2643" i="1"/>
  <c r="L2643" i="1" s="1"/>
  <c r="M2634" i="1"/>
  <c r="K2634" i="1"/>
  <c r="I2634" i="1"/>
  <c r="L2634" i="1" s="1"/>
  <c r="M2625" i="1"/>
  <c r="K2625" i="1"/>
  <c r="I2625" i="1"/>
  <c r="L2625" i="1" s="1"/>
  <c r="M2616" i="1"/>
  <c r="K2616" i="1"/>
  <c r="I2616" i="1"/>
  <c r="L2616" i="1" s="1"/>
  <c r="M2607" i="1"/>
  <c r="K2607" i="1"/>
  <c r="I2607" i="1"/>
  <c r="L2607" i="1" s="1"/>
  <c r="M2598" i="1"/>
  <c r="K2598" i="1"/>
  <c r="I2598" i="1"/>
  <c r="L2598" i="1" s="1"/>
  <c r="M1725" i="1"/>
  <c r="K1725" i="1"/>
  <c r="I1725" i="1"/>
  <c r="L1725" i="1" s="1"/>
  <c r="M1716" i="1"/>
  <c r="K1716" i="1"/>
  <c r="I1716" i="1"/>
  <c r="L1716" i="1" s="1"/>
  <c r="M1707" i="1"/>
  <c r="K1707" i="1"/>
  <c r="I1707" i="1"/>
  <c r="L1707" i="1" s="1"/>
  <c r="M1698" i="1"/>
  <c r="K1698" i="1"/>
  <c r="I1698" i="1"/>
  <c r="L1698" i="1" s="1"/>
  <c r="M1689" i="1"/>
  <c r="K1689" i="1"/>
  <c r="I1689" i="1"/>
  <c r="L1689" i="1" s="1"/>
  <c r="M1680" i="1"/>
  <c r="K1680" i="1"/>
  <c r="I1680" i="1"/>
  <c r="L1680" i="1" s="1"/>
  <c r="M1671" i="1"/>
  <c r="K1671" i="1"/>
  <c r="I1671" i="1"/>
  <c r="L1671" i="1" s="1"/>
  <c r="M1662" i="1"/>
  <c r="K1662" i="1"/>
  <c r="I1662" i="1"/>
  <c r="L1662" i="1" s="1"/>
  <c r="M1653" i="1"/>
  <c r="K1653" i="1"/>
  <c r="I1653" i="1"/>
  <c r="L1653" i="1" s="1"/>
  <c r="M1644" i="1"/>
  <c r="K1644" i="1"/>
  <c r="I1644" i="1"/>
  <c r="L1644" i="1" s="1"/>
  <c r="M1635" i="1"/>
  <c r="K1635" i="1"/>
  <c r="I1635" i="1"/>
  <c r="L1635" i="1" s="1"/>
  <c r="M1626" i="1"/>
  <c r="K1626" i="1"/>
  <c r="I1626" i="1"/>
  <c r="L1626" i="1" s="1"/>
  <c r="M753" i="1"/>
  <c r="K753" i="1"/>
  <c r="I753" i="1"/>
  <c r="L753" i="1" s="1"/>
  <c r="M744" i="1"/>
  <c r="K744" i="1"/>
  <c r="I744" i="1"/>
  <c r="L744" i="1" s="1"/>
  <c r="M735" i="1"/>
  <c r="K735" i="1"/>
  <c r="I735" i="1"/>
  <c r="L735" i="1" s="1"/>
  <c r="M726" i="1"/>
  <c r="K726" i="1"/>
  <c r="I726" i="1"/>
  <c r="L726" i="1" s="1"/>
  <c r="M717" i="1"/>
  <c r="K717" i="1"/>
  <c r="I717" i="1"/>
  <c r="L717" i="1" s="1"/>
  <c r="M708" i="1"/>
  <c r="K708" i="1"/>
  <c r="I708" i="1"/>
  <c r="L708" i="1" s="1"/>
  <c r="M699" i="1"/>
  <c r="K699" i="1"/>
  <c r="I699" i="1"/>
  <c r="L699" i="1" s="1"/>
  <c r="M690" i="1"/>
  <c r="K690" i="1"/>
  <c r="I690" i="1"/>
  <c r="L690" i="1" s="1"/>
  <c r="M681" i="1"/>
  <c r="K681" i="1"/>
  <c r="I681" i="1"/>
  <c r="L681" i="1" s="1"/>
  <c r="M672" i="1"/>
  <c r="K672" i="1"/>
  <c r="I672" i="1"/>
  <c r="L672" i="1" s="1"/>
  <c r="M663" i="1"/>
  <c r="K663" i="1"/>
  <c r="I663" i="1"/>
  <c r="L663" i="1" s="1"/>
  <c r="M654" i="1"/>
  <c r="K654" i="1"/>
  <c r="I654" i="1"/>
  <c r="L654" i="1" s="1"/>
  <c r="M3668" i="1"/>
  <c r="K3668" i="1"/>
  <c r="I3668" i="1"/>
  <c r="L3668" i="1" s="1"/>
  <c r="M3659" i="1"/>
  <c r="K3659" i="1"/>
  <c r="I3659" i="1"/>
  <c r="L3659" i="1" s="1"/>
  <c r="M3650" i="1"/>
  <c r="K3650" i="1"/>
  <c r="I3650" i="1"/>
  <c r="L3650" i="1" s="1"/>
  <c r="M3641" i="1"/>
  <c r="K3641" i="1"/>
  <c r="I3641" i="1"/>
  <c r="L3641" i="1" s="1"/>
  <c r="M3632" i="1"/>
  <c r="K3632" i="1"/>
  <c r="I3632" i="1"/>
  <c r="L3632" i="1" s="1"/>
  <c r="M3623" i="1"/>
  <c r="K3623" i="1"/>
  <c r="I3623" i="1"/>
  <c r="L3623" i="1" s="1"/>
  <c r="M3614" i="1"/>
  <c r="K3614" i="1"/>
  <c r="I3614" i="1"/>
  <c r="L3614" i="1" s="1"/>
  <c r="M3605" i="1"/>
  <c r="K3605" i="1"/>
  <c r="I3605" i="1"/>
  <c r="L3605" i="1" s="1"/>
  <c r="M3596" i="1"/>
  <c r="K3596" i="1"/>
  <c r="I3596" i="1"/>
  <c r="L3596" i="1" s="1"/>
  <c r="M3587" i="1"/>
  <c r="K3587" i="1"/>
  <c r="I3587" i="1"/>
  <c r="L3587" i="1" s="1"/>
  <c r="M3578" i="1"/>
  <c r="K3578" i="1"/>
  <c r="I3578" i="1"/>
  <c r="L3578" i="1" s="1"/>
  <c r="M3569" i="1"/>
  <c r="K3569" i="1"/>
  <c r="I3569" i="1"/>
  <c r="L3569" i="1" s="1"/>
  <c r="M2696" i="1"/>
  <c r="K2696" i="1"/>
  <c r="I2696" i="1"/>
  <c r="L2696" i="1" s="1"/>
  <c r="M2687" i="1"/>
  <c r="K2687" i="1"/>
  <c r="I2687" i="1"/>
  <c r="L2687" i="1" s="1"/>
  <c r="M2678" i="1"/>
  <c r="K2678" i="1"/>
  <c r="I2678" i="1"/>
  <c r="L2678" i="1" s="1"/>
  <c r="M2669" i="1"/>
  <c r="K2669" i="1"/>
  <c r="I2669" i="1"/>
  <c r="L2669" i="1" s="1"/>
  <c r="M2660" i="1"/>
  <c r="K2660" i="1"/>
  <c r="I2660" i="1"/>
  <c r="L2660" i="1" s="1"/>
  <c r="M2651" i="1"/>
  <c r="K2651" i="1"/>
  <c r="I2651" i="1"/>
  <c r="L2651" i="1" s="1"/>
  <c r="M2642" i="1"/>
  <c r="K2642" i="1"/>
  <c r="I2642" i="1"/>
  <c r="L2642" i="1" s="1"/>
  <c r="M2633" i="1"/>
  <c r="K2633" i="1"/>
  <c r="I2633" i="1"/>
  <c r="L2633" i="1" s="1"/>
  <c r="M2624" i="1"/>
  <c r="K2624" i="1"/>
  <c r="I2624" i="1"/>
  <c r="L2624" i="1" s="1"/>
  <c r="M2615" i="1"/>
  <c r="K2615" i="1"/>
  <c r="I2615" i="1"/>
  <c r="L2615" i="1" s="1"/>
  <c r="M2606" i="1"/>
  <c r="K2606" i="1"/>
  <c r="I2606" i="1"/>
  <c r="L2606" i="1" s="1"/>
  <c r="M2597" i="1"/>
  <c r="K2597" i="1"/>
  <c r="I2597" i="1"/>
  <c r="L2597" i="1" s="1"/>
  <c r="M1724" i="1"/>
  <c r="K1724" i="1"/>
  <c r="I1724" i="1"/>
  <c r="L1724" i="1" s="1"/>
  <c r="M1715" i="1"/>
  <c r="K1715" i="1"/>
  <c r="I1715" i="1"/>
  <c r="L1715" i="1" s="1"/>
  <c r="M1706" i="1"/>
  <c r="K1706" i="1"/>
  <c r="I1706" i="1"/>
  <c r="L1706" i="1" s="1"/>
  <c r="M1697" i="1"/>
  <c r="K1697" i="1"/>
  <c r="I1697" i="1"/>
  <c r="L1697" i="1" s="1"/>
  <c r="M1688" i="1"/>
  <c r="K1688" i="1"/>
  <c r="I1688" i="1"/>
  <c r="L1688" i="1" s="1"/>
  <c r="M1679" i="1"/>
  <c r="K1679" i="1"/>
  <c r="I1679" i="1"/>
  <c r="L1679" i="1" s="1"/>
  <c r="M1670" i="1"/>
  <c r="K1670" i="1"/>
  <c r="I1670" i="1"/>
  <c r="L1670" i="1" s="1"/>
  <c r="M1661" i="1"/>
  <c r="K1661" i="1"/>
  <c r="I1661" i="1"/>
  <c r="L1661" i="1" s="1"/>
  <c r="M1652" i="1"/>
  <c r="K1652" i="1"/>
  <c r="I1652" i="1"/>
  <c r="L1652" i="1" s="1"/>
  <c r="M1643" i="1"/>
  <c r="K1643" i="1"/>
  <c r="I1643" i="1"/>
  <c r="L1643" i="1" s="1"/>
  <c r="M1634" i="1"/>
  <c r="K1634" i="1"/>
  <c r="I1634" i="1"/>
  <c r="L1634" i="1" s="1"/>
  <c r="M1625" i="1"/>
  <c r="K1625" i="1"/>
  <c r="I1625" i="1"/>
  <c r="L1625" i="1" s="1"/>
  <c r="M752" i="1"/>
  <c r="K752" i="1"/>
  <c r="I752" i="1"/>
  <c r="L752" i="1" s="1"/>
  <c r="M743" i="1"/>
  <c r="K743" i="1"/>
  <c r="I743" i="1"/>
  <c r="L743" i="1" s="1"/>
  <c r="M734" i="1"/>
  <c r="K734" i="1"/>
  <c r="I734" i="1"/>
  <c r="L734" i="1" s="1"/>
  <c r="M725" i="1"/>
  <c r="K725" i="1"/>
  <c r="I725" i="1"/>
  <c r="L725" i="1" s="1"/>
  <c r="M716" i="1"/>
  <c r="K716" i="1"/>
  <c r="I716" i="1"/>
  <c r="L716" i="1" s="1"/>
  <c r="M707" i="1"/>
  <c r="K707" i="1"/>
  <c r="I707" i="1"/>
  <c r="L707" i="1" s="1"/>
  <c r="M698" i="1"/>
  <c r="K698" i="1"/>
  <c r="I698" i="1"/>
  <c r="L698" i="1" s="1"/>
  <c r="M689" i="1"/>
  <c r="K689" i="1"/>
  <c r="I689" i="1"/>
  <c r="L689" i="1" s="1"/>
  <c r="M680" i="1"/>
  <c r="K680" i="1"/>
  <c r="I680" i="1"/>
  <c r="L680" i="1" s="1"/>
  <c r="M671" i="1"/>
  <c r="K671" i="1"/>
  <c r="I671" i="1"/>
  <c r="L671" i="1" s="1"/>
  <c r="M662" i="1"/>
  <c r="K662" i="1"/>
  <c r="I662" i="1"/>
  <c r="L662" i="1" s="1"/>
  <c r="M653" i="1"/>
  <c r="K653" i="1"/>
  <c r="I653" i="1"/>
  <c r="L653" i="1" s="1"/>
  <c r="M3667" i="1"/>
  <c r="K3667" i="1"/>
  <c r="I3667" i="1"/>
  <c r="L3667" i="1" s="1"/>
  <c r="M3658" i="1"/>
  <c r="K3658" i="1"/>
  <c r="I3658" i="1"/>
  <c r="L3658" i="1" s="1"/>
  <c r="M3649" i="1"/>
  <c r="K3649" i="1"/>
  <c r="I3649" i="1"/>
  <c r="L3649" i="1" s="1"/>
  <c r="M3640" i="1"/>
  <c r="K3640" i="1"/>
  <c r="I3640" i="1"/>
  <c r="L3640" i="1" s="1"/>
  <c r="M3631" i="1"/>
  <c r="K3631" i="1"/>
  <c r="I3631" i="1"/>
  <c r="L3631" i="1" s="1"/>
  <c r="M3622" i="1"/>
  <c r="K3622" i="1"/>
  <c r="I3622" i="1"/>
  <c r="L3622" i="1" s="1"/>
  <c r="M3613" i="1"/>
  <c r="K3613" i="1"/>
  <c r="I3613" i="1"/>
  <c r="L3613" i="1" s="1"/>
  <c r="M3604" i="1"/>
  <c r="K3604" i="1"/>
  <c r="I3604" i="1"/>
  <c r="L3604" i="1" s="1"/>
  <c r="M3595" i="1"/>
  <c r="K3595" i="1"/>
  <c r="I3595" i="1"/>
  <c r="L3595" i="1" s="1"/>
  <c r="M3586" i="1"/>
  <c r="K3586" i="1"/>
  <c r="I3586" i="1"/>
  <c r="L3586" i="1" s="1"/>
  <c r="M3577" i="1"/>
  <c r="K3577" i="1"/>
  <c r="I3577" i="1"/>
  <c r="L3577" i="1" s="1"/>
  <c r="M3568" i="1"/>
  <c r="K3568" i="1"/>
  <c r="I3568" i="1"/>
  <c r="L3568" i="1" s="1"/>
  <c r="M2695" i="1"/>
  <c r="K2695" i="1"/>
  <c r="I2695" i="1"/>
  <c r="L2695" i="1" s="1"/>
  <c r="M2686" i="1"/>
  <c r="K2686" i="1"/>
  <c r="I2686" i="1"/>
  <c r="L2686" i="1" s="1"/>
  <c r="M2677" i="1"/>
  <c r="K2677" i="1"/>
  <c r="I2677" i="1"/>
  <c r="L2677" i="1" s="1"/>
  <c r="M2668" i="1"/>
  <c r="K2668" i="1"/>
  <c r="I2668" i="1"/>
  <c r="L2668" i="1" s="1"/>
  <c r="M2659" i="1"/>
  <c r="K2659" i="1"/>
  <c r="I2659" i="1"/>
  <c r="L2659" i="1" s="1"/>
  <c r="M2650" i="1"/>
  <c r="K2650" i="1"/>
  <c r="I2650" i="1"/>
  <c r="L2650" i="1" s="1"/>
  <c r="M2641" i="1"/>
  <c r="K2641" i="1"/>
  <c r="I2641" i="1"/>
  <c r="L2641" i="1" s="1"/>
  <c r="M2632" i="1"/>
  <c r="K2632" i="1"/>
  <c r="I2632" i="1"/>
  <c r="L2632" i="1" s="1"/>
  <c r="M2623" i="1"/>
  <c r="K2623" i="1"/>
  <c r="I2623" i="1"/>
  <c r="L2623" i="1" s="1"/>
  <c r="M2614" i="1"/>
  <c r="K2614" i="1"/>
  <c r="I2614" i="1"/>
  <c r="L2614" i="1" s="1"/>
  <c r="M2605" i="1"/>
  <c r="K2605" i="1"/>
  <c r="I2605" i="1"/>
  <c r="L2605" i="1" s="1"/>
  <c r="M2596" i="1"/>
  <c r="K2596" i="1"/>
  <c r="I2596" i="1"/>
  <c r="L2596" i="1" s="1"/>
  <c r="M1723" i="1"/>
  <c r="K1723" i="1"/>
  <c r="I1723" i="1"/>
  <c r="L1723" i="1" s="1"/>
  <c r="M1714" i="1"/>
  <c r="K1714" i="1"/>
  <c r="I1714" i="1"/>
  <c r="L1714" i="1" s="1"/>
  <c r="M1705" i="1"/>
  <c r="K1705" i="1"/>
  <c r="I1705" i="1"/>
  <c r="L1705" i="1" s="1"/>
  <c r="M1696" i="1"/>
  <c r="K1696" i="1"/>
  <c r="I1696" i="1"/>
  <c r="L1696" i="1" s="1"/>
  <c r="M1687" i="1"/>
  <c r="K1687" i="1"/>
  <c r="I1687" i="1"/>
  <c r="L1687" i="1" s="1"/>
  <c r="M1678" i="1"/>
  <c r="K1678" i="1"/>
  <c r="I1678" i="1"/>
  <c r="L1678" i="1" s="1"/>
  <c r="M1669" i="1"/>
  <c r="K1669" i="1"/>
  <c r="I1669" i="1"/>
  <c r="L1669" i="1" s="1"/>
  <c r="M1660" i="1"/>
  <c r="K1660" i="1"/>
  <c r="I1660" i="1"/>
  <c r="L1660" i="1" s="1"/>
  <c r="M1651" i="1"/>
  <c r="K1651" i="1"/>
  <c r="I1651" i="1"/>
  <c r="L1651" i="1" s="1"/>
  <c r="M1642" i="1"/>
  <c r="K1642" i="1"/>
  <c r="I1642" i="1"/>
  <c r="L1642" i="1" s="1"/>
  <c r="M1633" i="1"/>
  <c r="K1633" i="1"/>
  <c r="I1633" i="1"/>
  <c r="L1633" i="1" s="1"/>
  <c r="M1624" i="1"/>
  <c r="K1624" i="1"/>
  <c r="I1624" i="1"/>
  <c r="L1624" i="1" s="1"/>
  <c r="M751" i="1"/>
  <c r="K751" i="1"/>
  <c r="I751" i="1"/>
  <c r="L751" i="1" s="1"/>
  <c r="M742" i="1"/>
  <c r="K742" i="1"/>
  <c r="I742" i="1"/>
  <c r="L742" i="1" s="1"/>
  <c r="M733" i="1"/>
  <c r="K733" i="1"/>
  <c r="I733" i="1"/>
  <c r="L733" i="1" s="1"/>
  <c r="M724" i="1"/>
  <c r="K724" i="1"/>
  <c r="I724" i="1"/>
  <c r="L724" i="1" s="1"/>
  <c r="M715" i="1"/>
  <c r="K715" i="1"/>
  <c r="I715" i="1"/>
  <c r="L715" i="1" s="1"/>
  <c r="M706" i="1"/>
  <c r="K706" i="1"/>
  <c r="I706" i="1"/>
  <c r="L706" i="1" s="1"/>
  <c r="M697" i="1"/>
  <c r="K697" i="1"/>
  <c r="I697" i="1"/>
  <c r="L697" i="1" s="1"/>
  <c r="M688" i="1"/>
  <c r="K688" i="1"/>
  <c r="I688" i="1"/>
  <c r="L688" i="1" s="1"/>
  <c r="M679" i="1"/>
  <c r="K679" i="1"/>
  <c r="I679" i="1"/>
  <c r="L679" i="1" s="1"/>
  <c r="M670" i="1"/>
  <c r="K670" i="1"/>
  <c r="I670" i="1"/>
  <c r="L670" i="1" s="1"/>
  <c r="M661" i="1"/>
  <c r="K661" i="1"/>
  <c r="I661" i="1"/>
  <c r="L661" i="1" s="1"/>
  <c r="M652" i="1"/>
  <c r="K652" i="1"/>
  <c r="I652" i="1"/>
  <c r="L652" i="1" s="1"/>
  <c r="M3666" i="1"/>
  <c r="K3666" i="1"/>
  <c r="I3666" i="1"/>
  <c r="L3666" i="1" s="1"/>
  <c r="M3657" i="1"/>
  <c r="K3657" i="1"/>
  <c r="I3657" i="1"/>
  <c r="L3657" i="1" s="1"/>
  <c r="M3648" i="1"/>
  <c r="K3648" i="1"/>
  <c r="I3648" i="1"/>
  <c r="L3648" i="1" s="1"/>
  <c r="M3639" i="1"/>
  <c r="K3639" i="1"/>
  <c r="I3639" i="1"/>
  <c r="L3639" i="1" s="1"/>
  <c r="M3630" i="1"/>
  <c r="K3630" i="1"/>
  <c r="I3630" i="1"/>
  <c r="L3630" i="1" s="1"/>
  <c r="M3621" i="1"/>
  <c r="K3621" i="1"/>
  <c r="I3621" i="1"/>
  <c r="L3621" i="1" s="1"/>
  <c r="M3612" i="1"/>
  <c r="K3612" i="1"/>
  <c r="I3612" i="1"/>
  <c r="L3612" i="1" s="1"/>
  <c r="M3603" i="1"/>
  <c r="K3603" i="1"/>
  <c r="I3603" i="1"/>
  <c r="L3603" i="1" s="1"/>
  <c r="M3594" i="1"/>
  <c r="K3594" i="1"/>
  <c r="I3594" i="1"/>
  <c r="L3594" i="1" s="1"/>
  <c r="M3585" i="1"/>
  <c r="K3585" i="1"/>
  <c r="I3585" i="1"/>
  <c r="L3585" i="1" s="1"/>
  <c r="M3576" i="1"/>
  <c r="K3576" i="1"/>
  <c r="I3576" i="1"/>
  <c r="L3576" i="1" s="1"/>
  <c r="M3567" i="1"/>
  <c r="K3567" i="1"/>
  <c r="I3567" i="1"/>
  <c r="L3567" i="1" s="1"/>
  <c r="M2694" i="1"/>
  <c r="K2694" i="1"/>
  <c r="I2694" i="1"/>
  <c r="L2694" i="1" s="1"/>
  <c r="M2685" i="1"/>
  <c r="K2685" i="1"/>
  <c r="I2685" i="1"/>
  <c r="L2685" i="1" s="1"/>
  <c r="M2676" i="1"/>
  <c r="K2676" i="1"/>
  <c r="I2676" i="1"/>
  <c r="L2676" i="1" s="1"/>
  <c r="M2667" i="1"/>
  <c r="K2667" i="1"/>
  <c r="I2667" i="1"/>
  <c r="L2667" i="1" s="1"/>
  <c r="M2658" i="1"/>
  <c r="K2658" i="1"/>
  <c r="I2658" i="1"/>
  <c r="L2658" i="1" s="1"/>
  <c r="M2649" i="1"/>
  <c r="K2649" i="1"/>
  <c r="I2649" i="1"/>
  <c r="L2649" i="1" s="1"/>
  <c r="M2640" i="1"/>
  <c r="K2640" i="1"/>
  <c r="I2640" i="1"/>
  <c r="L2640" i="1" s="1"/>
  <c r="M2631" i="1"/>
  <c r="K2631" i="1"/>
  <c r="I2631" i="1"/>
  <c r="L2631" i="1" s="1"/>
  <c r="M2622" i="1"/>
  <c r="K2622" i="1"/>
  <c r="I2622" i="1"/>
  <c r="L2622" i="1" s="1"/>
  <c r="M2613" i="1"/>
  <c r="K2613" i="1"/>
  <c r="I2613" i="1"/>
  <c r="L2613" i="1" s="1"/>
  <c r="M2604" i="1"/>
  <c r="K2604" i="1"/>
  <c r="I2604" i="1"/>
  <c r="L2604" i="1" s="1"/>
  <c r="M2595" i="1"/>
  <c r="K2595" i="1"/>
  <c r="I2595" i="1"/>
  <c r="L2595" i="1" s="1"/>
  <c r="M1722" i="1"/>
  <c r="K1722" i="1"/>
  <c r="I1722" i="1"/>
  <c r="L1722" i="1" s="1"/>
  <c r="M1713" i="1"/>
  <c r="K1713" i="1"/>
  <c r="I1713" i="1"/>
  <c r="L1713" i="1" s="1"/>
  <c r="M1704" i="1"/>
  <c r="K1704" i="1"/>
  <c r="I1704" i="1"/>
  <c r="L1704" i="1" s="1"/>
  <c r="M1695" i="1"/>
  <c r="K1695" i="1"/>
  <c r="I1695" i="1"/>
  <c r="L1695" i="1" s="1"/>
  <c r="M1686" i="1"/>
  <c r="K1686" i="1"/>
  <c r="I1686" i="1"/>
  <c r="L1686" i="1" s="1"/>
  <c r="M1677" i="1"/>
  <c r="K1677" i="1"/>
  <c r="I1677" i="1"/>
  <c r="L1677" i="1" s="1"/>
  <c r="M1668" i="1"/>
  <c r="K1668" i="1"/>
  <c r="I1668" i="1"/>
  <c r="L1668" i="1" s="1"/>
  <c r="M1659" i="1"/>
  <c r="K1659" i="1"/>
  <c r="I1659" i="1"/>
  <c r="L1659" i="1" s="1"/>
  <c r="M1650" i="1"/>
  <c r="K1650" i="1"/>
  <c r="I1650" i="1"/>
  <c r="L1650" i="1" s="1"/>
  <c r="M1641" i="1"/>
  <c r="K1641" i="1"/>
  <c r="I1641" i="1"/>
  <c r="L1641" i="1" s="1"/>
  <c r="M1632" i="1"/>
  <c r="K1632" i="1"/>
  <c r="I1632" i="1"/>
  <c r="L1632" i="1" s="1"/>
  <c r="M1623" i="1"/>
  <c r="K1623" i="1"/>
  <c r="I1623" i="1"/>
  <c r="L1623" i="1" s="1"/>
  <c r="M750" i="1"/>
  <c r="K750" i="1"/>
  <c r="I750" i="1"/>
  <c r="L750" i="1" s="1"/>
  <c r="M741" i="1"/>
  <c r="K741" i="1"/>
  <c r="I741" i="1"/>
  <c r="L741" i="1" s="1"/>
  <c r="M732" i="1"/>
  <c r="K732" i="1"/>
  <c r="I732" i="1"/>
  <c r="L732" i="1" s="1"/>
  <c r="M723" i="1"/>
  <c r="K723" i="1"/>
  <c r="I723" i="1"/>
  <c r="L723" i="1" s="1"/>
  <c r="M714" i="1"/>
  <c r="K714" i="1"/>
  <c r="I714" i="1"/>
  <c r="L714" i="1" s="1"/>
  <c r="M705" i="1"/>
  <c r="K705" i="1"/>
  <c r="I705" i="1"/>
  <c r="L705" i="1" s="1"/>
  <c r="M696" i="1"/>
  <c r="K696" i="1"/>
  <c r="I696" i="1"/>
  <c r="L696" i="1" s="1"/>
  <c r="M687" i="1"/>
  <c r="K687" i="1"/>
  <c r="I687" i="1"/>
  <c r="L687" i="1" s="1"/>
  <c r="M678" i="1"/>
  <c r="K678" i="1"/>
  <c r="I678" i="1"/>
  <c r="L678" i="1" s="1"/>
  <c r="M669" i="1"/>
  <c r="K669" i="1"/>
  <c r="I669" i="1"/>
  <c r="L669" i="1" s="1"/>
  <c r="M660" i="1"/>
  <c r="K660" i="1"/>
  <c r="I660" i="1"/>
  <c r="L660" i="1" s="1"/>
  <c r="M651" i="1"/>
  <c r="K651" i="1"/>
  <c r="I651" i="1"/>
  <c r="L651" i="1" s="1"/>
  <c r="M3665" i="1"/>
  <c r="K3665" i="1"/>
  <c r="I3665" i="1"/>
  <c r="L3665" i="1" s="1"/>
  <c r="M3656" i="1"/>
  <c r="K3656" i="1"/>
  <c r="I3656" i="1"/>
  <c r="L3656" i="1" s="1"/>
  <c r="M3647" i="1"/>
  <c r="K3647" i="1"/>
  <c r="I3647" i="1"/>
  <c r="L3647" i="1" s="1"/>
  <c r="M3638" i="1"/>
  <c r="K3638" i="1"/>
  <c r="I3638" i="1"/>
  <c r="L3638" i="1" s="1"/>
  <c r="M3629" i="1"/>
  <c r="K3629" i="1"/>
  <c r="I3629" i="1"/>
  <c r="L3629" i="1" s="1"/>
  <c r="M3620" i="1"/>
  <c r="K3620" i="1"/>
  <c r="I3620" i="1"/>
  <c r="L3620" i="1" s="1"/>
  <c r="M3611" i="1"/>
  <c r="K3611" i="1"/>
  <c r="I3611" i="1"/>
  <c r="L3611" i="1" s="1"/>
  <c r="M3602" i="1"/>
  <c r="K3602" i="1"/>
  <c r="I3602" i="1"/>
  <c r="L3602" i="1" s="1"/>
  <c r="M3593" i="1"/>
  <c r="K3593" i="1"/>
  <c r="I3593" i="1"/>
  <c r="L3593" i="1" s="1"/>
  <c r="M3584" i="1"/>
  <c r="K3584" i="1"/>
  <c r="I3584" i="1"/>
  <c r="L3584" i="1" s="1"/>
  <c r="M3575" i="1"/>
  <c r="K3575" i="1"/>
  <c r="I3575" i="1"/>
  <c r="L3575" i="1" s="1"/>
  <c r="M3566" i="1"/>
  <c r="K3566" i="1"/>
  <c r="I3566" i="1"/>
  <c r="L3566" i="1" s="1"/>
  <c r="M2693" i="1"/>
  <c r="K2693" i="1"/>
  <c r="I2693" i="1"/>
  <c r="L2693" i="1" s="1"/>
  <c r="M2684" i="1"/>
  <c r="K2684" i="1"/>
  <c r="I2684" i="1"/>
  <c r="L2684" i="1" s="1"/>
  <c r="M2675" i="1"/>
  <c r="K2675" i="1"/>
  <c r="I2675" i="1"/>
  <c r="L2675" i="1" s="1"/>
  <c r="M2666" i="1"/>
  <c r="K2666" i="1"/>
  <c r="I2666" i="1"/>
  <c r="L2666" i="1" s="1"/>
  <c r="M2657" i="1"/>
  <c r="K2657" i="1"/>
  <c r="I2657" i="1"/>
  <c r="L2657" i="1" s="1"/>
  <c r="M2648" i="1"/>
  <c r="K2648" i="1"/>
  <c r="I2648" i="1"/>
  <c r="L2648" i="1" s="1"/>
  <c r="M2639" i="1"/>
  <c r="K2639" i="1"/>
  <c r="I2639" i="1"/>
  <c r="L2639" i="1" s="1"/>
  <c r="M2630" i="1"/>
  <c r="K2630" i="1"/>
  <c r="I2630" i="1"/>
  <c r="L2630" i="1" s="1"/>
  <c r="M2621" i="1"/>
  <c r="K2621" i="1"/>
  <c r="I2621" i="1"/>
  <c r="L2621" i="1" s="1"/>
  <c r="M2612" i="1"/>
  <c r="K2612" i="1"/>
  <c r="I2612" i="1"/>
  <c r="L2612" i="1" s="1"/>
  <c r="M2603" i="1"/>
  <c r="K2603" i="1"/>
  <c r="I2603" i="1"/>
  <c r="L2603" i="1" s="1"/>
  <c r="M2594" i="1"/>
  <c r="K2594" i="1"/>
  <c r="I2594" i="1"/>
  <c r="L2594" i="1" s="1"/>
  <c r="M1721" i="1"/>
  <c r="K1721" i="1"/>
  <c r="I1721" i="1"/>
  <c r="L1721" i="1" s="1"/>
  <c r="M1712" i="1"/>
  <c r="K1712" i="1"/>
  <c r="I1712" i="1"/>
  <c r="L1712" i="1" s="1"/>
  <c r="M1703" i="1"/>
  <c r="K1703" i="1"/>
  <c r="I1703" i="1"/>
  <c r="L1703" i="1" s="1"/>
  <c r="M1694" i="1"/>
  <c r="K1694" i="1"/>
  <c r="I1694" i="1"/>
  <c r="L1694" i="1" s="1"/>
  <c r="M1685" i="1"/>
  <c r="K1685" i="1"/>
  <c r="I1685" i="1"/>
  <c r="L1685" i="1" s="1"/>
  <c r="M1676" i="1"/>
  <c r="K1676" i="1"/>
  <c r="I1676" i="1"/>
  <c r="L1676" i="1" s="1"/>
  <c r="M1667" i="1"/>
  <c r="K1667" i="1"/>
  <c r="I1667" i="1"/>
  <c r="L1667" i="1" s="1"/>
  <c r="M1658" i="1"/>
  <c r="K1658" i="1"/>
  <c r="I1658" i="1"/>
  <c r="L1658" i="1" s="1"/>
  <c r="M1649" i="1"/>
  <c r="K1649" i="1"/>
  <c r="I1649" i="1"/>
  <c r="L1649" i="1" s="1"/>
  <c r="M1640" i="1"/>
  <c r="K1640" i="1"/>
  <c r="I1640" i="1"/>
  <c r="L1640" i="1" s="1"/>
  <c r="M1631" i="1"/>
  <c r="K1631" i="1"/>
  <c r="I1631" i="1"/>
  <c r="L1631" i="1" s="1"/>
  <c r="M1622" i="1"/>
  <c r="K1622" i="1"/>
  <c r="I1622" i="1"/>
  <c r="L1622" i="1" s="1"/>
  <c r="M749" i="1"/>
  <c r="K749" i="1"/>
  <c r="I749" i="1"/>
  <c r="L749" i="1" s="1"/>
  <c r="M740" i="1"/>
  <c r="K740" i="1"/>
  <c r="I740" i="1"/>
  <c r="L740" i="1" s="1"/>
  <c r="M731" i="1"/>
  <c r="K731" i="1"/>
  <c r="I731" i="1"/>
  <c r="L731" i="1" s="1"/>
  <c r="M722" i="1"/>
  <c r="K722" i="1"/>
  <c r="I722" i="1"/>
  <c r="L722" i="1" s="1"/>
  <c r="M713" i="1"/>
  <c r="K713" i="1"/>
  <c r="I713" i="1"/>
  <c r="L713" i="1" s="1"/>
  <c r="M704" i="1"/>
  <c r="K704" i="1"/>
  <c r="I704" i="1"/>
  <c r="L704" i="1" s="1"/>
  <c r="M695" i="1"/>
  <c r="K695" i="1"/>
  <c r="I695" i="1"/>
  <c r="L695" i="1" s="1"/>
  <c r="M686" i="1"/>
  <c r="K686" i="1"/>
  <c r="I686" i="1"/>
  <c r="L686" i="1" s="1"/>
  <c r="M677" i="1"/>
  <c r="K677" i="1"/>
  <c r="I677" i="1"/>
  <c r="L677" i="1" s="1"/>
  <c r="M668" i="1"/>
  <c r="K668" i="1"/>
  <c r="I668" i="1"/>
  <c r="L668" i="1" s="1"/>
  <c r="M659" i="1"/>
  <c r="K659" i="1"/>
  <c r="I659" i="1"/>
  <c r="L659" i="1" s="1"/>
  <c r="M650" i="1"/>
  <c r="K650" i="1"/>
  <c r="I650" i="1"/>
  <c r="L650" i="1" s="1"/>
  <c r="M3448" i="1"/>
  <c r="K3448" i="1"/>
  <c r="I3448" i="1"/>
  <c r="L3448" i="1" s="1"/>
  <c r="M3430" i="1"/>
  <c r="K3430" i="1"/>
  <c r="I3430" i="1"/>
  <c r="L3430" i="1" s="1"/>
  <c r="M3439" i="1"/>
  <c r="K3439" i="1"/>
  <c r="I3439" i="1"/>
  <c r="L3439" i="1" s="1"/>
  <c r="M3421" i="1"/>
  <c r="K3421" i="1"/>
  <c r="I3421" i="1"/>
  <c r="L3421" i="1" s="1"/>
  <c r="M3412" i="1"/>
  <c r="K3412" i="1"/>
  <c r="I3412" i="1"/>
  <c r="L3412" i="1" s="1"/>
  <c r="M3403" i="1"/>
  <c r="K3403" i="1"/>
  <c r="I3403" i="1"/>
  <c r="L3403" i="1" s="1"/>
  <c r="M3457" i="1"/>
  <c r="K3457" i="1"/>
  <c r="I3457" i="1"/>
  <c r="L3457" i="1" s="1"/>
  <c r="M3394" i="1"/>
  <c r="K3394" i="1"/>
  <c r="I3394" i="1"/>
  <c r="L3394" i="1" s="1"/>
  <c r="M3385" i="1"/>
  <c r="K3385" i="1"/>
  <c r="I3385" i="1"/>
  <c r="L3385" i="1" s="1"/>
  <c r="M3376" i="1"/>
  <c r="K3376" i="1"/>
  <c r="I3376" i="1"/>
  <c r="L3376" i="1" s="1"/>
  <c r="M3367" i="1"/>
  <c r="K3367" i="1"/>
  <c r="I3367" i="1"/>
  <c r="L3367" i="1" s="1"/>
  <c r="M3358" i="1"/>
  <c r="K3358" i="1"/>
  <c r="I3358" i="1"/>
  <c r="L3358" i="1" s="1"/>
  <c r="M2476" i="1"/>
  <c r="K2476" i="1"/>
  <c r="I2476" i="1"/>
  <c r="L2476" i="1" s="1"/>
  <c r="M2485" i="1"/>
  <c r="K2485" i="1"/>
  <c r="I2485" i="1"/>
  <c r="L2485" i="1" s="1"/>
  <c r="M2467" i="1"/>
  <c r="K2467" i="1"/>
  <c r="I2467" i="1"/>
  <c r="L2467" i="1" s="1"/>
  <c r="M2458" i="1"/>
  <c r="K2458" i="1"/>
  <c r="I2458" i="1"/>
  <c r="L2458" i="1" s="1"/>
  <c r="M2449" i="1"/>
  <c r="K2449" i="1"/>
  <c r="I2449" i="1"/>
  <c r="L2449" i="1" s="1"/>
  <c r="M2395" i="1"/>
  <c r="K2395" i="1"/>
  <c r="I2395" i="1"/>
  <c r="L2395" i="1" s="1"/>
  <c r="M2440" i="1"/>
  <c r="K2440" i="1"/>
  <c r="I2440" i="1"/>
  <c r="L2440" i="1" s="1"/>
  <c r="M2386" i="1"/>
  <c r="K2386" i="1"/>
  <c r="I2386" i="1"/>
  <c r="L2386" i="1" s="1"/>
  <c r="M2431" i="1"/>
  <c r="K2431" i="1"/>
  <c r="I2431" i="1"/>
  <c r="L2431" i="1" s="1"/>
  <c r="M2422" i="1"/>
  <c r="K2422" i="1"/>
  <c r="I2422" i="1"/>
  <c r="L2422" i="1" s="1"/>
  <c r="M2404" i="1"/>
  <c r="K2404" i="1"/>
  <c r="I2404" i="1"/>
  <c r="L2404" i="1" s="1"/>
  <c r="M2413" i="1"/>
  <c r="K2413" i="1"/>
  <c r="I2413" i="1"/>
  <c r="L2413" i="1" s="1"/>
  <c r="M1504" i="1"/>
  <c r="K1504" i="1"/>
  <c r="I1504" i="1"/>
  <c r="L1504" i="1" s="1"/>
  <c r="M1495" i="1"/>
  <c r="K1495" i="1"/>
  <c r="I1495" i="1"/>
  <c r="L1495" i="1" s="1"/>
  <c r="M1486" i="1"/>
  <c r="K1486" i="1"/>
  <c r="I1486" i="1"/>
  <c r="L1486" i="1" s="1"/>
  <c r="M1513" i="1"/>
  <c r="K1513" i="1"/>
  <c r="I1513" i="1"/>
  <c r="L1513" i="1" s="1"/>
  <c r="M1477" i="1"/>
  <c r="K1477" i="1"/>
  <c r="I1477" i="1"/>
  <c r="L1477" i="1" s="1"/>
  <c r="M1468" i="1"/>
  <c r="K1468" i="1"/>
  <c r="I1468" i="1"/>
  <c r="L1468" i="1" s="1"/>
  <c r="M1459" i="1"/>
  <c r="K1459" i="1"/>
  <c r="I1459" i="1"/>
  <c r="L1459" i="1" s="1"/>
  <c r="M1450" i="1"/>
  <c r="K1450" i="1"/>
  <c r="I1450" i="1"/>
  <c r="L1450" i="1" s="1"/>
  <c r="M1441" i="1"/>
  <c r="K1441" i="1"/>
  <c r="I1441" i="1"/>
  <c r="L1441" i="1" s="1"/>
  <c r="M1432" i="1"/>
  <c r="K1432" i="1"/>
  <c r="I1432" i="1"/>
  <c r="L1432" i="1" s="1"/>
  <c r="M1423" i="1"/>
  <c r="K1423" i="1"/>
  <c r="I1423" i="1"/>
  <c r="L1423" i="1" s="1"/>
  <c r="M1414" i="1"/>
  <c r="K1414" i="1"/>
  <c r="I1414" i="1"/>
  <c r="L1414" i="1" s="1"/>
  <c r="M3429" i="1"/>
  <c r="K3429" i="1"/>
  <c r="I3429" i="1"/>
  <c r="L3429" i="1" s="1"/>
  <c r="M3438" i="1"/>
  <c r="K3438" i="1"/>
  <c r="I3438" i="1"/>
  <c r="L3438" i="1" s="1"/>
  <c r="M3447" i="1"/>
  <c r="K3447" i="1"/>
  <c r="I3447" i="1"/>
  <c r="L3447" i="1" s="1"/>
  <c r="M3420" i="1"/>
  <c r="K3420" i="1"/>
  <c r="I3420" i="1"/>
  <c r="L3420" i="1" s="1"/>
  <c r="M3456" i="1"/>
  <c r="K3456" i="1"/>
  <c r="I3456" i="1"/>
  <c r="L3456" i="1" s="1"/>
  <c r="M3411" i="1"/>
  <c r="K3411" i="1"/>
  <c r="I3411" i="1"/>
  <c r="L3411" i="1" s="1"/>
  <c r="M3402" i="1"/>
  <c r="K3402" i="1"/>
  <c r="I3402" i="1"/>
  <c r="L3402" i="1" s="1"/>
  <c r="M3393" i="1"/>
  <c r="K3393" i="1"/>
  <c r="I3393" i="1"/>
  <c r="L3393" i="1" s="1"/>
  <c r="M3375" i="1"/>
  <c r="K3375" i="1"/>
  <c r="I3375" i="1"/>
  <c r="L3375" i="1" s="1"/>
  <c r="M3384" i="1"/>
  <c r="K3384" i="1"/>
  <c r="I3384" i="1"/>
  <c r="L3384" i="1" s="1"/>
  <c r="M3366" i="1"/>
  <c r="K3366" i="1"/>
  <c r="I3366" i="1"/>
  <c r="L3366" i="1" s="1"/>
  <c r="M3357" i="1"/>
  <c r="K3357" i="1"/>
  <c r="I3357" i="1"/>
  <c r="L3357" i="1" s="1"/>
  <c r="M2484" i="1"/>
  <c r="K2484" i="1"/>
  <c r="I2484" i="1"/>
  <c r="L2484" i="1" s="1"/>
  <c r="M2475" i="1"/>
  <c r="K2475" i="1"/>
  <c r="I2475" i="1"/>
  <c r="L2475" i="1" s="1"/>
  <c r="M2394" i="1"/>
  <c r="K2394" i="1"/>
  <c r="I2394" i="1"/>
  <c r="L2394" i="1" s="1"/>
  <c r="M2385" i="1"/>
  <c r="K2385" i="1"/>
  <c r="I2385" i="1"/>
  <c r="L2385" i="1" s="1"/>
  <c r="M2466" i="1"/>
  <c r="K2466" i="1"/>
  <c r="I2466" i="1"/>
  <c r="L2466" i="1" s="1"/>
  <c r="M2457" i="1"/>
  <c r="K2457" i="1"/>
  <c r="I2457" i="1"/>
  <c r="L2457" i="1" s="1"/>
  <c r="M2403" i="1"/>
  <c r="K2403" i="1"/>
  <c r="I2403" i="1"/>
  <c r="L2403" i="1" s="1"/>
  <c r="M2448" i="1"/>
  <c r="K2448" i="1"/>
  <c r="I2448" i="1"/>
  <c r="L2448" i="1" s="1"/>
  <c r="M2439" i="1"/>
  <c r="K2439" i="1"/>
  <c r="I2439" i="1"/>
  <c r="L2439" i="1" s="1"/>
  <c r="M2430" i="1"/>
  <c r="K2430" i="1"/>
  <c r="I2430" i="1"/>
  <c r="L2430" i="1" s="1"/>
  <c r="M2421" i="1"/>
  <c r="K2421" i="1"/>
  <c r="I2421" i="1"/>
  <c r="L2421" i="1" s="1"/>
  <c r="M2412" i="1"/>
  <c r="K2412" i="1"/>
  <c r="I2412" i="1"/>
  <c r="L2412" i="1" s="1"/>
  <c r="M1503" i="1"/>
  <c r="K1503" i="1"/>
  <c r="I1503" i="1"/>
  <c r="L1503" i="1" s="1"/>
  <c r="M1494" i="1"/>
  <c r="K1494" i="1"/>
  <c r="I1494" i="1"/>
  <c r="L1494" i="1" s="1"/>
  <c r="M1485" i="1"/>
  <c r="K1485" i="1"/>
  <c r="I1485" i="1"/>
  <c r="L1485" i="1" s="1"/>
  <c r="M1512" i="1"/>
  <c r="K1512" i="1"/>
  <c r="I1512" i="1"/>
  <c r="L1512" i="1" s="1"/>
  <c r="M1449" i="1"/>
  <c r="K1449" i="1"/>
  <c r="I1449" i="1"/>
  <c r="L1449" i="1" s="1"/>
  <c r="M1467" i="1"/>
  <c r="K1467" i="1"/>
  <c r="I1467" i="1"/>
  <c r="L1467" i="1" s="1"/>
  <c r="M1476" i="1"/>
  <c r="K1476" i="1"/>
  <c r="I1476" i="1"/>
  <c r="L1476" i="1" s="1"/>
  <c r="M1458" i="1"/>
  <c r="K1458" i="1"/>
  <c r="I1458" i="1"/>
  <c r="L1458" i="1" s="1"/>
  <c r="M1440" i="1"/>
  <c r="K1440" i="1"/>
  <c r="I1440" i="1"/>
  <c r="L1440" i="1" s="1"/>
  <c r="M1431" i="1"/>
  <c r="K1431" i="1"/>
  <c r="I1431" i="1"/>
  <c r="L1431" i="1" s="1"/>
  <c r="M1422" i="1"/>
  <c r="K1422" i="1"/>
  <c r="I1422" i="1"/>
  <c r="L1422" i="1" s="1"/>
  <c r="M1413" i="1"/>
  <c r="K1413" i="1"/>
  <c r="I1413" i="1"/>
  <c r="L1413" i="1" s="1"/>
  <c r="M3419" i="1"/>
  <c r="K3419" i="1"/>
  <c r="I3419" i="1"/>
  <c r="L3419" i="1" s="1"/>
  <c r="M3446" i="1"/>
  <c r="K3446" i="1"/>
  <c r="I3446" i="1"/>
  <c r="L3446" i="1" s="1"/>
  <c r="M3437" i="1"/>
  <c r="K3437" i="1"/>
  <c r="I3437" i="1"/>
  <c r="L3437" i="1" s="1"/>
  <c r="M3428" i="1"/>
  <c r="K3428" i="1"/>
  <c r="I3428" i="1"/>
  <c r="L3428" i="1" s="1"/>
  <c r="M3410" i="1"/>
  <c r="K3410" i="1"/>
  <c r="I3410" i="1"/>
  <c r="L3410" i="1" s="1"/>
  <c r="M3455" i="1"/>
  <c r="K3455" i="1"/>
  <c r="I3455" i="1"/>
  <c r="L3455" i="1" s="1"/>
  <c r="M3401" i="1"/>
  <c r="K3401" i="1"/>
  <c r="I3401" i="1"/>
  <c r="L3401" i="1" s="1"/>
  <c r="M3383" i="1"/>
  <c r="K3383" i="1"/>
  <c r="I3383" i="1"/>
  <c r="L3383" i="1" s="1"/>
  <c r="M3374" i="1"/>
  <c r="K3374" i="1"/>
  <c r="I3374" i="1"/>
  <c r="L3374" i="1" s="1"/>
  <c r="M3392" i="1"/>
  <c r="K3392" i="1"/>
  <c r="I3392" i="1"/>
  <c r="L3392" i="1" s="1"/>
  <c r="M3365" i="1"/>
  <c r="K3365" i="1"/>
  <c r="I3365" i="1"/>
  <c r="L3365" i="1" s="1"/>
  <c r="M3356" i="1"/>
  <c r="K3356" i="1"/>
  <c r="I3356" i="1"/>
  <c r="L3356" i="1" s="1"/>
  <c r="M2465" i="1"/>
  <c r="K2465" i="1"/>
  <c r="I2465" i="1"/>
  <c r="L2465" i="1" s="1"/>
  <c r="M2474" i="1"/>
  <c r="K2474" i="1"/>
  <c r="I2474" i="1"/>
  <c r="L2474" i="1" s="1"/>
  <c r="M2456" i="1"/>
  <c r="K2456" i="1"/>
  <c r="I2456" i="1"/>
  <c r="L2456" i="1" s="1"/>
  <c r="M2393" i="1"/>
  <c r="K2393" i="1"/>
  <c r="I2393" i="1"/>
  <c r="L2393" i="1" s="1"/>
  <c r="M2483" i="1"/>
  <c r="K2483" i="1"/>
  <c r="I2483" i="1"/>
  <c r="L2483" i="1" s="1"/>
  <c r="M2447" i="1"/>
  <c r="K2447" i="1"/>
  <c r="I2447" i="1"/>
  <c r="L2447" i="1" s="1"/>
  <c r="M2384" i="1"/>
  <c r="K2384" i="1"/>
  <c r="I2384" i="1"/>
  <c r="L2384" i="1" s="1"/>
  <c r="M2438" i="1"/>
  <c r="K2438" i="1"/>
  <c r="I2438" i="1"/>
  <c r="L2438" i="1" s="1"/>
  <c r="M2429" i="1"/>
  <c r="K2429" i="1"/>
  <c r="I2429" i="1"/>
  <c r="L2429" i="1" s="1"/>
  <c r="M2402" i="1"/>
  <c r="K2402" i="1"/>
  <c r="I2402" i="1"/>
  <c r="L2402" i="1" s="1"/>
  <c r="M2420" i="1"/>
  <c r="K2420" i="1"/>
  <c r="I2420" i="1"/>
  <c r="L2420" i="1" s="1"/>
  <c r="M2411" i="1"/>
  <c r="K2411" i="1"/>
  <c r="I2411" i="1"/>
  <c r="L2411" i="1" s="1"/>
  <c r="M1502" i="1"/>
  <c r="K1502" i="1"/>
  <c r="I1502" i="1"/>
  <c r="L1502" i="1" s="1"/>
  <c r="M1493" i="1"/>
  <c r="K1493" i="1"/>
  <c r="I1493" i="1"/>
  <c r="L1493" i="1" s="1"/>
  <c r="M1430" i="1"/>
  <c r="K1430" i="1"/>
  <c r="I1430" i="1"/>
  <c r="L1430" i="1" s="1"/>
  <c r="M1484" i="1"/>
  <c r="K1484" i="1"/>
  <c r="I1484" i="1"/>
  <c r="L1484" i="1" s="1"/>
  <c r="M1475" i="1"/>
  <c r="K1475" i="1"/>
  <c r="I1475" i="1"/>
  <c r="L1475" i="1" s="1"/>
  <c r="M1439" i="1"/>
  <c r="K1439" i="1"/>
  <c r="I1439" i="1"/>
  <c r="L1439" i="1" s="1"/>
  <c r="M1448" i="1"/>
  <c r="K1448" i="1"/>
  <c r="I1448" i="1"/>
  <c r="L1448" i="1" s="1"/>
  <c r="M1457" i="1"/>
  <c r="K1457" i="1"/>
  <c r="I1457" i="1"/>
  <c r="L1457" i="1" s="1"/>
  <c r="M1466" i="1"/>
  <c r="K1466" i="1"/>
  <c r="I1466" i="1"/>
  <c r="L1466" i="1" s="1"/>
  <c r="M1511" i="1"/>
  <c r="K1511" i="1"/>
  <c r="I1511" i="1"/>
  <c r="L1511" i="1" s="1"/>
  <c r="M1421" i="1"/>
  <c r="K1421" i="1"/>
  <c r="I1421" i="1"/>
  <c r="L1421" i="1" s="1"/>
  <c r="M1412" i="1"/>
  <c r="K1412" i="1"/>
  <c r="I1412" i="1"/>
  <c r="L1412" i="1" s="1"/>
  <c r="M3445" i="1"/>
  <c r="K3445" i="1"/>
  <c r="I3445" i="1"/>
  <c r="L3445" i="1" s="1"/>
  <c r="M3427" i="1"/>
  <c r="K3427" i="1"/>
  <c r="I3427" i="1"/>
  <c r="L3427" i="1" s="1"/>
  <c r="M3436" i="1"/>
  <c r="K3436" i="1"/>
  <c r="I3436" i="1"/>
  <c r="L3436" i="1" s="1"/>
  <c r="M3454" i="1"/>
  <c r="K3454" i="1"/>
  <c r="I3454" i="1"/>
  <c r="L3454" i="1" s="1"/>
  <c r="M3418" i="1"/>
  <c r="K3418" i="1"/>
  <c r="I3418" i="1"/>
  <c r="L3418" i="1" s="1"/>
  <c r="M3409" i="1"/>
  <c r="K3409" i="1"/>
  <c r="I3409" i="1"/>
  <c r="L3409" i="1" s="1"/>
  <c r="M3400" i="1"/>
  <c r="K3400" i="1"/>
  <c r="I3400" i="1"/>
  <c r="L3400" i="1" s="1"/>
  <c r="M3373" i="1"/>
  <c r="K3373" i="1"/>
  <c r="I3373" i="1"/>
  <c r="L3373" i="1" s="1"/>
  <c r="M3382" i="1"/>
  <c r="K3382" i="1"/>
  <c r="I3382" i="1"/>
  <c r="L3382" i="1" s="1"/>
  <c r="M3391" i="1"/>
  <c r="K3391" i="1"/>
  <c r="I3391" i="1"/>
  <c r="L3391" i="1" s="1"/>
  <c r="M3364" i="1"/>
  <c r="K3364" i="1"/>
  <c r="I3364" i="1"/>
  <c r="L3364" i="1" s="1"/>
  <c r="M3355" i="1"/>
  <c r="K3355" i="1"/>
  <c r="I3355" i="1"/>
  <c r="L3355" i="1" s="1"/>
  <c r="M2473" i="1"/>
  <c r="K2473" i="1"/>
  <c r="I2473" i="1"/>
  <c r="L2473" i="1" s="1"/>
  <c r="M2482" i="1"/>
  <c r="K2482" i="1"/>
  <c r="I2482" i="1"/>
  <c r="L2482" i="1" s="1"/>
  <c r="M2464" i="1"/>
  <c r="K2464" i="1"/>
  <c r="I2464" i="1"/>
  <c r="L2464" i="1" s="1"/>
  <c r="M2455" i="1"/>
  <c r="K2455" i="1"/>
  <c r="I2455" i="1"/>
  <c r="L2455" i="1" s="1"/>
  <c r="M2392" i="1"/>
  <c r="K2392" i="1"/>
  <c r="I2392" i="1"/>
  <c r="L2392" i="1" s="1"/>
  <c r="M2383" i="1"/>
  <c r="K2383" i="1"/>
  <c r="I2383" i="1"/>
  <c r="L2383" i="1" s="1"/>
  <c r="M2446" i="1"/>
  <c r="K2446" i="1"/>
  <c r="I2446" i="1"/>
  <c r="L2446" i="1" s="1"/>
  <c r="M2437" i="1"/>
  <c r="K2437" i="1"/>
  <c r="I2437" i="1"/>
  <c r="L2437" i="1" s="1"/>
  <c r="M2428" i="1"/>
  <c r="K2428" i="1"/>
  <c r="I2428" i="1"/>
  <c r="L2428" i="1" s="1"/>
  <c r="M2419" i="1"/>
  <c r="K2419" i="1"/>
  <c r="I2419" i="1"/>
  <c r="L2419" i="1" s="1"/>
  <c r="M2401" i="1"/>
  <c r="K2401" i="1"/>
  <c r="I2401" i="1"/>
  <c r="L2401" i="1" s="1"/>
  <c r="M2410" i="1"/>
  <c r="K2410" i="1"/>
  <c r="I2410" i="1"/>
  <c r="L2410" i="1" s="1"/>
  <c r="M1501" i="1"/>
  <c r="K1501" i="1"/>
  <c r="I1501" i="1"/>
  <c r="L1501" i="1" s="1"/>
  <c r="M1492" i="1"/>
  <c r="K1492" i="1"/>
  <c r="I1492" i="1"/>
  <c r="L1492" i="1" s="1"/>
  <c r="M1465" i="1"/>
  <c r="K1465" i="1"/>
  <c r="I1465" i="1"/>
  <c r="L1465" i="1" s="1"/>
  <c r="M1411" i="1"/>
  <c r="K1411" i="1"/>
  <c r="I1411" i="1"/>
  <c r="L1411" i="1" s="1"/>
  <c r="M1510" i="1"/>
  <c r="K1510" i="1"/>
  <c r="I1510" i="1"/>
  <c r="L1510" i="1" s="1"/>
  <c r="M1483" i="1"/>
  <c r="K1483" i="1"/>
  <c r="I1483" i="1"/>
  <c r="L1483" i="1" s="1"/>
  <c r="M1474" i="1"/>
  <c r="K1474" i="1"/>
  <c r="I1474" i="1"/>
  <c r="L1474" i="1" s="1"/>
  <c r="M1420" i="1"/>
  <c r="K1420" i="1"/>
  <c r="I1420" i="1"/>
  <c r="L1420" i="1" s="1"/>
  <c r="M1456" i="1"/>
  <c r="K1456" i="1"/>
  <c r="I1456" i="1"/>
  <c r="L1456" i="1" s="1"/>
  <c r="M1429" i="1"/>
  <c r="K1429" i="1"/>
  <c r="I1429" i="1"/>
  <c r="L1429" i="1" s="1"/>
  <c r="M1438" i="1"/>
  <c r="K1438" i="1"/>
  <c r="I1438" i="1"/>
  <c r="L1438" i="1" s="1"/>
  <c r="M1447" i="1"/>
  <c r="K1447" i="1"/>
  <c r="I1447" i="1"/>
  <c r="L1447" i="1" s="1"/>
  <c r="M3435" i="1"/>
  <c r="K3435" i="1"/>
  <c r="I3435" i="1"/>
  <c r="L3435" i="1" s="1"/>
  <c r="M3444" i="1"/>
  <c r="K3444" i="1"/>
  <c r="I3444" i="1"/>
  <c r="L3444" i="1" s="1"/>
  <c r="M3426" i="1"/>
  <c r="K3426" i="1"/>
  <c r="I3426" i="1"/>
  <c r="L3426" i="1" s="1"/>
  <c r="M3417" i="1"/>
  <c r="K3417" i="1"/>
  <c r="I3417" i="1"/>
  <c r="L3417" i="1" s="1"/>
  <c r="M3453" i="1"/>
  <c r="K3453" i="1"/>
  <c r="I3453" i="1"/>
  <c r="L3453" i="1" s="1"/>
  <c r="M3408" i="1"/>
  <c r="K3408" i="1"/>
  <c r="I3408" i="1"/>
  <c r="L3408" i="1" s="1"/>
  <c r="M3399" i="1"/>
  <c r="K3399" i="1"/>
  <c r="I3399" i="1"/>
  <c r="L3399" i="1" s="1"/>
  <c r="M3390" i="1"/>
  <c r="K3390" i="1"/>
  <c r="I3390" i="1"/>
  <c r="L3390" i="1" s="1"/>
  <c r="M3381" i="1"/>
  <c r="K3381" i="1"/>
  <c r="I3381" i="1"/>
  <c r="L3381" i="1" s="1"/>
  <c r="M3372" i="1"/>
  <c r="K3372" i="1"/>
  <c r="I3372" i="1"/>
  <c r="L3372" i="1" s="1"/>
  <c r="M3354" i="1"/>
  <c r="K3354" i="1"/>
  <c r="I3354" i="1"/>
  <c r="L3354" i="1" s="1"/>
  <c r="M3363" i="1"/>
  <c r="K3363" i="1"/>
  <c r="I3363" i="1"/>
  <c r="L3363" i="1" s="1"/>
  <c r="M2481" i="1"/>
  <c r="K2481" i="1"/>
  <c r="I2481" i="1"/>
  <c r="L2481" i="1" s="1"/>
  <c r="M2472" i="1"/>
  <c r="K2472" i="1"/>
  <c r="I2472" i="1"/>
  <c r="L2472" i="1" s="1"/>
  <c r="M2463" i="1"/>
  <c r="K2463" i="1"/>
  <c r="I2463" i="1"/>
  <c r="L2463" i="1" s="1"/>
  <c r="M2454" i="1"/>
  <c r="K2454" i="1"/>
  <c r="I2454" i="1"/>
  <c r="L2454" i="1" s="1"/>
  <c r="M2382" i="1"/>
  <c r="K2382" i="1"/>
  <c r="I2382" i="1"/>
  <c r="L2382" i="1" s="1"/>
  <c r="M2391" i="1"/>
  <c r="K2391" i="1"/>
  <c r="I2391" i="1"/>
  <c r="L2391" i="1" s="1"/>
  <c r="M2445" i="1"/>
  <c r="K2445" i="1"/>
  <c r="I2445" i="1"/>
  <c r="L2445" i="1" s="1"/>
  <c r="M2436" i="1"/>
  <c r="K2436" i="1"/>
  <c r="I2436" i="1"/>
  <c r="L2436" i="1" s="1"/>
  <c r="M2427" i="1"/>
  <c r="K2427" i="1"/>
  <c r="I2427" i="1"/>
  <c r="L2427" i="1" s="1"/>
  <c r="M2400" i="1"/>
  <c r="K2400" i="1"/>
  <c r="I2400" i="1"/>
  <c r="L2400" i="1" s="1"/>
  <c r="M2418" i="1"/>
  <c r="K2418" i="1"/>
  <c r="I2418" i="1"/>
  <c r="L2418" i="1" s="1"/>
  <c r="M2409" i="1"/>
  <c r="K2409" i="1"/>
  <c r="I2409" i="1"/>
  <c r="L2409" i="1" s="1"/>
  <c r="M1482" i="1"/>
  <c r="K1482" i="1"/>
  <c r="I1482" i="1"/>
  <c r="L1482" i="1" s="1"/>
  <c r="M1473" i="1"/>
  <c r="K1473" i="1"/>
  <c r="I1473" i="1"/>
  <c r="L1473" i="1" s="1"/>
  <c r="M1491" i="1"/>
  <c r="K1491" i="1"/>
  <c r="I1491" i="1"/>
  <c r="L1491" i="1" s="1"/>
  <c r="M1464" i="1"/>
  <c r="K1464" i="1"/>
  <c r="I1464" i="1"/>
  <c r="L1464" i="1" s="1"/>
  <c r="M1509" i="1"/>
  <c r="K1509" i="1"/>
  <c r="I1509" i="1"/>
  <c r="L1509" i="1" s="1"/>
  <c r="M1500" i="1"/>
  <c r="K1500" i="1"/>
  <c r="I1500" i="1"/>
  <c r="L1500" i="1" s="1"/>
  <c r="M1428" i="1"/>
  <c r="K1428" i="1"/>
  <c r="I1428" i="1"/>
  <c r="L1428" i="1" s="1"/>
  <c r="M1455" i="1"/>
  <c r="K1455" i="1"/>
  <c r="I1455" i="1"/>
  <c r="L1455" i="1" s="1"/>
  <c r="M1410" i="1"/>
  <c r="K1410" i="1"/>
  <c r="I1410" i="1"/>
  <c r="L1410" i="1" s="1"/>
  <c r="M1437" i="1"/>
  <c r="K1437" i="1"/>
  <c r="I1437" i="1"/>
  <c r="L1437" i="1" s="1"/>
  <c r="M1446" i="1"/>
  <c r="K1446" i="1"/>
  <c r="I1446" i="1"/>
  <c r="L1446" i="1" s="1"/>
  <c r="M1419" i="1"/>
  <c r="K1419" i="1"/>
  <c r="I1419" i="1"/>
  <c r="L1419" i="1" s="1"/>
  <c r="M3443" i="1"/>
  <c r="K3443" i="1"/>
  <c r="I3443" i="1"/>
  <c r="L3443" i="1" s="1"/>
  <c r="M3425" i="1"/>
  <c r="K3425" i="1"/>
  <c r="I3425" i="1"/>
  <c r="L3425" i="1" s="1"/>
  <c r="M3416" i="1"/>
  <c r="K3416" i="1"/>
  <c r="I3416" i="1"/>
  <c r="L3416" i="1" s="1"/>
  <c r="M3434" i="1"/>
  <c r="K3434" i="1"/>
  <c r="I3434" i="1"/>
  <c r="L3434" i="1" s="1"/>
  <c r="M3407" i="1"/>
  <c r="K3407" i="1"/>
  <c r="I3407" i="1"/>
  <c r="L3407" i="1" s="1"/>
  <c r="M3398" i="1"/>
  <c r="K3398" i="1"/>
  <c r="I3398" i="1"/>
  <c r="L3398" i="1" s="1"/>
  <c r="M3452" i="1"/>
  <c r="K3452" i="1"/>
  <c r="I3452" i="1"/>
  <c r="L3452" i="1" s="1"/>
  <c r="M3389" i="1"/>
  <c r="K3389" i="1"/>
  <c r="I3389" i="1"/>
  <c r="L3389" i="1" s="1"/>
  <c r="M3380" i="1"/>
  <c r="K3380" i="1"/>
  <c r="I3380" i="1"/>
  <c r="L3380" i="1" s="1"/>
  <c r="M3371" i="1"/>
  <c r="K3371" i="1"/>
  <c r="I3371" i="1"/>
  <c r="L3371" i="1" s="1"/>
  <c r="M3353" i="1"/>
  <c r="K3353" i="1"/>
  <c r="I3353" i="1"/>
  <c r="L3353" i="1" s="1"/>
  <c r="M3362" i="1"/>
  <c r="K3362" i="1"/>
  <c r="I3362" i="1"/>
  <c r="L3362" i="1" s="1"/>
  <c r="M2471" i="1"/>
  <c r="K2471" i="1"/>
  <c r="I2471" i="1"/>
  <c r="L2471" i="1" s="1"/>
  <c r="M2480" i="1"/>
  <c r="K2480" i="1"/>
  <c r="I2480" i="1"/>
  <c r="L2480" i="1" s="1"/>
  <c r="M2462" i="1"/>
  <c r="K2462" i="1"/>
  <c r="I2462" i="1"/>
  <c r="L2462" i="1" s="1"/>
  <c r="M2453" i="1"/>
  <c r="K2453" i="1"/>
  <c r="I2453" i="1"/>
  <c r="L2453" i="1" s="1"/>
  <c r="M2444" i="1"/>
  <c r="K2444" i="1"/>
  <c r="I2444" i="1"/>
  <c r="L2444" i="1" s="1"/>
  <c r="M2435" i="1"/>
  <c r="K2435" i="1"/>
  <c r="I2435" i="1"/>
  <c r="L2435" i="1" s="1"/>
  <c r="M2426" i="1"/>
  <c r="K2426" i="1"/>
  <c r="I2426" i="1"/>
  <c r="L2426" i="1" s="1"/>
  <c r="M2390" i="1"/>
  <c r="K2390" i="1"/>
  <c r="I2390" i="1"/>
  <c r="L2390" i="1" s="1"/>
  <c r="M2381" i="1"/>
  <c r="K2381" i="1"/>
  <c r="I2381" i="1"/>
  <c r="L2381" i="1" s="1"/>
  <c r="M2417" i="1"/>
  <c r="K2417" i="1"/>
  <c r="I2417" i="1"/>
  <c r="L2417" i="1" s="1"/>
  <c r="M2408" i="1"/>
  <c r="K2408" i="1"/>
  <c r="I2408" i="1"/>
  <c r="L2408" i="1" s="1"/>
  <c r="M2399" i="1"/>
  <c r="K2399" i="1"/>
  <c r="I2399" i="1"/>
  <c r="L2399" i="1" s="1"/>
  <c r="M1499" i="1"/>
  <c r="K1499" i="1"/>
  <c r="I1499" i="1"/>
  <c r="L1499" i="1" s="1"/>
  <c r="M1490" i="1"/>
  <c r="K1490" i="1"/>
  <c r="I1490" i="1"/>
  <c r="L1490" i="1" s="1"/>
  <c r="M1508" i="1"/>
  <c r="K1508" i="1"/>
  <c r="I1508" i="1"/>
  <c r="L1508" i="1" s="1"/>
  <c r="M1481" i="1"/>
  <c r="K1481" i="1"/>
  <c r="I1481" i="1"/>
  <c r="L1481" i="1" s="1"/>
  <c r="M1472" i="1"/>
  <c r="K1472" i="1"/>
  <c r="I1472" i="1"/>
  <c r="L1472" i="1" s="1"/>
  <c r="M1445" i="1"/>
  <c r="K1445" i="1"/>
  <c r="I1445" i="1"/>
  <c r="L1445" i="1" s="1"/>
  <c r="M1454" i="1"/>
  <c r="K1454" i="1"/>
  <c r="I1454" i="1"/>
  <c r="L1454" i="1" s="1"/>
  <c r="M1463" i="1"/>
  <c r="K1463" i="1"/>
  <c r="I1463" i="1"/>
  <c r="L1463" i="1" s="1"/>
  <c r="M1436" i="1"/>
  <c r="K1436" i="1"/>
  <c r="I1436" i="1"/>
  <c r="L1436" i="1" s="1"/>
  <c r="M1427" i="1"/>
  <c r="K1427" i="1"/>
  <c r="I1427" i="1"/>
  <c r="L1427" i="1" s="1"/>
  <c r="M1409" i="1"/>
  <c r="K1409" i="1"/>
  <c r="I1409" i="1"/>
  <c r="L1409" i="1" s="1"/>
  <c r="M1418" i="1"/>
  <c r="K1418" i="1"/>
  <c r="I1418" i="1"/>
  <c r="L1418" i="1" s="1"/>
  <c r="M3424" i="1"/>
  <c r="K3424" i="1"/>
  <c r="I3424" i="1"/>
  <c r="L3424" i="1" s="1"/>
  <c r="M3442" i="1"/>
  <c r="K3442" i="1"/>
  <c r="I3442" i="1"/>
  <c r="L3442" i="1" s="1"/>
  <c r="M3433" i="1"/>
  <c r="K3433" i="1"/>
  <c r="I3433" i="1"/>
  <c r="L3433" i="1" s="1"/>
  <c r="M3415" i="1"/>
  <c r="K3415" i="1"/>
  <c r="I3415" i="1"/>
  <c r="L3415" i="1" s="1"/>
  <c r="M3406" i="1"/>
  <c r="K3406" i="1"/>
  <c r="I3406" i="1"/>
  <c r="L3406" i="1" s="1"/>
  <c r="M3451" i="1"/>
  <c r="K3451" i="1"/>
  <c r="I3451" i="1"/>
  <c r="L3451" i="1" s="1"/>
  <c r="M3397" i="1"/>
  <c r="K3397" i="1"/>
  <c r="I3397" i="1"/>
  <c r="L3397" i="1" s="1"/>
  <c r="M3370" i="1"/>
  <c r="K3370" i="1"/>
  <c r="I3370" i="1"/>
  <c r="L3370" i="1" s="1"/>
  <c r="M3379" i="1"/>
  <c r="K3379" i="1"/>
  <c r="I3379" i="1"/>
  <c r="L3379" i="1" s="1"/>
  <c r="M3388" i="1"/>
  <c r="K3388" i="1"/>
  <c r="I3388" i="1"/>
  <c r="L3388" i="1" s="1"/>
  <c r="M3352" i="1"/>
  <c r="K3352" i="1"/>
  <c r="I3352" i="1"/>
  <c r="L3352" i="1" s="1"/>
  <c r="M3361" i="1"/>
  <c r="K3361" i="1"/>
  <c r="I3361" i="1"/>
  <c r="L3361" i="1" s="1"/>
  <c r="M2470" i="1"/>
  <c r="K2470" i="1"/>
  <c r="I2470" i="1"/>
  <c r="L2470" i="1" s="1"/>
  <c r="M2479" i="1"/>
  <c r="K2479" i="1"/>
  <c r="I2479" i="1"/>
  <c r="L2479" i="1" s="1"/>
  <c r="M2461" i="1"/>
  <c r="K2461" i="1"/>
  <c r="I2461" i="1"/>
  <c r="L2461" i="1" s="1"/>
  <c r="M2452" i="1"/>
  <c r="K2452" i="1"/>
  <c r="I2452" i="1"/>
  <c r="L2452" i="1" s="1"/>
  <c r="M2443" i="1"/>
  <c r="K2443" i="1"/>
  <c r="I2443" i="1"/>
  <c r="L2443" i="1" s="1"/>
  <c r="M2434" i="1"/>
  <c r="K2434" i="1"/>
  <c r="I2434" i="1"/>
  <c r="L2434" i="1" s="1"/>
  <c r="M2425" i="1"/>
  <c r="K2425" i="1"/>
  <c r="I2425" i="1"/>
  <c r="L2425" i="1" s="1"/>
  <c r="M2389" i="1"/>
  <c r="K2389" i="1"/>
  <c r="I2389" i="1"/>
  <c r="L2389" i="1" s="1"/>
  <c r="M2380" i="1"/>
  <c r="K2380" i="1"/>
  <c r="I2380" i="1"/>
  <c r="L2380" i="1" s="1"/>
  <c r="M2416" i="1"/>
  <c r="K2416" i="1"/>
  <c r="I2416" i="1"/>
  <c r="L2416" i="1" s="1"/>
  <c r="M2398" i="1"/>
  <c r="K2398" i="1"/>
  <c r="I2398" i="1"/>
  <c r="L2398" i="1" s="1"/>
  <c r="M2407" i="1"/>
  <c r="K2407" i="1"/>
  <c r="I2407" i="1"/>
  <c r="L2407" i="1" s="1"/>
  <c r="M1498" i="1"/>
  <c r="K1498" i="1"/>
  <c r="I1498" i="1"/>
  <c r="L1498" i="1" s="1"/>
  <c r="M1489" i="1"/>
  <c r="K1489" i="1"/>
  <c r="I1489" i="1"/>
  <c r="L1489" i="1" s="1"/>
  <c r="M1480" i="1"/>
  <c r="K1480" i="1"/>
  <c r="I1480" i="1"/>
  <c r="L1480" i="1" s="1"/>
  <c r="M1507" i="1"/>
  <c r="K1507" i="1"/>
  <c r="I1507" i="1"/>
  <c r="L1507" i="1" s="1"/>
  <c r="M1471" i="1"/>
  <c r="K1471" i="1"/>
  <c r="I1471" i="1"/>
  <c r="L1471" i="1" s="1"/>
  <c r="M1462" i="1"/>
  <c r="K1462" i="1"/>
  <c r="I1462" i="1"/>
  <c r="L1462" i="1" s="1"/>
  <c r="M1426" i="1"/>
  <c r="K1426" i="1"/>
  <c r="I1426" i="1"/>
  <c r="L1426" i="1" s="1"/>
  <c r="M1444" i="1"/>
  <c r="K1444" i="1"/>
  <c r="I1444" i="1"/>
  <c r="L1444" i="1" s="1"/>
  <c r="M1453" i="1"/>
  <c r="K1453" i="1"/>
  <c r="I1453" i="1"/>
  <c r="L1453" i="1" s="1"/>
  <c r="M1435" i="1"/>
  <c r="K1435" i="1"/>
  <c r="I1435" i="1"/>
  <c r="L1435" i="1" s="1"/>
  <c r="M1417" i="1"/>
  <c r="K1417" i="1"/>
  <c r="I1417" i="1"/>
  <c r="L1417" i="1" s="1"/>
  <c r="M1408" i="1"/>
  <c r="K1408" i="1"/>
  <c r="I1408" i="1"/>
  <c r="L1408" i="1" s="1"/>
  <c r="M3441" i="1"/>
  <c r="K3441" i="1"/>
  <c r="I3441" i="1"/>
  <c r="L3441" i="1" s="1"/>
  <c r="M3423" i="1"/>
  <c r="K3423" i="1"/>
  <c r="I3423" i="1"/>
  <c r="L3423" i="1" s="1"/>
  <c r="M3414" i="1"/>
  <c r="K3414" i="1"/>
  <c r="I3414" i="1"/>
  <c r="L3414" i="1" s="1"/>
  <c r="M3432" i="1"/>
  <c r="K3432" i="1"/>
  <c r="I3432" i="1"/>
  <c r="L3432" i="1" s="1"/>
  <c r="M3405" i="1"/>
  <c r="K3405" i="1"/>
  <c r="I3405" i="1"/>
  <c r="L3405" i="1" s="1"/>
  <c r="M3450" i="1"/>
  <c r="K3450" i="1"/>
  <c r="I3450" i="1"/>
  <c r="L3450" i="1" s="1"/>
  <c r="M3396" i="1"/>
  <c r="K3396" i="1"/>
  <c r="I3396" i="1"/>
  <c r="L3396" i="1" s="1"/>
  <c r="M3387" i="1"/>
  <c r="K3387" i="1"/>
  <c r="I3387" i="1"/>
  <c r="L3387" i="1" s="1"/>
  <c r="M3378" i="1"/>
  <c r="K3378" i="1"/>
  <c r="I3378" i="1"/>
  <c r="L3378" i="1" s="1"/>
  <c r="M3369" i="1"/>
  <c r="K3369" i="1"/>
  <c r="I3369" i="1"/>
  <c r="L3369" i="1" s="1"/>
  <c r="M3351" i="1"/>
  <c r="K3351" i="1"/>
  <c r="I3351" i="1"/>
  <c r="L3351" i="1" s="1"/>
  <c r="M3360" i="1"/>
  <c r="K3360" i="1"/>
  <c r="I3360" i="1"/>
  <c r="L3360" i="1" s="1"/>
  <c r="M2388" i="1"/>
  <c r="K2388" i="1"/>
  <c r="I2388" i="1"/>
  <c r="L2388" i="1" s="1"/>
  <c r="M2379" i="1"/>
  <c r="K2379" i="1"/>
  <c r="I2379" i="1"/>
  <c r="L2379" i="1" s="1"/>
  <c r="M2469" i="1"/>
  <c r="K2469" i="1"/>
  <c r="I2469" i="1"/>
  <c r="L2469" i="1" s="1"/>
  <c r="M2478" i="1"/>
  <c r="K2478" i="1"/>
  <c r="I2478" i="1"/>
  <c r="L2478" i="1" s="1"/>
  <c r="M2460" i="1"/>
  <c r="K2460" i="1"/>
  <c r="I2460" i="1"/>
  <c r="L2460" i="1" s="1"/>
  <c r="M2451" i="1"/>
  <c r="K2451" i="1"/>
  <c r="I2451" i="1"/>
  <c r="L2451" i="1" s="1"/>
  <c r="M2397" i="1"/>
  <c r="K2397" i="1"/>
  <c r="I2397" i="1"/>
  <c r="L2397" i="1" s="1"/>
  <c r="M2442" i="1"/>
  <c r="K2442" i="1"/>
  <c r="I2442" i="1"/>
  <c r="L2442" i="1" s="1"/>
  <c r="M2433" i="1"/>
  <c r="K2433" i="1"/>
  <c r="I2433" i="1"/>
  <c r="L2433" i="1" s="1"/>
  <c r="M2424" i="1"/>
  <c r="K2424" i="1"/>
  <c r="I2424" i="1"/>
  <c r="L2424" i="1" s="1"/>
  <c r="M2415" i="1"/>
  <c r="K2415" i="1"/>
  <c r="I2415" i="1"/>
  <c r="L2415" i="1" s="1"/>
  <c r="M2406" i="1"/>
  <c r="K2406" i="1"/>
  <c r="I2406" i="1"/>
  <c r="L2406" i="1" s="1"/>
  <c r="M1497" i="1"/>
  <c r="K1497" i="1"/>
  <c r="I1497" i="1"/>
  <c r="L1497" i="1" s="1"/>
  <c r="M1488" i="1"/>
  <c r="K1488" i="1"/>
  <c r="I1488" i="1"/>
  <c r="L1488" i="1" s="1"/>
  <c r="M1452" i="1"/>
  <c r="K1452" i="1"/>
  <c r="I1452" i="1"/>
  <c r="L1452" i="1" s="1"/>
  <c r="M1479" i="1"/>
  <c r="K1479" i="1"/>
  <c r="I1479" i="1"/>
  <c r="L1479" i="1" s="1"/>
  <c r="M1461" i="1"/>
  <c r="K1461" i="1"/>
  <c r="I1461" i="1"/>
  <c r="L1461" i="1" s="1"/>
  <c r="M1434" i="1"/>
  <c r="K1434" i="1"/>
  <c r="I1434" i="1"/>
  <c r="L1434" i="1" s="1"/>
  <c r="M1443" i="1"/>
  <c r="K1443" i="1"/>
  <c r="I1443" i="1"/>
  <c r="L1443" i="1" s="1"/>
  <c r="M1470" i="1"/>
  <c r="K1470" i="1"/>
  <c r="I1470" i="1"/>
  <c r="L1470" i="1" s="1"/>
  <c r="M1506" i="1"/>
  <c r="K1506" i="1"/>
  <c r="I1506" i="1"/>
  <c r="L1506" i="1" s="1"/>
  <c r="M1407" i="1"/>
  <c r="K1407" i="1"/>
  <c r="I1407" i="1"/>
  <c r="L1407" i="1" s="1"/>
  <c r="M1425" i="1"/>
  <c r="K1425" i="1"/>
  <c r="I1425" i="1"/>
  <c r="L1425" i="1" s="1"/>
  <c r="M1416" i="1"/>
  <c r="K1416" i="1"/>
  <c r="I1416" i="1"/>
  <c r="L1416" i="1" s="1"/>
  <c r="M3422" i="1"/>
  <c r="K3422" i="1"/>
  <c r="I3422" i="1"/>
  <c r="L3422" i="1" s="1"/>
  <c r="M3440" i="1"/>
  <c r="K3440" i="1"/>
  <c r="I3440" i="1"/>
  <c r="L3440" i="1" s="1"/>
  <c r="M3413" i="1"/>
  <c r="K3413" i="1"/>
  <c r="I3413" i="1"/>
  <c r="L3413" i="1" s="1"/>
  <c r="M3404" i="1"/>
  <c r="K3404" i="1"/>
  <c r="I3404" i="1"/>
  <c r="L3404" i="1" s="1"/>
  <c r="M3431" i="1"/>
  <c r="K3431" i="1"/>
  <c r="I3431" i="1"/>
  <c r="L3431" i="1" s="1"/>
  <c r="M3449" i="1"/>
  <c r="K3449" i="1"/>
  <c r="I3449" i="1"/>
  <c r="L3449" i="1" s="1"/>
  <c r="M3395" i="1"/>
  <c r="K3395" i="1"/>
  <c r="I3395" i="1"/>
  <c r="L3395" i="1" s="1"/>
  <c r="M3386" i="1"/>
  <c r="K3386" i="1"/>
  <c r="I3386" i="1"/>
  <c r="L3386" i="1" s="1"/>
  <c r="M3377" i="1"/>
  <c r="K3377" i="1"/>
  <c r="I3377" i="1"/>
  <c r="L3377" i="1" s="1"/>
  <c r="M3368" i="1"/>
  <c r="K3368" i="1"/>
  <c r="I3368" i="1"/>
  <c r="L3368" i="1" s="1"/>
  <c r="M3350" i="1"/>
  <c r="K3350" i="1"/>
  <c r="I3350" i="1"/>
  <c r="L3350" i="1" s="1"/>
  <c r="M3359" i="1"/>
  <c r="K3359" i="1"/>
  <c r="I3359" i="1"/>
  <c r="L3359" i="1" s="1"/>
  <c r="M2387" i="1"/>
  <c r="K2387" i="1"/>
  <c r="I2387" i="1"/>
  <c r="L2387" i="1" s="1"/>
  <c r="M2378" i="1"/>
  <c r="K2378" i="1"/>
  <c r="I2378" i="1"/>
  <c r="L2378" i="1" s="1"/>
  <c r="M2477" i="1"/>
  <c r="K2477" i="1"/>
  <c r="I2477" i="1"/>
  <c r="L2477" i="1" s="1"/>
  <c r="M2468" i="1"/>
  <c r="K2468" i="1"/>
  <c r="I2468" i="1"/>
  <c r="L2468" i="1" s="1"/>
  <c r="M2459" i="1"/>
  <c r="K2459" i="1"/>
  <c r="I2459" i="1"/>
  <c r="L2459" i="1" s="1"/>
  <c r="M2450" i="1"/>
  <c r="K2450" i="1"/>
  <c r="I2450" i="1"/>
  <c r="L2450" i="1" s="1"/>
  <c r="M2396" i="1"/>
  <c r="K2396" i="1"/>
  <c r="I2396" i="1"/>
  <c r="L2396" i="1" s="1"/>
  <c r="M2441" i="1"/>
  <c r="K2441" i="1"/>
  <c r="I2441" i="1"/>
  <c r="L2441" i="1" s="1"/>
  <c r="M2432" i="1"/>
  <c r="K2432" i="1"/>
  <c r="I2432" i="1"/>
  <c r="L2432" i="1" s="1"/>
  <c r="M2423" i="1"/>
  <c r="K2423" i="1"/>
  <c r="I2423" i="1"/>
  <c r="L2423" i="1" s="1"/>
  <c r="M2414" i="1"/>
  <c r="K2414" i="1"/>
  <c r="I2414" i="1"/>
  <c r="L2414" i="1" s="1"/>
  <c r="M2405" i="1"/>
  <c r="K2405" i="1"/>
  <c r="I2405" i="1"/>
  <c r="L2405" i="1" s="1"/>
  <c r="M1496" i="1"/>
  <c r="K1496" i="1"/>
  <c r="I1496" i="1"/>
  <c r="L1496" i="1" s="1"/>
  <c r="M1487" i="1"/>
  <c r="K1487" i="1"/>
  <c r="I1487" i="1"/>
  <c r="L1487" i="1" s="1"/>
  <c r="M1451" i="1"/>
  <c r="K1451" i="1"/>
  <c r="I1451" i="1"/>
  <c r="L1451" i="1" s="1"/>
  <c r="M1478" i="1"/>
  <c r="K1478" i="1"/>
  <c r="I1478" i="1"/>
  <c r="L1478" i="1" s="1"/>
  <c r="M1433" i="1"/>
  <c r="K1433" i="1"/>
  <c r="I1433" i="1"/>
  <c r="L1433" i="1" s="1"/>
  <c r="M1460" i="1"/>
  <c r="K1460" i="1"/>
  <c r="I1460" i="1"/>
  <c r="L1460" i="1" s="1"/>
  <c r="M1442" i="1"/>
  <c r="K1442" i="1"/>
  <c r="I1442" i="1"/>
  <c r="L1442" i="1" s="1"/>
  <c r="M1469" i="1"/>
  <c r="K1469" i="1"/>
  <c r="I1469" i="1"/>
  <c r="L1469" i="1" s="1"/>
  <c r="M1505" i="1"/>
  <c r="K1505" i="1"/>
  <c r="I1505" i="1"/>
  <c r="L1505" i="1" s="1"/>
  <c r="M1406" i="1"/>
  <c r="K1406" i="1"/>
  <c r="I1406" i="1"/>
  <c r="L1406" i="1" s="1"/>
  <c r="M1424" i="1"/>
  <c r="K1424" i="1"/>
  <c r="I1424" i="1"/>
  <c r="L1424" i="1" s="1"/>
  <c r="M1415" i="1"/>
  <c r="K1415" i="1"/>
  <c r="I1415" i="1"/>
  <c r="L1415" i="1" s="1"/>
  <c r="M3565" i="1"/>
  <c r="K3565" i="1"/>
  <c r="I3565" i="1"/>
  <c r="L3565" i="1" s="1"/>
  <c r="M3556" i="1"/>
  <c r="K3556" i="1"/>
  <c r="I3556" i="1"/>
  <c r="L3556" i="1" s="1"/>
  <c r="M3547" i="1"/>
  <c r="K3547" i="1"/>
  <c r="I3547" i="1"/>
  <c r="L3547" i="1" s="1"/>
  <c r="M3538" i="1"/>
  <c r="K3538" i="1"/>
  <c r="I3538" i="1"/>
  <c r="L3538" i="1" s="1"/>
  <c r="M3529" i="1"/>
  <c r="K3529" i="1"/>
  <c r="I3529" i="1"/>
  <c r="L3529" i="1" s="1"/>
  <c r="M3520" i="1"/>
  <c r="K3520" i="1"/>
  <c r="I3520" i="1"/>
  <c r="L3520" i="1" s="1"/>
  <c r="M3511" i="1"/>
  <c r="K3511" i="1"/>
  <c r="I3511" i="1"/>
  <c r="L3511" i="1" s="1"/>
  <c r="M3502" i="1"/>
  <c r="K3502" i="1"/>
  <c r="I3502" i="1"/>
  <c r="L3502" i="1" s="1"/>
  <c r="M3493" i="1"/>
  <c r="K3493" i="1"/>
  <c r="I3493" i="1"/>
  <c r="L3493" i="1" s="1"/>
  <c r="M3484" i="1"/>
  <c r="K3484" i="1"/>
  <c r="I3484" i="1"/>
  <c r="L3484" i="1" s="1"/>
  <c r="M3475" i="1"/>
  <c r="K3475" i="1"/>
  <c r="I3475" i="1"/>
  <c r="L3475" i="1" s="1"/>
  <c r="M3466" i="1"/>
  <c r="K3466" i="1"/>
  <c r="I3466" i="1"/>
  <c r="L3466" i="1" s="1"/>
  <c r="M2593" i="1"/>
  <c r="K2593" i="1"/>
  <c r="I2593" i="1"/>
  <c r="L2593" i="1" s="1"/>
  <c r="M2584" i="1"/>
  <c r="K2584" i="1"/>
  <c r="I2584" i="1"/>
  <c r="L2584" i="1" s="1"/>
  <c r="M2575" i="1"/>
  <c r="K2575" i="1"/>
  <c r="I2575" i="1"/>
  <c r="L2575" i="1" s="1"/>
  <c r="M2566" i="1"/>
  <c r="K2566" i="1"/>
  <c r="I2566" i="1"/>
  <c r="L2566" i="1" s="1"/>
  <c r="M2557" i="1"/>
  <c r="K2557" i="1"/>
  <c r="I2557" i="1"/>
  <c r="L2557" i="1" s="1"/>
  <c r="M2548" i="1"/>
  <c r="K2548" i="1"/>
  <c r="I2548" i="1"/>
  <c r="L2548" i="1" s="1"/>
  <c r="M2539" i="1"/>
  <c r="K2539" i="1"/>
  <c r="I2539" i="1"/>
  <c r="L2539" i="1" s="1"/>
  <c r="M2530" i="1"/>
  <c r="K2530" i="1"/>
  <c r="I2530" i="1"/>
  <c r="L2530" i="1" s="1"/>
  <c r="M2521" i="1"/>
  <c r="K2521" i="1"/>
  <c r="I2521" i="1"/>
  <c r="L2521" i="1" s="1"/>
  <c r="M2512" i="1"/>
  <c r="K2512" i="1"/>
  <c r="I2512" i="1"/>
  <c r="L2512" i="1" s="1"/>
  <c r="M2503" i="1"/>
  <c r="K2503" i="1"/>
  <c r="I2503" i="1"/>
  <c r="L2503" i="1" s="1"/>
  <c r="M2494" i="1"/>
  <c r="K2494" i="1"/>
  <c r="I2494" i="1"/>
  <c r="L2494" i="1" s="1"/>
  <c r="M1621" i="1"/>
  <c r="K1621" i="1"/>
  <c r="I1621" i="1"/>
  <c r="L1621" i="1" s="1"/>
  <c r="M1612" i="1"/>
  <c r="K1612" i="1"/>
  <c r="I1612" i="1"/>
  <c r="L1612" i="1" s="1"/>
  <c r="M1603" i="1"/>
  <c r="K1603" i="1"/>
  <c r="I1603" i="1"/>
  <c r="L1603" i="1" s="1"/>
  <c r="M1594" i="1"/>
  <c r="K1594" i="1"/>
  <c r="I1594" i="1"/>
  <c r="L1594" i="1" s="1"/>
  <c r="M1585" i="1"/>
  <c r="K1585" i="1"/>
  <c r="I1585" i="1"/>
  <c r="L1585" i="1" s="1"/>
  <c r="M1576" i="1"/>
  <c r="K1576" i="1"/>
  <c r="I1576" i="1"/>
  <c r="L1576" i="1" s="1"/>
  <c r="M1567" i="1"/>
  <c r="K1567" i="1"/>
  <c r="I1567" i="1"/>
  <c r="L1567" i="1" s="1"/>
  <c r="M1558" i="1"/>
  <c r="K1558" i="1"/>
  <c r="I1558" i="1"/>
  <c r="L1558" i="1" s="1"/>
  <c r="M1549" i="1"/>
  <c r="K1549" i="1"/>
  <c r="I1549" i="1"/>
  <c r="L1549" i="1" s="1"/>
  <c r="M1540" i="1"/>
  <c r="K1540" i="1"/>
  <c r="I1540" i="1"/>
  <c r="L1540" i="1" s="1"/>
  <c r="M1531" i="1"/>
  <c r="K1531" i="1"/>
  <c r="I1531" i="1"/>
  <c r="L1531" i="1" s="1"/>
  <c r="M1522" i="1"/>
  <c r="K1522" i="1"/>
  <c r="I1522" i="1"/>
  <c r="L1522" i="1" s="1"/>
  <c r="M649" i="1"/>
  <c r="K649" i="1"/>
  <c r="I649" i="1"/>
  <c r="L649" i="1" s="1"/>
  <c r="M640" i="1"/>
  <c r="K640" i="1"/>
  <c r="I640" i="1"/>
  <c r="L640" i="1" s="1"/>
  <c r="M631" i="1"/>
  <c r="K631" i="1"/>
  <c r="I631" i="1"/>
  <c r="L631" i="1" s="1"/>
  <c r="M622" i="1"/>
  <c r="K622" i="1"/>
  <c r="I622" i="1"/>
  <c r="L622" i="1" s="1"/>
  <c r="M613" i="1"/>
  <c r="K613" i="1"/>
  <c r="I613" i="1"/>
  <c r="L613" i="1" s="1"/>
  <c r="M604" i="1"/>
  <c r="K604" i="1"/>
  <c r="I604" i="1"/>
  <c r="L604" i="1" s="1"/>
  <c r="M595" i="1"/>
  <c r="K595" i="1"/>
  <c r="I595" i="1"/>
  <c r="L595" i="1" s="1"/>
  <c r="M586" i="1"/>
  <c r="K586" i="1"/>
  <c r="I586" i="1"/>
  <c r="L586" i="1" s="1"/>
  <c r="M577" i="1"/>
  <c r="K577" i="1"/>
  <c r="I577" i="1"/>
  <c r="L577" i="1" s="1"/>
  <c r="M568" i="1"/>
  <c r="K568" i="1"/>
  <c r="I568" i="1"/>
  <c r="L568" i="1" s="1"/>
  <c r="M559" i="1"/>
  <c r="K559" i="1"/>
  <c r="I559" i="1"/>
  <c r="L559" i="1" s="1"/>
  <c r="M550" i="1"/>
  <c r="K550" i="1"/>
  <c r="I550" i="1"/>
  <c r="L550" i="1" s="1"/>
  <c r="M3564" i="1"/>
  <c r="K3564" i="1"/>
  <c r="I3564" i="1"/>
  <c r="L3564" i="1" s="1"/>
  <c r="M3555" i="1"/>
  <c r="K3555" i="1"/>
  <c r="I3555" i="1"/>
  <c r="L3555" i="1" s="1"/>
  <c r="M3546" i="1"/>
  <c r="K3546" i="1"/>
  <c r="I3546" i="1"/>
  <c r="L3546" i="1" s="1"/>
  <c r="M3537" i="1"/>
  <c r="K3537" i="1"/>
  <c r="I3537" i="1"/>
  <c r="L3537" i="1" s="1"/>
  <c r="M3528" i="1"/>
  <c r="K3528" i="1"/>
  <c r="I3528" i="1"/>
  <c r="L3528" i="1" s="1"/>
  <c r="M3519" i="1"/>
  <c r="K3519" i="1"/>
  <c r="I3519" i="1"/>
  <c r="L3519" i="1" s="1"/>
  <c r="M3510" i="1"/>
  <c r="K3510" i="1"/>
  <c r="I3510" i="1"/>
  <c r="L3510" i="1" s="1"/>
  <c r="M3501" i="1"/>
  <c r="K3501" i="1"/>
  <c r="I3501" i="1"/>
  <c r="L3501" i="1" s="1"/>
  <c r="M3492" i="1"/>
  <c r="K3492" i="1"/>
  <c r="I3492" i="1"/>
  <c r="L3492" i="1" s="1"/>
  <c r="M3483" i="1"/>
  <c r="K3483" i="1"/>
  <c r="I3483" i="1"/>
  <c r="L3483" i="1" s="1"/>
  <c r="M3474" i="1"/>
  <c r="K3474" i="1"/>
  <c r="I3474" i="1"/>
  <c r="L3474" i="1" s="1"/>
  <c r="M3465" i="1"/>
  <c r="K3465" i="1"/>
  <c r="I3465" i="1"/>
  <c r="L3465" i="1" s="1"/>
  <c r="M2592" i="1"/>
  <c r="K2592" i="1"/>
  <c r="I2592" i="1"/>
  <c r="L2592" i="1" s="1"/>
  <c r="M2583" i="1"/>
  <c r="K2583" i="1"/>
  <c r="I2583" i="1"/>
  <c r="L2583" i="1" s="1"/>
  <c r="M2574" i="1"/>
  <c r="K2574" i="1"/>
  <c r="I2574" i="1"/>
  <c r="L2574" i="1" s="1"/>
  <c r="M2565" i="1"/>
  <c r="K2565" i="1"/>
  <c r="I2565" i="1"/>
  <c r="L2565" i="1" s="1"/>
  <c r="M2556" i="1"/>
  <c r="K2556" i="1"/>
  <c r="I2556" i="1"/>
  <c r="L2556" i="1" s="1"/>
  <c r="M2547" i="1"/>
  <c r="K2547" i="1"/>
  <c r="I2547" i="1"/>
  <c r="L2547" i="1" s="1"/>
  <c r="M2538" i="1"/>
  <c r="K2538" i="1"/>
  <c r="I2538" i="1"/>
  <c r="L2538" i="1" s="1"/>
  <c r="M2529" i="1"/>
  <c r="K2529" i="1"/>
  <c r="I2529" i="1"/>
  <c r="L2529" i="1" s="1"/>
  <c r="M2520" i="1"/>
  <c r="K2520" i="1"/>
  <c r="I2520" i="1"/>
  <c r="L2520" i="1" s="1"/>
  <c r="M2511" i="1"/>
  <c r="K2511" i="1"/>
  <c r="I2511" i="1"/>
  <c r="L2511" i="1" s="1"/>
  <c r="M2502" i="1"/>
  <c r="K2502" i="1"/>
  <c r="I2502" i="1"/>
  <c r="L2502" i="1" s="1"/>
  <c r="M2493" i="1"/>
  <c r="K2493" i="1"/>
  <c r="I2493" i="1"/>
  <c r="L2493" i="1" s="1"/>
  <c r="M1620" i="1"/>
  <c r="K1620" i="1"/>
  <c r="I1620" i="1"/>
  <c r="L1620" i="1" s="1"/>
  <c r="M1611" i="1"/>
  <c r="K1611" i="1"/>
  <c r="I1611" i="1"/>
  <c r="L1611" i="1" s="1"/>
  <c r="M1602" i="1"/>
  <c r="K1602" i="1"/>
  <c r="I1602" i="1"/>
  <c r="L1602" i="1" s="1"/>
  <c r="M1593" i="1"/>
  <c r="K1593" i="1"/>
  <c r="I1593" i="1"/>
  <c r="L1593" i="1" s="1"/>
  <c r="M1584" i="1"/>
  <c r="K1584" i="1"/>
  <c r="I1584" i="1"/>
  <c r="L1584" i="1" s="1"/>
  <c r="M1575" i="1"/>
  <c r="K1575" i="1"/>
  <c r="I1575" i="1"/>
  <c r="L1575" i="1" s="1"/>
  <c r="M1566" i="1"/>
  <c r="K1566" i="1"/>
  <c r="I1566" i="1"/>
  <c r="L1566" i="1" s="1"/>
  <c r="M1557" i="1"/>
  <c r="K1557" i="1"/>
  <c r="I1557" i="1"/>
  <c r="L1557" i="1" s="1"/>
  <c r="M1548" i="1"/>
  <c r="K1548" i="1"/>
  <c r="I1548" i="1"/>
  <c r="L1548" i="1" s="1"/>
  <c r="M1539" i="1"/>
  <c r="K1539" i="1"/>
  <c r="I1539" i="1"/>
  <c r="L1539" i="1" s="1"/>
  <c r="M1530" i="1"/>
  <c r="K1530" i="1"/>
  <c r="I1530" i="1"/>
  <c r="L1530" i="1" s="1"/>
  <c r="M1521" i="1"/>
  <c r="K1521" i="1"/>
  <c r="I1521" i="1"/>
  <c r="L1521" i="1" s="1"/>
  <c r="M648" i="1"/>
  <c r="K648" i="1"/>
  <c r="I648" i="1"/>
  <c r="L648" i="1" s="1"/>
  <c r="M639" i="1"/>
  <c r="K639" i="1"/>
  <c r="I639" i="1"/>
  <c r="L639" i="1" s="1"/>
  <c r="M630" i="1"/>
  <c r="K630" i="1"/>
  <c r="I630" i="1"/>
  <c r="L630" i="1" s="1"/>
  <c r="M621" i="1"/>
  <c r="K621" i="1"/>
  <c r="I621" i="1"/>
  <c r="L621" i="1" s="1"/>
  <c r="M612" i="1"/>
  <c r="K612" i="1"/>
  <c r="I612" i="1"/>
  <c r="L612" i="1" s="1"/>
  <c r="M603" i="1"/>
  <c r="K603" i="1"/>
  <c r="I603" i="1"/>
  <c r="L603" i="1" s="1"/>
  <c r="M594" i="1"/>
  <c r="K594" i="1"/>
  <c r="I594" i="1"/>
  <c r="L594" i="1" s="1"/>
  <c r="M585" i="1"/>
  <c r="K585" i="1"/>
  <c r="I585" i="1"/>
  <c r="L585" i="1" s="1"/>
  <c r="M576" i="1"/>
  <c r="K576" i="1"/>
  <c r="I576" i="1"/>
  <c r="L576" i="1" s="1"/>
  <c r="M567" i="1"/>
  <c r="K567" i="1"/>
  <c r="I567" i="1"/>
  <c r="L567" i="1" s="1"/>
  <c r="M558" i="1"/>
  <c r="K558" i="1"/>
  <c r="I558" i="1"/>
  <c r="L558" i="1" s="1"/>
  <c r="M549" i="1"/>
  <c r="K549" i="1"/>
  <c r="I549" i="1"/>
  <c r="L549" i="1" s="1"/>
  <c r="M3563" i="1"/>
  <c r="K3563" i="1"/>
  <c r="I3563" i="1"/>
  <c r="L3563" i="1" s="1"/>
  <c r="M3554" i="1"/>
  <c r="K3554" i="1"/>
  <c r="I3554" i="1"/>
  <c r="L3554" i="1" s="1"/>
  <c r="M3545" i="1"/>
  <c r="K3545" i="1"/>
  <c r="I3545" i="1"/>
  <c r="L3545" i="1" s="1"/>
  <c r="M3536" i="1"/>
  <c r="K3536" i="1"/>
  <c r="I3536" i="1"/>
  <c r="L3536" i="1" s="1"/>
  <c r="M3527" i="1"/>
  <c r="K3527" i="1"/>
  <c r="I3527" i="1"/>
  <c r="L3527" i="1" s="1"/>
  <c r="M3518" i="1"/>
  <c r="K3518" i="1"/>
  <c r="I3518" i="1"/>
  <c r="L3518" i="1" s="1"/>
  <c r="M3509" i="1"/>
  <c r="K3509" i="1"/>
  <c r="I3509" i="1"/>
  <c r="L3509" i="1" s="1"/>
  <c r="M3500" i="1"/>
  <c r="K3500" i="1"/>
  <c r="I3500" i="1"/>
  <c r="L3500" i="1" s="1"/>
  <c r="M3491" i="1"/>
  <c r="K3491" i="1"/>
  <c r="I3491" i="1"/>
  <c r="L3491" i="1" s="1"/>
  <c r="M3482" i="1"/>
  <c r="K3482" i="1"/>
  <c r="I3482" i="1"/>
  <c r="L3482" i="1" s="1"/>
  <c r="M3473" i="1"/>
  <c r="K3473" i="1"/>
  <c r="I3473" i="1"/>
  <c r="L3473" i="1" s="1"/>
  <c r="M3464" i="1"/>
  <c r="K3464" i="1"/>
  <c r="I3464" i="1"/>
  <c r="L3464" i="1" s="1"/>
  <c r="M2591" i="1"/>
  <c r="K2591" i="1"/>
  <c r="I2591" i="1"/>
  <c r="L2591" i="1" s="1"/>
  <c r="M2582" i="1"/>
  <c r="K2582" i="1"/>
  <c r="I2582" i="1"/>
  <c r="L2582" i="1" s="1"/>
  <c r="M2573" i="1"/>
  <c r="K2573" i="1"/>
  <c r="I2573" i="1"/>
  <c r="L2573" i="1" s="1"/>
  <c r="M2564" i="1"/>
  <c r="K2564" i="1"/>
  <c r="I2564" i="1"/>
  <c r="L2564" i="1" s="1"/>
  <c r="M2555" i="1"/>
  <c r="K2555" i="1"/>
  <c r="I2555" i="1"/>
  <c r="L2555" i="1" s="1"/>
  <c r="M2546" i="1"/>
  <c r="K2546" i="1"/>
  <c r="I2546" i="1"/>
  <c r="L2546" i="1" s="1"/>
  <c r="M2537" i="1"/>
  <c r="K2537" i="1"/>
  <c r="I2537" i="1"/>
  <c r="L2537" i="1" s="1"/>
  <c r="M2528" i="1"/>
  <c r="K2528" i="1"/>
  <c r="I2528" i="1"/>
  <c r="L2528" i="1" s="1"/>
  <c r="M2519" i="1"/>
  <c r="K2519" i="1"/>
  <c r="I2519" i="1"/>
  <c r="L2519" i="1" s="1"/>
  <c r="M2510" i="1"/>
  <c r="K2510" i="1"/>
  <c r="I2510" i="1"/>
  <c r="L2510" i="1" s="1"/>
  <c r="M2501" i="1"/>
  <c r="K2501" i="1"/>
  <c r="I2501" i="1"/>
  <c r="L2501" i="1" s="1"/>
  <c r="M2492" i="1"/>
  <c r="K2492" i="1"/>
  <c r="I2492" i="1"/>
  <c r="L2492" i="1" s="1"/>
  <c r="M1619" i="1"/>
  <c r="K1619" i="1"/>
  <c r="I1619" i="1"/>
  <c r="L1619" i="1" s="1"/>
  <c r="M1610" i="1"/>
  <c r="K1610" i="1"/>
  <c r="I1610" i="1"/>
  <c r="L1610" i="1" s="1"/>
  <c r="M1601" i="1"/>
  <c r="K1601" i="1"/>
  <c r="I1601" i="1"/>
  <c r="L1601" i="1" s="1"/>
  <c r="M1592" i="1"/>
  <c r="K1592" i="1"/>
  <c r="I1592" i="1"/>
  <c r="L1592" i="1" s="1"/>
  <c r="M1583" i="1"/>
  <c r="K1583" i="1"/>
  <c r="I1583" i="1"/>
  <c r="L1583" i="1" s="1"/>
  <c r="M1574" i="1"/>
  <c r="K1574" i="1"/>
  <c r="I1574" i="1"/>
  <c r="L1574" i="1" s="1"/>
  <c r="M1565" i="1"/>
  <c r="K1565" i="1"/>
  <c r="I1565" i="1"/>
  <c r="L1565" i="1" s="1"/>
  <c r="M1556" i="1"/>
  <c r="K1556" i="1"/>
  <c r="I1556" i="1"/>
  <c r="L1556" i="1" s="1"/>
  <c r="M1547" i="1"/>
  <c r="K1547" i="1"/>
  <c r="I1547" i="1"/>
  <c r="L1547" i="1" s="1"/>
  <c r="M1538" i="1"/>
  <c r="K1538" i="1"/>
  <c r="I1538" i="1"/>
  <c r="L1538" i="1" s="1"/>
  <c r="M1529" i="1"/>
  <c r="K1529" i="1"/>
  <c r="I1529" i="1"/>
  <c r="L1529" i="1" s="1"/>
  <c r="M1520" i="1"/>
  <c r="K1520" i="1"/>
  <c r="I1520" i="1"/>
  <c r="L1520" i="1" s="1"/>
  <c r="M647" i="1"/>
  <c r="K647" i="1"/>
  <c r="I647" i="1"/>
  <c r="L647" i="1" s="1"/>
  <c r="M638" i="1"/>
  <c r="K638" i="1"/>
  <c r="I638" i="1"/>
  <c r="L638" i="1" s="1"/>
  <c r="M629" i="1"/>
  <c r="K629" i="1"/>
  <c r="I629" i="1"/>
  <c r="L629" i="1" s="1"/>
  <c r="M620" i="1"/>
  <c r="K620" i="1"/>
  <c r="I620" i="1"/>
  <c r="L620" i="1" s="1"/>
  <c r="M611" i="1"/>
  <c r="K611" i="1"/>
  <c r="I611" i="1"/>
  <c r="L611" i="1" s="1"/>
  <c r="M602" i="1"/>
  <c r="K602" i="1"/>
  <c r="I602" i="1"/>
  <c r="L602" i="1" s="1"/>
  <c r="M593" i="1"/>
  <c r="K593" i="1"/>
  <c r="I593" i="1"/>
  <c r="L593" i="1" s="1"/>
  <c r="M584" i="1"/>
  <c r="K584" i="1"/>
  <c r="I584" i="1"/>
  <c r="L584" i="1" s="1"/>
  <c r="M575" i="1"/>
  <c r="K575" i="1"/>
  <c r="I575" i="1"/>
  <c r="L575" i="1" s="1"/>
  <c r="M566" i="1"/>
  <c r="K566" i="1"/>
  <c r="I566" i="1"/>
  <c r="L566" i="1" s="1"/>
  <c r="M557" i="1"/>
  <c r="K557" i="1"/>
  <c r="I557" i="1"/>
  <c r="L557" i="1" s="1"/>
  <c r="M548" i="1"/>
  <c r="K548" i="1"/>
  <c r="I548" i="1"/>
  <c r="L548" i="1" s="1"/>
  <c r="M3562" i="1"/>
  <c r="K3562" i="1"/>
  <c r="I3562" i="1"/>
  <c r="L3562" i="1" s="1"/>
  <c r="M3553" i="1"/>
  <c r="K3553" i="1"/>
  <c r="I3553" i="1"/>
  <c r="L3553" i="1" s="1"/>
  <c r="M3544" i="1"/>
  <c r="K3544" i="1"/>
  <c r="I3544" i="1"/>
  <c r="L3544" i="1" s="1"/>
  <c r="M3535" i="1"/>
  <c r="K3535" i="1"/>
  <c r="I3535" i="1"/>
  <c r="L3535" i="1" s="1"/>
  <c r="M3526" i="1"/>
  <c r="K3526" i="1"/>
  <c r="I3526" i="1"/>
  <c r="L3526" i="1" s="1"/>
  <c r="M3517" i="1"/>
  <c r="K3517" i="1"/>
  <c r="I3517" i="1"/>
  <c r="L3517" i="1" s="1"/>
  <c r="M3508" i="1"/>
  <c r="K3508" i="1"/>
  <c r="I3508" i="1"/>
  <c r="L3508" i="1" s="1"/>
  <c r="M3499" i="1"/>
  <c r="K3499" i="1"/>
  <c r="I3499" i="1"/>
  <c r="L3499" i="1" s="1"/>
  <c r="M3490" i="1"/>
  <c r="K3490" i="1"/>
  <c r="I3490" i="1"/>
  <c r="L3490" i="1" s="1"/>
  <c r="M3481" i="1"/>
  <c r="K3481" i="1"/>
  <c r="I3481" i="1"/>
  <c r="L3481" i="1" s="1"/>
  <c r="M3472" i="1"/>
  <c r="K3472" i="1"/>
  <c r="I3472" i="1"/>
  <c r="L3472" i="1" s="1"/>
  <c r="M3463" i="1"/>
  <c r="K3463" i="1"/>
  <c r="I3463" i="1"/>
  <c r="L3463" i="1" s="1"/>
  <c r="M2590" i="1"/>
  <c r="K2590" i="1"/>
  <c r="I2590" i="1"/>
  <c r="L2590" i="1" s="1"/>
  <c r="M2581" i="1"/>
  <c r="K2581" i="1"/>
  <c r="I2581" i="1"/>
  <c r="L2581" i="1" s="1"/>
  <c r="M2572" i="1"/>
  <c r="K2572" i="1"/>
  <c r="I2572" i="1"/>
  <c r="L2572" i="1" s="1"/>
  <c r="M2563" i="1"/>
  <c r="K2563" i="1"/>
  <c r="I2563" i="1"/>
  <c r="L2563" i="1" s="1"/>
  <c r="M2554" i="1"/>
  <c r="K2554" i="1"/>
  <c r="I2554" i="1"/>
  <c r="L2554" i="1" s="1"/>
  <c r="M2545" i="1"/>
  <c r="K2545" i="1"/>
  <c r="I2545" i="1"/>
  <c r="L2545" i="1" s="1"/>
  <c r="M2536" i="1"/>
  <c r="K2536" i="1"/>
  <c r="I2536" i="1"/>
  <c r="L2536" i="1" s="1"/>
  <c r="M2527" i="1"/>
  <c r="K2527" i="1"/>
  <c r="I2527" i="1"/>
  <c r="L2527" i="1" s="1"/>
  <c r="M2518" i="1"/>
  <c r="K2518" i="1"/>
  <c r="I2518" i="1"/>
  <c r="L2518" i="1" s="1"/>
  <c r="M2509" i="1"/>
  <c r="K2509" i="1"/>
  <c r="I2509" i="1"/>
  <c r="L2509" i="1" s="1"/>
  <c r="M2500" i="1"/>
  <c r="K2500" i="1"/>
  <c r="I2500" i="1"/>
  <c r="L2500" i="1" s="1"/>
  <c r="M2491" i="1"/>
  <c r="K2491" i="1"/>
  <c r="I2491" i="1"/>
  <c r="L2491" i="1" s="1"/>
  <c r="M1618" i="1"/>
  <c r="K1618" i="1"/>
  <c r="I1618" i="1"/>
  <c r="L1618" i="1" s="1"/>
  <c r="M1609" i="1"/>
  <c r="K1609" i="1"/>
  <c r="I1609" i="1"/>
  <c r="L1609" i="1" s="1"/>
  <c r="M1600" i="1"/>
  <c r="K1600" i="1"/>
  <c r="I1600" i="1"/>
  <c r="L1600" i="1" s="1"/>
  <c r="M1591" i="1"/>
  <c r="K1591" i="1"/>
  <c r="I1591" i="1"/>
  <c r="L1591" i="1" s="1"/>
  <c r="M1582" i="1"/>
  <c r="K1582" i="1"/>
  <c r="I1582" i="1"/>
  <c r="L1582" i="1" s="1"/>
  <c r="M1573" i="1"/>
  <c r="K1573" i="1"/>
  <c r="I1573" i="1"/>
  <c r="L1573" i="1" s="1"/>
  <c r="M1564" i="1"/>
  <c r="K1564" i="1"/>
  <c r="I1564" i="1"/>
  <c r="L1564" i="1" s="1"/>
  <c r="M1555" i="1"/>
  <c r="K1555" i="1"/>
  <c r="I1555" i="1"/>
  <c r="L1555" i="1" s="1"/>
  <c r="M1546" i="1"/>
  <c r="K1546" i="1"/>
  <c r="I1546" i="1"/>
  <c r="L1546" i="1" s="1"/>
  <c r="M1537" i="1"/>
  <c r="K1537" i="1"/>
  <c r="I1537" i="1"/>
  <c r="L1537" i="1" s="1"/>
  <c r="M1528" i="1"/>
  <c r="K1528" i="1"/>
  <c r="I1528" i="1"/>
  <c r="L1528" i="1" s="1"/>
  <c r="M1519" i="1"/>
  <c r="K1519" i="1"/>
  <c r="I1519" i="1"/>
  <c r="L1519" i="1" s="1"/>
  <c r="M646" i="1"/>
  <c r="K646" i="1"/>
  <c r="I646" i="1"/>
  <c r="L646" i="1" s="1"/>
  <c r="M637" i="1"/>
  <c r="K637" i="1"/>
  <c r="I637" i="1"/>
  <c r="L637" i="1" s="1"/>
  <c r="M628" i="1"/>
  <c r="K628" i="1"/>
  <c r="I628" i="1"/>
  <c r="L628" i="1" s="1"/>
  <c r="M619" i="1"/>
  <c r="K619" i="1"/>
  <c r="I619" i="1"/>
  <c r="L619" i="1" s="1"/>
  <c r="M610" i="1"/>
  <c r="K610" i="1"/>
  <c r="I610" i="1"/>
  <c r="L610" i="1" s="1"/>
  <c r="M601" i="1"/>
  <c r="K601" i="1"/>
  <c r="I601" i="1"/>
  <c r="L601" i="1" s="1"/>
  <c r="M592" i="1"/>
  <c r="K592" i="1"/>
  <c r="I592" i="1"/>
  <c r="L592" i="1" s="1"/>
  <c r="M583" i="1"/>
  <c r="K583" i="1"/>
  <c r="I583" i="1"/>
  <c r="L583" i="1" s="1"/>
  <c r="M574" i="1"/>
  <c r="K574" i="1"/>
  <c r="I574" i="1"/>
  <c r="L574" i="1" s="1"/>
  <c r="M565" i="1"/>
  <c r="K565" i="1"/>
  <c r="I565" i="1"/>
  <c r="L565" i="1" s="1"/>
  <c r="M556" i="1"/>
  <c r="K556" i="1"/>
  <c r="I556" i="1"/>
  <c r="L556" i="1" s="1"/>
  <c r="M547" i="1"/>
  <c r="K547" i="1"/>
  <c r="I547" i="1"/>
  <c r="L547" i="1" s="1"/>
  <c r="M3561" i="1"/>
  <c r="K3561" i="1"/>
  <c r="I3561" i="1"/>
  <c r="L3561" i="1" s="1"/>
  <c r="M3552" i="1"/>
  <c r="K3552" i="1"/>
  <c r="I3552" i="1"/>
  <c r="L3552" i="1" s="1"/>
  <c r="M3543" i="1"/>
  <c r="K3543" i="1"/>
  <c r="I3543" i="1"/>
  <c r="L3543" i="1" s="1"/>
  <c r="M3534" i="1"/>
  <c r="K3534" i="1"/>
  <c r="I3534" i="1"/>
  <c r="L3534" i="1" s="1"/>
  <c r="M3525" i="1"/>
  <c r="K3525" i="1"/>
  <c r="I3525" i="1"/>
  <c r="L3525" i="1" s="1"/>
  <c r="M3516" i="1"/>
  <c r="K3516" i="1"/>
  <c r="I3516" i="1"/>
  <c r="L3516" i="1" s="1"/>
  <c r="M3507" i="1"/>
  <c r="K3507" i="1"/>
  <c r="I3507" i="1"/>
  <c r="L3507" i="1" s="1"/>
  <c r="M3498" i="1"/>
  <c r="K3498" i="1"/>
  <c r="I3498" i="1"/>
  <c r="L3498" i="1" s="1"/>
  <c r="M3489" i="1"/>
  <c r="K3489" i="1"/>
  <c r="I3489" i="1"/>
  <c r="L3489" i="1" s="1"/>
  <c r="M3480" i="1"/>
  <c r="K3480" i="1"/>
  <c r="I3480" i="1"/>
  <c r="L3480" i="1" s="1"/>
  <c r="M3471" i="1"/>
  <c r="K3471" i="1"/>
  <c r="I3471" i="1"/>
  <c r="L3471" i="1" s="1"/>
  <c r="M3462" i="1"/>
  <c r="K3462" i="1"/>
  <c r="I3462" i="1"/>
  <c r="L3462" i="1" s="1"/>
  <c r="M2589" i="1"/>
  <c r="K2589" i="1"/>
  <c r="I2589" i="1"/>
  <c r="L2589" i="1" s="1"/>
  <c r="M2580" i="1"/>
  <c r="K2580" i="1"/>
  <c r="I2580" i="1"/>
  <c r="L2580" i="1" s="1"/>
  <c r="M2571" i="1"/>
  <c r="K2571" i="1"/>
  <c r="I2571" i="1"/>
  <c r="L2571" i="1" s="1"/>
  <c r="M2562" i="1"/>
  <c r="K2562" i="1"/>
  <c r="I2562" i="1"/>
  <c r="L2562" i="1" s="1"/>
  <c r="M2553" i="1"/>
  <c r="K2553" i="1"/>
  <c r="I2553" i="1"/>
  <c r="L2553" i="1" s="1"/>
  <c r="M2544" i="1"/>
  <c r="K2544" i="1"/>
  <c r="I2544" i="1"/>
  <c r="L2544" i="1" s="1"/>
  <c r="M2535" i="1"/>
  <c r="K2535" i="1"/>
  <c r="I2535" i="1"/>
  <c r="L2535" i="1" s="1"/>
  <c r="M2526" i="1"/>
  <c r="K2526" i="1"/>
  <c r="I2526" i="1"/>
  <c r="L2526" i="1" s="1"/>
  <c r="M2517" i="1"/>
  <c r="K2517" i="1"/>
  <c r="I2517" i="1"/>
  <c r="L2517" i="1" s="1"/>
  <c r="M2508" i="1"/>
  <c r="K2508" i="1"/>
  <c r="I2508" i="1"/>
  <c r="L2508" i="1" s="1"/>
  <c r="M2499" i="1"/>
  <c r="K2499" i="1"/>
  <c r="I2499" i="1"/>
  <c r="L2499" i="1" s="1"/>
  <c r="M2490" i="1"/>
  <c r="K2490" i="1"/>
  <c r="I2490" i="1"/>
  <c r="L2490" i="1" s="1"/>
  <c r="M1617" i="1"/>
  <c r="K1617" i="1"/>
  <c r="I1617" i="1"/>
  <c r="L1617" i="1" s="1"/>
  <c r="M1608" i="1"/>
  <c r="K1608" i="1"/>
  <c r="I1608" i="1"/>
  <c r="L1608" i="1" s="1"/>
  <c r="M1599" i="1"/>
  <c r="K1599" i="1"/>
  <c r="I1599" i="1"/>
  <c r="L1599" i="1" s="1"/>
  <c r="M1590" i="1"/>
  <c r="K1590" i="1"/>
  <c r="I1590" i="1"/>
  <c r="L1590" i="1" s="1"/>
  <c r="M1581" i="1"/>
  <c r="K1581" i="1"/>
  <c r="I1581" i="1"/>
  <c r="L1581" i="1" s="1"/>
  <c r="M1572" i="1"/>
  <c r="K1572" i="1"/>
  <c r="I1572" i="1"/>
  <c r="L1572" i="1" s="1"/>
  <c r="M1563" i="1"/>
  <c r="K1563" i="1"/>
  <c r="I1563" i="1"/>
  <c r="L1563" i="1" s="1"/>
  <c r="M1554" i="1"/>
  <c r="K1554" i="1"/>
  <c r="I1554" i="1"/>
  <c r="L1554" i="1" s="1"/>
  <c r="M1545" i="1"/>
  <c r="K1545" i="1"/>
  <c r="I1545" i="1"/>
  <c r="L1545" i="1" s="1"/>
  <c r="M1536" i="1"/>
  <c r="K1536" i="1"/>
  <c r="I1536" i="1"/>
  <c r="L1536" i="1" s="1"/>
  <c r="M1527" i="1"/>
  <c r="K1527" i="1"/>
  <c r="I1527" i="1"/>
  <c r="L1527" i="1" s="1"/>
  <c r="M1518" i="1"/>
  <c r="K1518" i="1"/>
  <c r="I1518" i="1"/>
  <c r="L1518" i="1" s="1"/>
  <c r="M645" i="1"/>
  <c r="K645" i="1"/>
  <c r="I645" i="1"/>
  <c r="L645" i="1" s="1"/>
  <c r="M636" i="1"/>
  <c r="K636" i="1"/>
  <c r="I636" i="1"/>
  <c r="L636" i="1" s="1"/>
  <c r="M627" i="1"/>
  <c r="K627" i="1"/>
  <c r="I627" i="1"/>
  <c r="L627" i="1" s="1"/>
  <c r="M618" i="1"/>
  <c r="K618" i="1"/>
  <c r="I618" i="1"/>
  <c r="L618" i="1" s="1"/>
  <c r="M609" i="1"/>
  <c r="K609" i="1"/>
  <c r="I609" i="1"/>
  <c r="L609" i="1" s="1"/>
  <c r="M600" i="1"/>
  <c r="K600" i="1"/>
  <c r="I600" i="1"/>
  <c r="L600" i="1" s="1"/>
  <c r="M591" i="1"/>
  <c r="K591" i="1"/>
  <c r="I591" i="1"/>
  <c r="L591" i="1" s="1"/>
  <c r="M582" i="1"/>
  <c r="K582" i="1"/>
  <c r="I582" i="1"/>
  <c r="L582" i="1" s="1"/>
  <c r="M573" i="1"/>
  <c r="K573" i="1"/>
  <c r="I573" i="1"/>
  <c r="L573" i="1" s="1"/>
  <c r="M564" i="1"/>
  <c r="K564" i="1"/>
  <c r="I564" i="1"/>
  <c r="L564" i="1" s="1"/>
  <c r="M555" i="1"/>
  <c r="K555" i="1"/>
  <c r="I555" i="1"/>
  <c r="L555" i="1" s="1"/>
  <c r="M546" i="1"/>
  <c r="K546" i="1"/>
  <c r="I546" i="1"/>
  <c r="L546" i="1" s="1"/>
  <c r="M3560" i="1"/>
  <c r="K3560" i="1"/>
  <c r="I3560" i="1"/>
  <c r="L3560" i="1" s="1"/>
  <c r="M3551" i="1"/>
  <c r="K3551" i="1"/>
  <c r="I3551" i="1"/>
  <c r="L3551" i="1" s="1"/>
  <c r="M3542" i="1"/>
  <c r="K3542" i="1"/>
  <c r="I3542" i="1"/>
  <c r="L3542" i="1" s="1"/>
  <c r="M3533" i="1"/>
  <c r="K3533" i="1"/>
  <c r="I3533" i="1"/>
  <c r="L3533" i="1" s="1"/>
  <c r="M3524" i="1"/>
  <c r="K3524" i="1"/>
  <c r="I3524" i="1"/>
  <c r="L3524" i="1" s="1"/>
  <c r="M3515" i="1"/>
  <c r="K3515" i="1"/>
  <c r="I3515" i="1"/>
  <c r="L3515" i="1" s="1"/>
  <c r="M3506" i="1"/>
  <c r="K3506" i="1"/>
  <c r="I3506" i="1"/>
  <c r="L3506" i="1" s="1"/>
  <c r="M3497" i="1"/>
  <c r="K3497" i="1"/>
  <c r="I3497" i="1"/>
  <c r="L3497" i="1" s="1"/>
  <c r="M3488" i="1"/>
  <c r="K3488" i="1"/>
  <c r="I3488" i="1"/>
  <c r="L3488" i="1" s="1"/>
  <c r="M3479" i="1"/>
  <c r="K3479" i="1"/>
  <c r="I3479" i="1"/>
  <c r="L3479" i="1" s="1"/>
  <c r="M3470" i="1"/>
  <c r="K3470" i="1"/>
  <c r="I3470" i="1"/>
  <c r="L3470" i="1" s="1"/>
  <c r="M3461" i="1"/>
  <c r="K3461" i="1"/>
  <c r="I3461" i="1"/>
  <c r="L3461" i="1" s="1"/>
  <c r="M2588" i="1"/>
  <c r="K2588" i="1"/>
  <c r="I2588" i="1"/>
  <c r="L2588" i="1" s="1"/>
  <c r="M2579" i="1"/>
  <c r="K2579" i="1"/>
  <c r="I2579" i="1"/>
  <c r="L2579" i="1" s="1"/>
  <c r="M2570" i="1"/>
  <c r="K2570" i="1"/>
  <c r="I2570" i="1"/>
  <c r="L2570" i="1" s="1"/>
  <c r="M2561" i="1"/>
  <c r="K2561" i="1"/>
  <c r="I2561" i="1"/>
  <c r="L2561" i="1" s="1"/>
  <c r="M2552" i="1"/>
  <c r="K2552" i="1"/>
  <c r="I2552" i="1"/>
  <c r="L2552" i="1" s="1"/>
  <c r="M2543" i="1"/>
  <c r="K2543" i="1"/>
  <c r="I2543" i="1"/>
  <c r="L2543" i="1" s="1"/>
  <c r="M2534" i="1"/>
  <c r="K2534" i="1"/>
  <c r="I2534" i="1"/>
  <c r="L2534" i="1" s="1"/>
  <c r="M2525" i="1"/>
  <c r="K2525" i="1"/>
  <c r="I2525" i="1"/>
  <c r="L2525" i="1" s="1"/>
  <c r="M2516" i="1"/>
  <c r="K2516" i="1"/>
  <c r="I2516" i="1"/>
  <c r="L2516" i="1" s="1"/>
  <c r="M2507" i="1"/>
  <c r="K2507" i="1"/>
  <c r="I2507" i="1"/>
  <c r="L2507" i="1" s="1"/>
  <c r="M2498" i="1"/>
  <c r="K2498" i="1"/>
  <c r="I2498" i="1"/>
  <c r="L2498" i="1" s="1"/>
  <c r="M2489" i="1"/>
  <c r="K2489" i="1"/>
  <c r="I2489" i="1"/>
  <c r="L2489" i="1" s="1"/>
  <c r="M1616" i="1"/>
  <c r="K1616" i="1"/>
  <c r="I1616" i="1"/>
  <c r="L1616" i="1" s="1"/>
  <c r="M1607" i="1"/>
  <c r="K1607" i="1"/>
  <c r="I1607" i="1"/>
  <c r="L1607" i="1" s="1"/>
  <c r="M1598" i="1"/>
  <c r="K1598" i="1"/>
  <c r="I1598" i="1"/>
  <c r="L1598" i="1" s="1"/>
  <c r="M1589" i="1"/>
  <c r="K1589" i="1"/>
  <c r="I1589" i="1"/>
  <c r="L1589" i="1" s="1"/>
  <c r="M1580" i="1"/>
  <c r="K1580" i="1"/>
  <c r="I1580" i="1"/>
  <c r="L1580" i="1" s="1"/>
  <c r="M1571" i="1"/>
  <c r="K1571" i="1"/>
  <c r="I1571" i="1"/>
  <c r="L1571" i="1" s="1"/>
  <c r="M1562" i="1"/>
  <c r="K1562" i="1"/>
  <c r="I1562" i="1"/>
  <c r="L1562" i="1" s="1"/>
  <c r="M1553" i="1"/>
  <c r="K1553" i="1"/>
  <c r="I1553" i="1"/>
  <c r="L1553" i="1" s="1"/>
  <c r="M1544" i="1"/>
  <c r="K1544" i="1"/>
  <c r="I1544" i="1"/>
  <c r="L1544" i="1" s="1"/>
  <c r="M1535" i="1"/>
  <c r="K1535" i="1"/>
  <c r="I1535" i="1"/>
  <c r="L1535" i="1" s="1"/>
  <c r="M1526" i="1"/>
  <c r="K1526" i="1"/>
  <c r="I1526" i="1"/>
  <c r="L1526" i="1" s="1"/>
  <c r="M1517" i="1"/>
  <c r="K1517" i="1"/>
  <c r="I1517" i="1"/>
  <c r="L1517" i="1" s="1"/>
  <c r="M644" i="1"/>
  <c r="K644" i="1"/>
  <c r="I644" i="1"/>
  <c r="L644" i="1" s="1"/>
  <c r="M635" i="1"/>
  <c r="K635" i="1"/>
  <c r="I635" i="1"/>
  <c r="L635" i="1" s="1"/>
  <c r="M626" i="1"/>
  <c r="K626" i="1"/>
  <c r="I626" i="1"/>
  <c r="L626" i="1" s="1"/>
  <c r="M617" i="1"/>
  <c r="K617" i="1"/>
  <c r="I617" i="1"/>
  <c r="L617" i="1" s="1"/>
  <c r="M608" i="1"/>
  <c r="K608" i="1"/>
  <c r="I608" i="1"/>
  <c r="L608" i="1" s="1"/>
  <c r="M599" i="1"/>
  <c r="K599" i="1"/>
  <c r="I599" i="1"/>
  <c r="L599" i="1" s="1"/>
  <c r="M590" i="1"/>
  <c r="K590" i="1"/>
  <c r="I590" i="1"/>
  <c r="L590" i="1" s="1"/>
  <c r="M581" i="1"/>
  <c r="K581" i="1"/>
  <c r="I581" i="1"/>
  <c r="L581" i="1" s="1"/>
  <c r="M572" i="1"/>
  <c r="K572" i="1"/>
  <c r="I572" i="1"/>
  <c r="L572" i="1" s="1"/>
  <c r="M563" i="1"/>
  <c r="K563" i="1"/>
  <c r="I563" i="1"/>
  <c r="L563" i="1" s="1"/>
  <c r="M554" i="1"/>
  <c r="K554" i="1"/>
  <c r="I554" i="1"/>
  <c r="L554" i="1" s="1"/>
  <c r="M545" i="1"/>
  <c r="K545" i="1"/>
  <c r="I545" i="1"/>
  <c r="L545" i="1" s="1"/>
  <c r="M3559" i="1"/>
  <c r="K3559" i="1"/>
  <c r="I3559" i="1"/>
  <c r="L3559" i="1" s="1"/>
  <c r="M3550" i="1"/>
  <c r="K3550" i="1"/>
  <c r="I3550" i="1"/>
  <c r="L3550" i="1" s="1"/>
  <c r="M3541" i="1"/>
  <c r="K3541" i="1"/>
  <c r="I3541" i="1"/>
  <c r="L3541" i="1" s="1"/>
  <c r="M3532" i="1"/>
  <c r="K3532" i="1"/>
  <c r="I3532" i="1"/>
  <c r="L3532" i="1" s="1"/>
  <c r="M3523" i="1"/>
  <c r="K3523" i="1"/>
  <c r="I3523" i="1"/>
  <c r="L3523" i="1" s="1"/>
  <c r="M3514" i="1"/>
  <c r="K3514" i="1"/>
  <c r="I3514" i="1"/>
  <c r="L3514" i="1" s="1"/>
  <c r="M3505" i="1"/>
  <c r="K3505" i="1"/>
  <c r="I3505" i="1"/>
  <c r="L3505" i="1" s="1"/>
  <c r="M3496" i="1"/>
  <c r="K3496" i="1"/>
  <c r="I3496" i="1"/>
  <c r="L3496" i="1" s="1"/>
  <c r="M3487" i="1"/>
  <c r="K3487" i="1"/>
  <c r="I3487" i="1"/>
  <c r="L3487" i="1" s="1"/>
  <c r="M3478" i="1"/>
  <c r="K3478" i="1"/>
  <c r="I3478" i="1"/>
  <c r="L3478" i="1" s="1"/>
  <c r="M3469" i="1"/>
  <c r="K3469" i="1"/>
  <c r="I3469" i="1"/>
  <c r="L3469" i="1" s="1"/>
  <c r="M3460" i="1"/>
  <c r="K3460" i="1"/>
  <c r="I3460" i="1"/>
  <c r="L3460" i="1" s="1"/>
  <c r="M2587" i="1"/>
  <c r="K2587" i="1"/>
  <c r="I2587" i="1"/>
  <c r="L2587" i="1" s="1"/>
  <c r="M2578" i="1"/>
  <c r="K2578" i="1"/>
  <c r="I2578" i="1"/>
  <c r="L2578" i="1" s="1"/>
  <c r="M2569" i="1"/>
  <c r="K2569" i="1"/>
  <c r="I2569" i="1"/>
  <c r="L2569" i="1" s="1"/>
  <c r="M2560" i="1"/>
  <c r="K2560" i="1"/>
  <c r="I2560" i="1"/>
  <c r="L2560" i="1" s="1"/>
  <c r="M2551" i="1"/>
  <c r="K2551" i="1"/>
  <c r="I2551" i="1"/>
  <c r="L2551" i="1" s="1"/>
  <c r="M2542" i="1"/>
  <c r="K2542" i="1"/>
  <c r="I2542" i="1"/>
  <c r="L2542" i="1" s="1"/>
  <c r="M2533" i="1"/>
  <c r="K2533" i="1"/>
  <c r="I2533" i="1"/>
  <c r="L2533" i="1" s="1"/>
  <c r="M2524" i="1"/>
  <c r="K2524" i="1"/>
  <c r="I2524" i="1"/>
  <c r="L2524" i="1" s="1"/>
  <c r="M2515" i="1"/>
  <c r="K2515" i="1"/>
  <c r="I2515" i="1"/>
  <c r="L2515" i="1" s="1"/>
  <c r="M2506" i="1"/>
  <c r="K2506" i="1"/>
  <c r="I2506" i="1"/>
  <c r="L2506" i="1" s="1"/>
  <c r="M2497" i="1"/>
  <c r="K2497" i="1"/>
  <c r="I2497" i="1"/>
  <c r="L2497" i="1" s="1"/>
  <c r="M2488" i="1"/>
  <c r="K2488" i="1"/>
  <c r="I2488" i="1"/>
  <c r="L2488" i="1" s="1"/>
  <c r="M1615" i="1"/>
  <c r="K1615" i="1"/>
  <c r="I1615" i="1"/>
  <c r="L1615" i="1" s="1"/>
  <c r="M1606" i="1"/>
  <c r="K1606" i="1"/>
  <c r="I1606" i="1"/>
  <c r="L1606" i="1" s="1"/>
  <c r="M1597" i="1"/>
  <c r="K1597" i="1"/>
  <c r="I1597" i="1"/>
  <c r="L1597" i="1" s="1"/>
  <c r="M1588" i="1"/>
  <c r="K1588" i="1"/>
  <c r="I1588" i="1"/>
  <c r="L1588" i="1" s="1"/>
  <c r="M1579" i="1"/>
  <c r="K1579" i="1"/>
  <c r="I1579" i="1"/>
  <c r="L1579" i="1" s="1"/>
  <c r="M1570" i="1"/>
  <c r="K1570" i="1"/>
  <c r="I1570" i="1"/>
  <c r="L1570" i="1" s="1"/>
  <c r="M1561" i="1"/>
  <c r="K1561" i="1"/>
  <c r="I1561" i="1"/>
  <c r="L1561" i="1" s="1"/>
  <c r="M1552" i="1"/>
  <c r="K1552" i="1"/>
  <c r="I1552" i="1"/>
  <c r="L1552" i="1" s="1"/>
  <c r="M1543" i="1"/>
  <c r="K1543" i="1"/>
  <c r="I1543" i="1"/>
  <c r="L1543" i="1" s="1"/>
  <c r="M1534" i="1"/>
  <c r="K1534" i="1"/>
  <c r="I1534" i="1"/>
  <c r="L1534" i="1" s="1"/>
  <c r="M1525" i="1"/>
  <c r="K1525" i="1"/>
  <c r="I1525" i="1"/>
  <c r="L1525" i="1" s="1"/>
  <c r="M1516" i="1"/>
  <c r="K1516" i="1"/>
  <c r="I1516" i="1"/>
  <c r="L1516" i="1" s="1"/>
  <c r="M643" i="1"/>
  <c r="K643" i="1"/>
  <c r="I643" i="1"/>
  <c r="L643" i="1" s="1"/>
  <c r="M634" i="1"/>
  <c r="K634" i="1"/>
  <c r="I634" i="1"/>
  <c r="L634" i="1" s="1"/>
  <c r="M625" i="1"/>
  <c r="K625" i="1"/>
  <c r="I625" i="1"/>
  <c r="L625" i="1" s="1"/>
  <c r="M616" i="1"/>
  <c r="K616" i="1"/>
  <c r="I616" i="1"/>
  <c r="L616" i="1" s="1"/>
  <c r="M607" i="1"/>
  <c r="K607" i="1"/>
  <c r="I607" i="1"/>
  <c r="L607" i="1" s="1"/>
  <c r="M598" i="1"/>
  <c r="K598" i="1"/>
  <c r="I598" i="1"/>
  <c r="L598" i="1" s="1"/>
  <c r="M589" i="1"/>
  <c r="K589" i="1"/>
  <c r="I589" i="1"/>
  <c r="L589" i="1" s="1"/>
  <c r="M580" i="1"/>
  <c r="K580" i="1"/>
  <c r="I580" i="1"/>
  <c r="L580" i="1" s="1"/>
  <c r="M571" i="1"/>
  <c r="K571" i="1"/>
  <c r="I571" i="1"/>
  <c r="L571" i="1" s="1"/>
  <c r="M562" i="1"/>
  <c r="K562" i="1"/>
  <c r="I562" i="1"/>
  <c r="L562" i="1" s="1"/>
  <c r="M553" i="1"/>
  <c r="K553" i="1"/>
  <c r="I553" i="1"/>
  <c r="L553" i="1" s="1"/>
  <c r="M544" i="1"/>
  <c r="K544" i="1"/>
  <c r="I544" i="1"/>
  <c r="L544" i="1" s="1"/>
  <c r="M3558" i="1"/>
  <c r="K3558" i="1"/>
  <c r="I3558" i="1"/>
  <c r="L3558" i="1" s="1"/>
  <c r="M3549" i="1"/>
  <c r="K3549" i="1"/>
  <c r="I3549" i="1"/>
  <c r="L3549" i="1" s="1"/>
  <c r="M3540" i="1"/>
  <c r="K3540" i="1"/>
  <c r="I3540" i="1"/>
  <c r="L3540" i="1" s="1"/>
  <c r="M3531" i="1"/>
  <c r="K3531" i="1"/>
  <c r="I3531" i="1"/>
  <c r="L3531" i="1" s="1"/>
  <c r="M3522" i="1"/>
  <c r="K3522" i="1"/>
  <c r="I3522" i="1"/>
  <c r="L3522" i="1" s="1"/>
  <c r="M3513" i="1"/>
  <c r="K3513" i="1"/>
  <c r="I3513" i="1"/>
  <c r="L3513" i="1" s="1"/>
  <c r="M3504" i="1"/>
  <c r="K3504" i="1"/>
  <c r="I3504" i="1"/>
  <c r="L3504" i="1" s="1"/>
  <c r="M3495" i="1"/>
  <c r="K3495" i="1"/>
  <c r="I3495" i="1"/>
  <c r="L3495" i="1" s="1"/>
  <c r="M3486" i="1"/>
  <c r="K3486" i="1"/>
  <c r="I3486" i="1"/>
  <c r="L3486" i="1" s="1"/>
  <c r="M3477" i="1"/>
  <c r="K3477" i="1"/>
  <c r="I3477" i="1"/>
  <c r="L3477" i="1" s="1"/>
  <c r="M3468" i="1"/>
  <c r="K3468" i="1"/>
  <c r="I3468" i="1"/>
  <c r="L3468" i="1" s="1"/>
  <c r="M3459" i="1"/>
  <c r="K3459" i="1"/>
  <c r="I3459" i="1"/>
  <c r="L3459" i="1" s="1"/>
  <c r="M2586" i="1"/>
  <c r="K2586" i="1"/>
  <c r="I2586" i="1"/>
  <c r="L2586" i="1" s="1"/>
  <c r="M2577" i="1"/>
  <c r="K2577" i="1"/>
  <c r="I2577" i="1"/>
  <c r="L2577" i="1" s="1"/>
  <c r="M2568" i="1"/>
  <c r="K2568" i="1"/>
  <c r="I2568" i="1"/>
  <c r="L2568" i="1" s="1"/>
  <c r="M2559" i="1"/>
  <c r="K2559" i="1"/>
  <c r="I2559" i="1"/>
  <c r="L2559" i="1" s="1"/>
  <c r="M2550" i="1"/>
  <c r="K2550" i="1"/>
  <c r="I2550" i="1"/>
  <c r="L2550" i="1" s="1"/>
  <c r="M2541" i="1"/>
  <c r="K2541" i="1"/>
  <c r="I2541" i="1"/>
  <c r="L2541" i="1" s="1"/>
  <c r="M2532" i="1"/>
  <c r="K2532" i="1"/>
  <c r="I2532" i="1"/>
  <c r="L2532" i="1" s="1"/>
  <c r="M2523" i="1"/>
  <c r="K2523" i="1"/>
  <c r="I2523" i="1"/>
  <c r="L2523" i="1" s="1"/>
  <c r="M2514" i="1"/>
  <c r="K2514" i="1"/>
  <c r="I2514" i="1"/>
  <c r="L2514" i="1" s="1"/>
  <c r="M2505" i="1"/>
  <c r="K2505" i="1"/>
  <c r="I2505" i="1"/>
  <c r="L2505" i="1" s="1"/>
  <c r="M2496" i="1"/>
  <c r="K2496" i="1"/>
  <c r="I2496" i="1"/>
  <c r="L2496" i="1" s="1"/>
  <c r="M2487" i="1"/>
  <c r="K2487" i="1"/>
  <c r="I2487" i="1"/>
  <c r="L2487" i="1" s="1"/>
  <c r="M1614" i="1"/>
  <c r="K1614" i="1"/>
  <c r="I1614" i="1"/>
  <c r="L1614" i="1" s="1"/>
  <c r="M1605" i="1"/>
  <c r="K1605" i="1"/>
  <c r="I1605" i="1"/>
  <c r="L1605" i="1" s="1"/>
  <c r="M1596" i="1"/>
  <c r="K1596" i="1"/>
  <c r="I1596" i="1"/>
  <c r="L1596" i="1" s="1"/>
  <c r="M1587" i="1"/>
  <c r="K1587" i="1"/>
  <c r="I1587" i="1"/>
  <c r="L1587" i="1" s="1"/>
  <c r="M1578" i="1"/>
  <c r="K1578" i="1"/>
  <c r="I1578" i="1"/>
  <c r="L1578" i="1" s="1"/>
  <c r="M1569" i="1"/>
  <c r="K1569" i="1"/>
  <c r="I1569" i="1"/>
  <c r="L1569" i="1" s="1"/>
  <c r="M1560" i="1"/>
  <c r="K1560" i="1"/>
  <c r="I1560" i="1"/>
  <c r="L1560" i="1" s="1"/>
  <c r="M1551" i="1"/>
  <c r="K1551" i="1"/>
  <c r="I1551" i="1"/>
  <c r="L1551" i="1" s="1"/>
  <c r="M1542" i="1"/>
  <c r="K1542" i="1"/>
  <c r="I1542" i="1"/>
  <c r="L1542" i="1" s="1"/>
  <c r="M1533" i="1"/>
  <c r="K1533" i="1"/>
  <c r="I1533" i="1"/>
  <c r="L1533" i="1" s="1"/>
  <c r="M1524" i="1"/>
  <c r="K1524" i="1"/>
  <c r="I1524" i="1"/>
  <c r="L1524" i="1" s="1"/>
  <c r="M1515" i="1"/>
  <c r="K1515" i="1"/>
  <c r="I1515" i="1"/>
  <c r="L1515" i="1" s="1"/>
  <c r="M642" i="1"/>
  <c r="K642" i="1"/>
  <c r="I642" i="1"/>
  <c r="L642" i="1" s="1"/>
  <c r="M633" i="1"/>
  <c r="K633" i="1"/>
  <c r="I633" i="1"/>
  <c r="L633" i="1" s="1"/>
  <c r="M624" i="1"/>
  <c r="K624" i="1"/>
  <c r="I624" i="1"/>
  <c r="L624" i="1" s="1"/>
  <c r="M615" i="1"/>
  <c r="K615" i="1"/>
  <c r="I615" i="1"/>
  <c r="L615" i="1" s="1"/>
  <c r="M606" i="1"/>
  <c r="K606" i="1"/>
  <c r="I606" i="1"/>
  <c r="L606" i="1" s="1"/>
  <c r="M597" i="1"/>
  <c r="K597" i="1"/>
  <c r="I597" i="1"/>
  <c r="L597" i="1" s="1"/>
  <c r="M588" i="1"/>
  <c r="K588" i="1"/>
  <c r="I588" i="1"/>
  <c r="L588" i="1" s="1"/>
  <c r="M579" i="1"/>
  <c r="K579" i="1"/>
  <c r="I579" i="1"/>
  <c r="L579" i="1" s="1"/>
  <c r="M570" i="1"/>
  <c r="K570" i="1"/>
  <c r="I570" i="1"/>
  <c r="L570" i="1" s="1"/>
  <c r="M561" i="1"/>
  <c r="K561" i="1"/>
  <c r="I561" i="1"/>
  <c r="L561" i="1" s="1"/>
  <c r="M552" i="1"/>
  <c r="K552" i="1"/>
  <c r="I552" i="1"/>
  <c r="L552" i="1" s="1"/>
  <c r="M543" i="1"/>
  <c r="K543" i="1"/>
  <c r="I543" i="1"/>
  <c r="L543" i="1" s="1"/>
  <c r="M3557" i="1"/>
  <c r="K3557" i="1"/>
  <c r="I3557" i="1"/>
  <c r="L3557" i="1" s="1"/>
  <c r="M3548" i="1"/>
  <c r="K3548" i="1"/>
  <c r="I3548" i="1"/>
  <c r="L3548" i="1" s="1"/>
  <c r="M3539" i="1"/>
  <c r="K3539" i="1"/>
  <c r="I3539" i="1"/>
  <c r="L3539" i="1" s="1"/>
  <c r="M3530" i="1"/>
  <c r="K3530" i="1"/>
  <c r="I3530" i="1"/>
  <c r="L3530" i="1" s="1"/>
  <c r="M3521" i="1"/>
  <c r="K3521" i="1"/>
  <c r="I3521" i="1"/>
  <c r="L3521" i="1" s="1"/>
  <c r="M3512" i="1"/>
  <c r="K3512" i="1"/>
  <c r="I3512" i="1"/>
  <c r="L3512" i="1" s="1"/>
  <c r="M3503" i="1"/>
  <c r="K3503" i="1"/>
  <c r="I3503" i="1"/>
  <c r="L3503" i="1" s="1"/>
  <c r="M3494" i="1"/>
  <c r="K3494" i="1"/>
  <c r="I3494" i="1"/>
  <c r="L3494" i="1" s="1"/>
  <c r="M3485" i="1"/>
  <c r="K3485" i="1"/>
  <c r="I3485" i="1"/>
  <c r="L3485" i="1" s="1"/>
  <c r="M3476" i="1"/>
  <c r="K3476" i="1"/>
  <c r="I3476" i="1"/>
  <c r="L3476" i="1" s="1"/>
  <c r="M3467" i="1"/>
  <c r="K3467" i="1"/>
  <c r="I3467" i="1"/>
  <c r="L3467" i="1" s="1"/>
  <c r="M3458" i="1"/>
  <c r="K3458" i="1"/>
  <c r="I3458" i="1"/>
  <c r="L3458" i="1" s="1"/>
  <c r="M2585" i="1"/>
  <c r="K2585" i="1"/>
  <c r="I2585" i="1"/>
  <c r="L2585" i="1" s="1"/>
  <c r="M2576" i="1"/>
  <c r="K2576" i="1"/>
  <c r="I2576" i="1"/>
  <c r="L2576" i="1" s="1"/>
  <c r="M2567" i="1"/>
  <c r="K2567" i="1"/>
  <c r="I2567" i="1"/>
  <c r="L2567" i="1" s="1"/>
  <c r="M2558" i="1"/>
  <c r="K2558" i="1"/>
  <c r="I2558" i="1"/>
  <c r="L2558" i="1" s="1"/>
  <c r="M2549" i="1"/>
  <c r="K2549" i="1"/>
  <c r="I2549" i="1"/>
  <c r="L2549" i="1" s="1"/>
  <c r="M2540" i="1"/>
  <c r="K2540" i="1"/>
  <c r="I2540" i="1"/>
  <c r="L2540" i="1" s="1"/>
  <c r="M2531" i="1"/>
  <c r="K2531" i="1"/>
  <c r="I2531" i="1"/>
  <c r="L2531" i="1" s="1"/>
  <c r="M2522" i="1"/>
  <c r="K2522" i="1"/>
  <c r="I2522" i="1"/>
  <c r="L2522" i="1" s="1"/>
  <c r="M2513" i="1"/>
  <c r="K2513" i="1"/>
  <c r="I2513" i="1"/>
  <c r="L2513" i="1" s="1"/>
  <c r="M2504" i="1"/>
  <c r="K2504" i="1"/>
  <c r="I2504" i="1"/>
  <c r="L2504" i="1" s="1"/>
  <c r="M2495" i="1"/>
  <c r="K2495" i="1"/>
  <c r="I2495" i="1"/>
  <c r="L2495" i="1" s="1"/>
  <c r="M2486" i="1"/>
  <c r="K2486" i="1"/>
  <c r="I2486" i="1"/>
  <c r="L2486" i="1" s="1"/>
  <c r="M1613" i="1"/>
  <c r="K1613" i="1"/>
  <c r="I1613" i="1"/>
  <c r="L1613" i="1" s="1"/>
  <c r="M1604" i="1"/>
  <c r="K1604" i="1"/>
  <c r="I1604" i="1"/>
  <c r="L1604" i="1" s="1"/>
  <c r="M1595" i="1"/>
  <c r="K1595" i="1"/>
  <c r="I1595" i="1"/>
  <c r="L1595" i="1" s="1"/>
  <c r="M1586" i="1"/>
  <c r="K1586" i="1"/>
  <c r="I1586" i="1"/>
  <c r="L1586" i="1" s="1"/>
  <c r="M1577" i="1"/>
  <c r="K1577" i="1"/>
  <c r="I1577" i="1"/>
  <c r="L1577" i="1" s="1"/>
  <c r="M1568" i="1"/>
  <c r="K1568" i="1"/>
  <c r="I1568" i="1"/>
  <c r="L1568" i="1" s="1"/>
  <c r="M1559" i="1"/>
  <c r="K1559" i="1"/>
  <c r="I1559" i="1"/>
  <c r="L1559" i="1" s="1"/>
  <c r="M1550" i="1"/>
  <c r="K1550" i="1"/>
  <c r="I1550" i="1"/>
  <c r="L1550" i="1" s="1"/>
  <c r="M1541" i="1"/>
  <c r="K1541" i="1"/>
  <c r="I1541" i="1"/>
  <c r="L1541" i="1" s="1"/>
  <c r="M1532" i="1"/>
  <c r="K1532" i="1"/>
  <c r="I1532" i="1"/>
  <c r="L1532" i="1" s="1"/>
  <c r="M1523" i="1"/>
  <c r="K1523" i="1"/>
  <c r="I1523" i="1"/>
  <c r="L1523" i="1" s="1"/>
  <c r="M1514" i="1"/>
  <c r="K1514" i="1"/>
  <c r="I1514" i="1"/>
  <c r="L1514" i="1" s="1"/>
  <c r="M641" i="1"/>
  <c r="K641" i="1"/>
  <c r="I641" i="1"/>
  <c r="L641" i="1" s="1"/>
  <c r="M632" i="1"/>
  <c r="K632" i="1"/>
  <c r="I632" i="1"/>
  <c r="L632" i="1" s="1"/>
  <c r="M623" i="1"/>
  <c r="K623" i="1"/>
  <c r="I623" i="1"/>
  <c r="L623" i="1" s="1"/>
  <c r="M614" i="1"/>
  <c r="K614" i="1"/>
  <c r="I614" i="1"/>
  <c r="L614" i="1" s="1"/>
  <c r="M605" i="1"/>
  <c r="K605" i="1"/>
  <c r="I605" i="1"/>
  <c r="L605" i="1" s="1"/>
  <c r="M596" i="1"/>
  <c r="K596" i="1"/>
  <c r="I596" i="1"/>
  <c r="L596" i="1" s="1"/>
  <c r="M587" i="1"/>
  <c r="K587" i="1"/>
  <c r="I587" i="1"/>
  <c r="L587" i="1" s="1"/>
  <c r="M578" i="1"/>
  <c r="K578" i="1"/>
  <c r="I578" i="1"/>
  <c r="L578" i="1" s="1"/>
  <c r="M569" i="1"/>
  <c r="K569" i="1"/>
  <c r="I569" i="1"/>
  <c r="L569" i="1" s="1"/>
  <c r="M560" i="1"/>
  <c r="K560" i="1"/>
  <c r="I560" i="1"/>
  <c r="L560" i="1" s="1"/>
  <c r="M551" i="1"/>
  <c r="K551" i="1"/>
  <c r="I551" i="1"/>
  <c r="L551" i="1" s="1"/>
  <c r="M542" i="1"/>
  <c r="K542" i="1"/>
  <c r="I542" i="1"/>
  <c r="L542" i="1" s="1"/>
  <c r="M3349" i="1"/>
  <c r="K3349" i="1"/>
  <c r="I3349" i="1"/>
  <c r="L3349" i="1" s="1"/>
  <c r="M3340" i="1"/>
  <c r="K3340" i="1"/>
  <c r="I3340" i="1"/>
  <c r="L3340" i="1" s="1"/>
  <c r="M3331" i="1"/>
  <c r="K3331" i="1"/>
  <c r="I3331" i="1"/>
  <c r="L3331" i="1" s="1"/>
  <c r="M3322" i="1"/>
  <c r="K3322" i="1"/>
  <c r="I3322" i="1"/>
  <c r="L3322" i="1" s="1"/>
  <c r="M3313" i="1"/>
  <c r="K3313" i="1"/>
  <c r="I3313" i="1"/>
  <c r="L3313" i="1" s="1"/>
  <c r="M3304" i="1"/>
  <c r="K3304" i="1"/>
  <c r="I3304" i="1"/>
  <c r="L3304" i="1" s="1"/>
  <c r="M3295" i="1"/>
  <c r="K3295" i="1"/>
  <c r="I3295" i="1"/>
  <c r="L3295" i="1" s="1"/>
  <c r="M3286" i="1"/>
  <c r="K3286" i="1"/>
  <c r="I3286" i="1"/>
  <c r="L3286" i="1" s="1"/>
  <c r="M3277" i="1"/>
  <c r="K3277" i="1"/>
  <c r="I3277" i="1"/>
  <c r="L3277" i="1" s="1"/>
  <c r="M3268" i="1"/>
  <c r="K3268" i="1"/>
  <c r="I3268" i="1"/>
  <c r="L3268" i="1" s="1"/>
  <c r="M3259" i="1"/>
  <c r="K3259" i="1"/>
  <c r="I3259" i="1"/>
  <c r="L3259" i="1" s="1"/>
  <c r="M3250" i="1"/>
  <c r="K3250" i="1"/>
  <c r="I3250" i="1"/>
  <c r="L3250" i="1" s="1"/>
  <c r="M2377" i="1"/>
  <c r="K2377" i="1"/>
  <c r="I2377" i="1"/>
  <c r="L2377" i="1" s="1"/>
  <c r="M2368" i="1"/>
  <c r="K2368" i="1"/>
  <c r="I2368" i="1"/>
  <c r="L2368" i="1" s="1"/>
  <c r="M2359" i="1"/>
  <c r="K2359" i="1"/>
  <c r="I2359" i="1"/>
  <c r="L2359" i="1" s="1"/>
  <c r="M2350" i="1"/>
  <c r="K2350" i="1"/>
  <c r="I2350" i="1"/>
  <c r="L2350" i="1" s="1"/>
  <c r="M2341" i="1"/>
  <c r="K2341" i="1"/>
  <c r="I2341" i="1"/>
  <c r="L2341" i="1" s="1"/>
  <c r="M2332" i="1"/>
  <c r="K2332" i="1"/>
  <c r="I2332" i="1"/>
  <c r="L2332" i="1" s="1"/>
  <c r="M2323" i="1"/>
  <c r="K2323" i="1"/>
  <c r="I2323" i="1"/>
  <c r="L2323" i="1" s="1"/>
  <c r="M2314" i="1"/>
  <c r="K2314" i="1"/>
  <c r="I2314" i="1"/>
  <c r="L2314" i="1" s="1"/>
  <c r="M2305" i="1"/>
  <c r="K2305" i="1"/>
  <c r="I2305" i="1"/>
  <c r="L2305" i="1" s="1"/>
  <c r="M2296" i="1"/>
  <c r="K2296" i="1"/>
  <c r="I2296" i="1"/>
  <c r="L2296" i="1" s="1"/>
  <c r="M2287" i="1"/>
  <c r="K2287" i="1"/>
  <c r="I2287" i="1"/>
  <c r="L2287" i="1" s="1"/>
  <c r="M2278" i="1"/>
  <c r="K2278" i="1"/>
  <c r="I2278" i="1"/>
  <c r="L2278" i="1" s="1"/>
  <c r="M1405" i="1"/>
  <c r="K1405" i="1"/>
  <c r="I1405" i="1"/>
  <c r="L1405" i="1" s="1"/>
  <c r="M1396" i="1"/>
  <c r="K1396" i="1"/>
  <c r="I1396" i="1"/>
  <c r="L1396" i="1" s="1"/>
  <c r="M1387" i="1"/>
  <c r="K1387" i="1"/>
  <c r="I1387" i="1"/>
  <c r="L1387" i="1" s="1"/>
  <c r="M1378" i="1"/>
  <c r="K1378" i="1"/>
  <c r="I1378" i="1"/>
  <c r="L1378" i="1" s="1"/>
  <c r="M1369" i="1"/>
  <c r="K1369" i="1"/>
  <c r="I1369" i="1"/>
  <c r="L1369" i="1" s="1"/>
  <c r="M1360" i="1"/>
  <c r="K1360" i="1"/>
  <c r="I1360" i="1"/>
  <c r="L1360" i="1" s="1"/>
  <c r="M1351" i="1"/>
  <c r="K1351" i="1"/>
  <c r="I1351" i="1"/>
  <c r="L1351" i="1" s="1"/>
  <c r="M1342" i="1"/>
  <c r="K1342" i="1"/>
  <c r="I1342" i="1"/>
  <c r="L1342" i="1" s="1"/>
  <c r="M1333" i="1"/>
  <c r="K1333" i="1"/>
  <c r="I1333" i="1"/>
  <c r="L1333" i="1" s="1"/>
  <c r="M1324" i="1"/>
  <c r="K1324" i="1"/>
  <c r="I1324" i="1"/>
  <c r="L1324" i="1" s="1"/>
  <c r="M1315" i="1"/>
  <c r="K1315" i="1"/>
  <c r="I1315" i="1"/>
  <c r="L1315" i="1" s="1"/>
  <c r="M1306" i="1"/>
  <c r="K1306" i="1"/>
  <c r="I1306" i="1"/>
  <c r="L1306" i="1" s="1"/>
  <c r="M541" i="1"/>
  <c r="K541" i="1"/>
  <c r="I541" i="1"/>
  <c r="L541" i="1" s="1"/>
  <c r="M532" i="1"/>
  <c r="K532" i="1"/>
  <c r="I532" i="1"/>
  <c r="L532" i="1" s="1"/>
  <c r="M523" i="1"/>
  <c r="K523" i="1"/>
  <c r="I523" i="1"/>
  <c r="L523" i="1" s="1"/>
  <c r="M514" i="1"/>
  <c r="K514" i="1"/>
  <c r="I514" i="1"/>
  <c r="L514" i="1" s="1"/>
  <c r="M505" i="1"/>
  <c r="K505" i="1"/>
  <c r="I505" i="1"/>
  <c r="L505" i="1" s="1"/>
  <c r="M496" i="1"/>
  <c r="K496" i="1"/>
  <c r="I496" i="1"/>
  <c r="L496" i="1" s="1"/>
  <c r="M487" i="1"/>
  <c r="K487" i="1"/>
  <c r="I487" i="1"/>
  <c r="L487" i="1" s="1"/>
  <c r="M478" i="1"/>
  <c r="K478" i="1"/>
  <c r="I478" i="1"/>
  <c r="L478" i="1" s="1"/>
  <c r="M469" i="1"/>
  <c r="K469" i="1"/>
  <c r="I469" i="1"/>
  <c r="L469" i="1" s="1"/>
  <c r="M460" i="1"/>
  <c r="K460" i="1"/>
  <c r="I460" i="1"/>
  <c r="L460" i="1" s="1"/>
  <c r="M451" i="1"/>
  <c r="K451" i="1"/>
  <c r="I451" i="1"/>
  <c r="L451" i="1" s="1"/>
  <c r="M442" i="1"/>
  <c r="K442" i="1"/>
  <c r="I442" i="1"/>
  <c r="L442" i="1" s="1"/>
  <c r="M3348" i="1"/>
  <c r="K3348" i="1"/>
  <c r="I3348" i="1"/>
  <c r="L3348" i="1" s="1"/>
  <c r="M3339" i="1"/>
  <c r="K3339" i="1"/>
  <c r="I3339" i="1"/>
  <c r="L3339" i="1" s="1"/>
  <c r="M3330" i="1"/>
  <c r="K3330" i="1"/>
  <c r="I3330" i="1"/>
  <c r="L3330" i="1" s="1"/>
  <c r="M3321" i="1"/>
  <c r="K3321" i="1"/>
  <c r="I3321" i="1"/>
  <c r="L3321" i="1" s="1"/>
  <c r="M3312" i="1"/>
  <c r="K3312" i="1"/>
  <c r="I3312" i="1"/>
  <c r="L3312" i="1" s="1"/>
  <c r="M3303" i="1"/>
  <c r="K3303" i="1"/>
  <c r="I3303" i="1"/>
  <c r="L3303" i="1" s="1"/>
  <c r="M3294" i="1"/>
  <c r="K3294" i="1"/>
  <c r="I3294" i="1"/>
  <c r="L3294" i="1" s="1"/>
  <c r="M3285" i="1"/>
  <c r="K3285" i="1"/>
  <c r="I3285" i="1"/>
  <c r="L3285" i="1" s="1"/>
  <c r="M3276" i="1"/>
  <c r="K3276" i="1"/>
  <c r="I3276" i="1"/>
  <c r="L3276" i="1" s="1"/>
  <c r="M3267" i="1"/>
  <c r="K3267" i="1"/>
  <c r="I3267" i="1"/>
  <c r="L3267" i="1" s="1"/>
  <c r="M3258" i="1"/>
  <c r="K3258" i="1"/>
  <c r="I3258" i="1"/>
  <c r="L3258" i="1" s="1"/>
  <c r="M3249" i="1"/>
  <c r="K3249" i="1"/>
  <c r="I3249" i="1"/>
  <c r="L3249" i="1" s="1"/>
  <c r="M2376" i="1"/>
  <c r="K2376" i="1"/>
  <c r="I2376" i="1"/>
  <c r="L2376" i="1" s="1"/>
  <c r="M2367" i="1"/>
  <c r="K2367" i="1"/>
  <c r="I2367" i="1"/>
  <c r="L2367" i="1" s="1"/>
  <c r="M2358" i="1"/>
  <c r="K2358" i="1"/>
  <c r="I2358" i="1"/>
  <c r="L2358" i="1" s="1"/>
  <c r="M2349" i="1"/>
  <c r="K2349" i="1"/>
  <c r="I2349" i="1"/>
  <c r="L2349" i="1" s="1"/>
  <c r="M2340" i="1"/>
  <c r="K2340" i="1"/>
  <c r="I2340" i="1"/>
  <c r="L2340" i="1" s="1"/>
  <c r="M2331" i="1"/>
  <c r="K2331" i="1"/>
  <c r="I2331" i="1"/>
  <c r="L2331" i="1" s="1"/>
  <c r="M2322" i="1"/>
  <c r="K2322" i="1"/>
  <c r="I2322" i="1"/>
  <c r="L2322" i="1" s="1"/>
  <c r="M2313" i="1"/>
  <c r="K2313" i="1"/>
  <c r="I2313" i="1"/>
  <c r="L2313" i="1" s="1"/>
  <c r="M2304" i="1"/>
  <c r="K2304" i="1"/>
  <c r="I2304" i="1"/>
  <c r="L2304" i="1" s="1"/>
  <c r="M2295" i="1"/>
  <c r="K2295" i="1"/>
  <c r="I2295" i="1"/>
  <c r="L2295" i="1" s="1"/>
  <c r="M2286" i="1"/>
  <c r="K2286" i="1"/>
  <c r="I2286" i="1"/>
  <c r="L2286" i="1" s="1"/>
  <c r="M2277" i="1"/>
  <c r="K2277" i="1"/>
  <c r="I2277" i="1"/>
  <c r="L2277" i="1" s="1"/>
  <c r="M1404" i="1"/>
  <c r="K1404" i="1"/>
  <c r="I1404" i="1"/>
  <c r="L1404" i="1" s="1"/>
  <c r="M1395" i="1"/>
  <c r="K1395" i="1"/>
  <c r="I1395" i="1"/>
  <c r="L1395" i="1" s="1"/>
  <c r="M1386" i="1"/>
  <c r="K1386" i="1"/>
  <c r="I1386" i="1"/>
  <c r="L1386" i="1" s="1"/>
  <c r="M1377" i="1"/>
  <c r="K1377" i="1"/>
  <c r="I1377" i="1"/>
  <c r="L1377" i="1" s="1"/>
  <c r="M1368" i="1"/>
  <c r="K1368" i="1"/>
  <c r="I1368" i="1"/>
  <c r="L1368" i="1" s="1"/>
  <c r="M1359" i="1"/>
  <c r="K1359" i="1"/>
  <c r="I1359" i="1"/>
  <c r="L1359" i="1" s="1"/>
  <c r="M1350" i="1"/>
  <c r="K1350" i="1"/>
  <c r="I1350" i="1"/>
  <c r="L1350" i="1" s="1"/>
  <c r="M1341" i="1"/>
  <c r="K1341" i="1"/>
  <c r="I1341" i="1"/>
  <c r="L1341" i="1" s="1"/>
  <c r="M1332" i="1"/>
  <c r="K1332" i="1"/>
  <c r="I1332" i="1"/>
  <c r="L1332" i="1" s="1"/>
  <c r="M1323" i="1"/>
  <c r="K1323" i="1"/>
  <c r="I1323" i="1"/>
  <c r="L1323" i="1" s="1"/>
  <c r="M1314" i="1"/>
  <c r="K1314" i="1"/>
  <c r="I1314" i="1"/>
  <c r="L1314" i="1" s="1"/>
  <c r="M1305" i="1"/>
  <c r="K1305" i="1"/>
  <c r="I1305" i="1"/>
  <c r="L1305" i="1" s="1"/>
  <c r="M540" i="1"/>
  <c r="K540" i="1"/>
  <c r="I540" i="1"/>
  <c r="L540" i="1" s="1"/>
  <c r="M531" i="1"/>
  <c r="K531" i="1"/>
  <c r="I531" i="1"/>
  <c r="L531" i="1" s="1"/>
  <c r="M522" i="1"/>
  <c r="K522" i="1"/>
  <c r="I522" i="1"/>
  <c r="L522" i="1" s="1"/>
  <c r="M513" i="1"/>
  <c r="K513" i="1"/>
  <c r="I513" i="1"/>
  <c r="L513" i="1" s="1"/>
  <c r="M504" i="1"/>
  <c r="K504" i="1"/>
  <c r="I504" i="1"/>
  <c r="L504" i="1" s="1"/>
  <c r="M495" i="1"/>
  <c r="K495" i="1"/>
  <c r="I495" i="1"/>
  <c r="L495" i="1" s="1"/>
  <c r="M486" i="1"/>
  <c r="K486" i="1"/>
  <c r="I486" i="1"/>
  <c r="L486" i="1" s="1"/>
  <c r="M477" i="1"/>
  <c r="K477" i="1"/>
  <c r="I477" i="1"/>
  <c r="L477" i="1" s="1"/>
  <c r="M468" i="1"/>
  <c r="K468" i="1"/>
  <c r="I468" i="1"/>
  <c r="L468" i="1" s="1"/>
  <c r="M459" i="1"/>
  <c r="K459" i="1"/>
  <c r="I459" i="1"/>
  <c r="L459" i="1" s="1"/>
  <c r="M450" i="1"/>
  <c r="K450" i="1"/>
  <c r="I450" i="1"/>
  <c r="L450" i="1" s="1"/>
  <c r="M441" i="1"/>
  <c r="K441" i="1"/>
  <c r="I441" i="1"/>
  <c r="L441" i="1" s="1"/>
  <c r="M3347" i="1"/>
  <c r="K3347" i="1"/>
  <c r="I3347" i="1"/>
  <c r="L3347" i="1" s="1"/>
  <c r="M3338" i="1"/>
  <c r="K3338" i="1"/>
  <c r="I3338" i="1"/>
  <c r="L3338" i="1" s="1"/>
  <c r="M3329" i="1"/>
  <c r="K3329" i="1"/>
  <c r="I3329" i="1"/>
  <c r="L3329" i="1" s="1"/>
  <c r="M3320" i="1"/>
  <c r="K3320" i="1"/>
  <c r="I3320" i="1"/>
  <c r="L3320" i="1" s="1"/>
  <c r="M3311" i="1"/>
  <c r="K3311" i="1"/>
  <c r="I3311" i="1"/>
  <c r="L3311" i="1" s="1"/>
  <c r="M3302" i="1"/>
  <c r="K3302" i="1"/>
  <c r="I3302" i="1"/>
  <c r="L3302" i="1" s="1"/>
  <c r="M3293" i="1"/>
  <c r="K3293" i="1"/>
  <c r="I3293" i="1"/>
  <c r="L3293" i="1" s="1"/>
  <c r="M3284" i="1"/>
  <c r="K3284" i="1"/>
  <c r="I3284" i="1"/>
  <c r="L3284" i="1" s="1"/>
  <c r="M3275" i="1"/>
  <c r="K3275" i="1"/>
  <c r="I3275" i="1"/>
  <c r="L3275" i="1" s="1"/>
  <c r="M3266" i="1"/>
  <c r="K3266" i="1"/>
  <c r="I3266" i="1"/>
  <c r="L3266" i="1" s="1"/>
  <c r="M3257" i="1"/>
  <c r="K3257" i="1"/>
  <c r="I3257" i="1"/>
  <c r="L3257" i="1" s="1"/>
  <c r="M3248" i="1"/>
  <c r="K3248" i="1"/>
  <c r="I3248" i="1"/>
  <c r="L3248" i="1" s="1"/>
  <c r="M2375" i="1"/>
  <c r="K2375" i="1"/>
  <c r="I2375" i="1"/>
  <c r="L2375" i="1" s="1"/>
  <c r="M2366" i="1"/>
  <c r="K2366" i="1"/>
  <c r="I2366" i="1"/>
  <c r="L2366" i="1" s="1"/>
  <c r="M2357" i="1"/>
  <c r="K2357" i="1"/>
  <c r="I2357" i="1"/>
  <c r="L2357" i="1" s="1"/>
  <c r="M2348" i="1"/>
  <c r="K2348" i="1"/>
  <c r="I2348" i="1"/>
  <c r="L2348" i="1" s="1"/>
  <c r="M2339" i="1"/>
  <c r="K2339" i="1"/>
  <c r="I2339" i="1"/>
  <c r="L2339" i="1" s="1"/>
  <c r="M2330" i="1"/>
  <c r="K2330" i="1"/>
  <c r="I2330" i="1"/>
  <c r="L2330" i="1" s="1"/>
  <c r="M2321" i="1"/>
  <c r="K2321" i="1"/>
  <c r="I2321" i="1"/>
  <c r="L2321" i="1" s="1"/>
  <c r="M2312" i="1"/>
  <c r="K2312" i="1"/>
  <c r="I2312" i="1"/>
  <c r="L2312" i="1" s="1"/>
  <c r="M2303" i="1"/>
  <c r="K2303" i="1"/>
  <c r="I2303" i="1"/>
  <c r="L2303" i="1" s="1"/>
  <c r="M2294" i="1"/>
  <c r="K2294" i="1"/>
  <c r="I2294" i="1"/>
  <c r="L2294" i="1" s="1"/>
  <c r="M2285" i="1"/>
  <c r="K2285" i="1"/>
  <c r="I2285" i="1"/>
  <c r="L2285" i="1" s="1"/>
  <c r="M2276" i="1"/>
  <c r="K2276" i="1"/>
  <c r="I2276" i="1"/>
  <c r="L2276" i="1" s="1"/>
  <c r="M1403" i="1"/>
  <c r="K1403" i="1"/>
  <c r="I1403" i="1"/>
  <c r="L1403" i="1" s="1"/>
  <c r="M1394" i="1"/>
  <c r="K1394" i="1"/>
  <c r="I1394" i="1"/>
  <c r="L1394" i="1" s="1"/>
  <c r="M1385" i="1"/>
  <c r="K1385" i="1"/>
  <c r="I1385" i="1"/>
  <c r="L1385" i="1" s="1"/>
  <c r="M1376" i="1"/>
  <c r="K1376" i="1"/>
  <c r="I1376" i="1"/>
  <c r="L1376" i="1" s="1"/>
  <c r="M1367" i="1"/>
  <c r="K1367" i="1"/>
  <c r="I1367" i="1"/>
  <c r="L1367" i="1" s="1"/>
  <c r="M1358" i="1"/>
  <c r="K1358" i="1"/>
  <c r="I1358" i="1"/>
  <c r="L1358" i="1" s="1"/>
  <c r="M1349" i="1"/>
  <c r="K1349" i="1"/>
  <c r="I1349" i="1"/>
  <c r="L1349" i="1" s="1"/>
  <c r="M1340" i="1"/>
  <c r="K1340" i="1"/>
  <c r="I1340" i="1"/>
  <c r="L1340" i="1" s="1"/>
  <c r="M1331" i="1"/>
  <c r="K1331" i="1"/>
  <c r="I1331" i="1"/>
  <c r="L1331" i="1" s="1"/>
  <c r="M1322" i="1"/>
  <c r="K1322" i="1"/>
  <c r="I1322" i="1"/>
  <c r="L1322" i="1" s="1"/>
  <c r="M1313" i="1"/>
  <c r="K1313" i="1"/>
  <c r="I1313" i="1"/>
  <c r="L1313" i="1" s="1"/>
  <c r="M1304" i="1"/>
  <c r="K1304" i="1"/>
  <c r="I1304" i="1"/>
  <c r="L1304" i="1" s="1"/>
  <c r="M539" i="1"/>
  <c r="K539" i="1"/>
  <c r="I539" i="1"/>
  <c r="L539" i="1" s="1"/>
  <c r="M530" i="1"/>
  <c r="K530" i="1"/>
  <c r="I530" i="1"/>
  <c r="L530" i="1" s="1"/>
  <c r="M521" i="1"/>
  <c r="K521" i="1"/>
  <c r="I521" i="1"/>
  <c r="L521" i="1" s="1"/>
  <c r="M512" i="1"/>
  <c r="K512" i="1"/>
  <c r="I512" i="1"/>
  <c r="L512" i="1" s="1"/>
  <c r="M503" i="1"/>
  <c r="K503" i="1"/>
  <c r="I503" i="1"/>
  <c r="L503" i="1" s="1"/>
  <c r="M494" i="1"/>
  <c r="K494" i="1"/>
  <c r="I494" i="1"/>
  <c r="L494" i="1" s="1"/>
  <c r="M485" i="1"/>
  <c r="K485" i="1"/>
  <c r="I485" i="1"/>
  <c r="L485" i="1" s="1"/>
  <c r="M476" i="1"/>
  <c r="K476" i="1"/>
  <c r="I476" i="1"/>
  <c r="L476" i="1" s="1"/>
  <c r="M467" i="1"/>
  <c r="K467" i="1"/>
  <c r="I467" i="1"/>
  <c r="L467" i="1" s="1"/>
  <c r="M458" i="1"/>
  <c r="K458" i="1"/>
  <c r="I458" i="1"/>
  <c r="L458" i="1" s="1"/>
  <c r="M449" i="1"/>
  <c r="K449" i="1"/>
  <c r="I449" i="1"/>
  <c r="L449" i="1" s="1"/>
  <c r="M440" i="1"/>
  <c r="K440" i="1"/>
  <c r="I440" i="1"/>
  <c r="L440" i="1" s="1"/>
  <c r="M3346" i="1"/>
  <c r="K3346" i="1"/>
  <c r="I3346" i="1"/>
  <c r="L3346" i="1" s="1"/>
  <c r="M3337" i="1"/>
  <c r="K3337" i="1"/>
  <c r="I3337" i="1"/>
  <c r="L3337" i="1" s="1"/>
  <c r="M3328" i="1"/>
  <c r="K3328" i="1"/>
  <c r="I3328" i="1"/>
  <c r="L3328" i="1" s="1"/>
  <c r="M3319" i="1"/>
  <c r="K3319" i="1"/>
  <c r="I3319" i="1"/>
  <c r="L3319" i="1" s="1"/>
  <c r="M3310" i="1"/>
  <c r="K3310" i="1"/>
  <c r="I3310" i="1"/>
  <c r="L3310" i="1" s="1"/>
  <c r="M3301" i="1"/>
  <c r="K3301" i="1"/>
  <c r="I3301" i="1"/>
  <c r="L3301" i="1" s="1"/>
  <c r="M3292" i="1"/>
  <c r="K3292" i="1"/>
  <c r="I3292" i="1"/>
  <c r="L3292" i="1" s="1"/>
  <c r="M3283" i="1"/>
  <c r="K3283" i="1"/>
  <c r="I3283" i="1"/>
  <c r="L3283" i="1" s="1"/>
  <c r="M3274" i="1"/>
  <c r="K3274" i="1"/>
  <c r="I3274" i="1"/>
  <c r="L3274" i="1" s="1"/>
  <c r="M3265" i="1"/>
  <c r="K3265" i="1"/>
  <c r="I3265" i="1"/>
  <c r="L3265" i="1" s="1"/>
  <c r="M3256" i="1"/>
  <c r="K3256" i="1"/>
  <c r="I3256" i="1"/>
  <c r="L3256" i="1" s="1"/>
  <c r="M3247" i="1"/>
  <c r="K3247" i="1"/>
  <c r="I3247" i="1"/>
  <c r="L3247" i="1" s="1"/>
  <c r="M2374" i="1"/>
  <c r="K2374" i="1"/>
  <c r="I2374" i="1"/>
  <c r="L2374" i="1" s="1"/>
  <c r="M2365" i="1"/>
  <c r="K2365" i="1"/>
  <c r="I2365" i="1"/>
  <c r="L2365" i="1" s="1"/>
  <c r="M2356" i="1"/>
  <c r="K2356" i="1"/>
  <c r="I2356" i="1"/>
  <c r="L2356" i="1" s="1"/>
  <c r="M2347" i="1"/>
  <c r="K2347" i="1"/>
  <c r="I2347" i="1"/>
  <c r="L2347" i="1" s="1"/>
  <c r="M2338" i="1"/>
  <c r="K2338" i="1"/>
  <c r="I2338" i="1"/>
  <c r="L2338" i="1" s="1"/>
  <c r="M2329" i="1"/>
  <c r="K2329" i="1"/>
  <c r="I2329" i="1"/>
  <c r="L2329" i="1" s="1"/>
  <c r="M2320" i="1"/>
  <c r="K2320" i="1"/>
  <c r="I2320" i="1"/>
  <c r="L2320" i="1" s="1"/>
  <c r="M2311" i="1"/>
  <c r="K2311" i="1"/>
  <c r="I2311" i="1"/>
  <c r="L2311" i="1" s="1"/>
  <c r="M2302" i="1"/>
  <c r="K2302" i="1"/>
  <c r="I2302" i="1"/>
  <c r="L2302" i="1" s="1"/>
  <c r="M2293" i="1"/>
  <c r="K2293" i="1"/>
  <c r="I2293" i="1"/>
  <c r="L2293" i="1" s="1"/>
  <c r="M2284" i="1"/>
  <c r="K2284" i="1"/>
  <c r="I2284" i="1"/>
  <c r="L2284" i="1" s="1"/>
  <c r="M2275" i="1"/>
  <c r="K2275" i="1"/>
  <c r="I2275" i="1"/>
  <c r="L2275" i="1" s="1"/>
  <c r="M1402" i="1"/>
  <c r="K1402" i="1"/>
  <c r="I1402" i="1"/>
  <c r="L1402" i="1" s="1"/>
  <c r="M1393" i="1"/>
  <c r="K1393" i="1"/>
  <c r="I1393" i="1"/>
  <c r="L1393" i="1" s="1"/>
  <c r="M1384" i="1"/>
  <c r="K1384" i="1"/>
  <c r="I1384" i="1"/>
  <c r="L1384" i="1" s="1"/>
  <c r="M1375" i="1"/>
  <c r="K1375" i="1"/>
  <c r="I1375" i="1"/>
  <c r="L1375" i="1" s="1"/>
  <c r="M1366" i="1"/>
  <c r="K1366" i="1"/>
  <c r="I1366" i="1"/>
  <c r="L1366" i="1" s="1"/>
  <c r="M1357" i="1"/>
  <c r="K1357" i="1"/>
  <c r="I1357" i="1"/>
  <c r="L1357" i="1" s="1"/>
  <c r="M1348" i="1"/>
  <c r="K1348" i="1"/>
  <c r="I1348" i="1"/>
  <c r="L1348" i="1" s="1"/>
  <c r="M1339" i="1"/>
  <c r="K1339" i="1"/>
  <c r="I1339" i="1"/>
  <c r="L1339" i="1" s="1"/>
  <c r="M1330" i="1"/>
  <c r="K1330" i="1"/>
  <c r="I1330" i="1"/>
  <c r="L1330" i="1" s="1"/>
  <c r="M1321" i="1"/>
  <c r="K1321" i="1"/>
  <c r="I1321" i="1"/>
  <c r="L1321" i="1" s="1"/>
  <c r="M1312" i="1"/>
  <c r="K1312" i="1"/>
  <c r="I1312" i="1"/>
  <c r="L1312" i="1" s="1"/>
  <c r="M1303" i="1"/>
  <c r="K1303" i="1"/>
  <c r="I1303" i="1"/>
  <c r="L1303" i="1" s="1"/>
  <c r="M538" i="1"/>
  <c r="K538" i="1"/>
  <c r="I538" i="1"/>
  <c r="L538" i="1" s="1"/>
  <c r="M529" i="1"/>
  <c r="K529" i="1"/>
  <c r="I529" i="1"/>
  <c r="L529" i="1" s="1"/>
  <c r="M520" i="1"/>
  <c r="K520" i="1"/>
  <c r="I520" i="1"/>
  <c r="L520" i="1" s="1"/>
  <c r="M511" i="1"/>
  <c r="K511" i="1"/>
  <c r="I511" i="1"/>
  <c r="L511" i="1" s="1"/>
  <c r="M502" i="1"/>
  <c r="K502" i="1"/>
  <c r="I502" i="1"/>
  <c r="L502" i="1" s="1"/>
  <c r="M493" i="1"/>
  <c r="K493" i="1"/>
  <c r="I493" i="1"/>
  <c r="L493" i="1" s="1"/>
  <c r="M484" i="1"/>
  <c r="K484" i="1"/>
  <c r="I484" i="1"/>
  <c r="L484" i="1" s="1"/>
  <c r="M475" i="1"/>
  <c r="K475" i="1"/>
  <c r="I475" i="1"/>
  <c r="L475" i="1" s="1"/>
  <c r="M466" i="1"/>
  <c r="K466" i="1"/>
  <c r="I466" i="1"/>
  <c r="L466" i="1" s="1"/>
  <c r="M457" i="1"/>
  <c r="K457" i="1"/>
  <c r="I457" i="1"/>
  <c r="L457" i="1" s="1"/>
  <c r="M448" i="1"/>
  <c r="K448" i="1"/>
  <c r="I448" i="1"/>
  <c r="L448" i="1" s="1"/>
  <c r="M439" i="1"/>
  <c r="K439" i="1"/>
  <c r="I439" i="1"/>
  <c r="L439" i="1" s="1"/>
  <c r="M3345" i="1"/>
  <c r="K3345" i="1"/>
  <c r="I3345" i="1"/>
  <c r="L3345" i="1" s="1"/>
  <c r="M3336" i="1"/>
  <c r="K3336" i="1"/>
  <c r="I3336" i="1"/>
  <c r="L3336" i="1" s="1"/>
  <c r="M3327" i="1"/>
  <c r="K3327" i="1"/>
  <c r="I3327" i="1"/>
  <c r="L3327" i="1" s="1"/>
  <c r="M3318" i="1"/>
  <c r="K3318" i="1"/>
  <c r="I3318" i="1"/>
  <c r="L3318" i="1" s="1"/>
  <c r="M3309" i="1"/>
  <c r="K3309" i="1"/>
  <c r="I3309" i="1"/>
  <c r="L3309" i="1" s="1"/>
  <c r="M3300" i="1"/>
  <c r="K3300" i="1"/>
  <c r="I3300" i="1"/>
  <c r="L3300" i="1" s="1"/>
  <c r="M3291" i="1"/>
  <c r="K3291" i="1"/>
  <c r="I3291" i="1"/>
  <c r="L3291" i="1" s="1"/>
  <c r="M3282" i="1"/>
  <c r="K3282" i="1"/>
  <c r="I3282" i="1"/>
  <c r="L3282" i="1" s="1"/>
  <c r="M3273" i="1"/>
  <c r="K3273" i="1"/>
  <c r="I3273" i="1"/>
  <c r="L3273" i="1" s="1"/>
  <c r="M3264" i="1"/>
  <c r="K3264" i="1"/>
  <c r="I3264" i="1"/>
  <c r="L3264" i="1" s="1"/>
  <c r="M3255" i="1"/>
  <c r="K3255" i="1"/>
  <c r="I3255" i="1"/>
  <c r="L3255" i="1" s="1"/>
  <c r="M3246" i="1"/>
  <c r="K3246" i="1"/>
  <c r="I3246" i="1"/>
  <c r="L3246" i="1" s="1"/>
  <c r="M2373" i="1"/>
  <c r="K2373" i="1"/>
  <c r="I2373" i="1"/>
  <c r="L2373" i="1" s="1"/>
  <c r="M2364" i="1"/>
  <c r="K2364" i="1"/>
  <c r="I2364" i="1"/>
  <c r="L2364" i="1" s="1"/>
  <c r="M2355" i="1"/>
  <c r="K2355" i="1"/>
  <c r="I2355" i="1"/>
  <c r="L2355" i="1" s="1"/>
  <c r="M2346" i="1"/>
  <c r="K2346" i="1"/>
  <c r="I2346" i="1"/>
  <c r="L2346" i="1" s="1"/>
  <c r="M2337" i="1"/>
  <c r="K2337" i="1"/>
  <c r="I2337" i="1"/>
  <c r="L2337" i="1" s="1"/>
  <c r="M2328" i="1"/>
  <c r="K2328" i="1"/>
  <c r="I2328" i="1"/>
  <c r="L2328" i="1" s="1"/>
  <c r="M2319" i="1"/>
  <c r="K2319" i="1"/>
  <c r="I2319" i="1"/>
  <c r="L2319" i="1" s="1"/>
  <c r="M2310" i="1"/>
  <c r="K2310" i="1"/>
  <c r="I2310" i="1"/>
  <c r="L2310" i="1" s="1"/>
  <c r="M2301" i="1"/>
  <c r="K2301" i="1"/>
  <c r="I2301" i="1"/>
  <c r="L2301" i="1" s="1"/>
  <c r="M2292" i="1"/>
  <c r="K2292" i="1"/>
  <c r="I2292" i="1"/>
  <c r="L2292" i="1" s="1"/>
  <c r="M2283" i="1"/>
  <c r="K2283" i="1"/>
  <c r="I2283" i="1"/>
  <c r="L2283" i="1" s="1"/>
  <c r="M2274" i="1"/>
  <c r="K2274" i="1"/>
  <c r="I2274" i="1"/>
  <c r="L2274" i="1" s="1"/>
  <c r="M1401" i="1"/>
  <c r="K1401" i="1"/>
  <c r="I1401" i="1"/>
  <c r="L1401" i="1" s="1"/>
  <c r="M1392" i="1"/>
  <c r="K1392" i="1"/>
  <c r="I1392" i="1"/>
  <c r="L1392" i="1" s="1"/>
  <c r="M1383" i="1"/>
  <c r="K1383" i="1"/>
  <c r="I1383" i="1"/>
  <c r="L1383" i="1" s="1"/>
  <c r="M1374" i="1"/>
  <c r="K1374" i="1"/>
  <c r="I1374" i="1"/>
  <c r="L1374" i="1" s="1"/>
  <c r="M1365" i="1"/>
  <c r="K1365" i="1"/>
  <c r="I1365" i="1"/>
  <c r="L1365" i="1" s="1"/>
  <c r="M1356" i="1"/>
  <c r="K1356" i="1"/>
  <c r="I1356" i="1"/>
  <c r="L1356" i="1" s="1"/>
  <c r="M1347" i="1"/>
  <c r="K1347" i="1"/>
  <c r="I1347" i="1"/>
  <c r="L1347" i="1" s="1"/>
  <c r="M1338" i="1"/>
  <c r="K1338" i="1"/>
  <c r="I1338" i="1"/>
  <c r="L1338" i="1" s="1"/>
  <c r="M1329" i="1"/>
  <c r="K1329" i="1"/>
  <c r="I1329" i="1"/>
  <c r="L1329" i="1" s="1"/>
  <c r="M1320" i="1"/>
  <c r="K1320" i="1"/>
  <c r="I1320" i="1"/>
  <c r="L1320" i="1" s="1"/>
  <c r="M1311" i="1"/>
  <c r="K1311" i="1"/>
  <c r="I1311" i="1"/>
  <c r="L1311" i="1" s="1"/>
  <c r="M1302" i="1"/>
  <c r="K1302" i="1"/>
  <c r="I1302" i="1"/>
  <c r="L1302" i="1" s="1"/>
  <c r="M537" i="1"/>
  <c r="K537" i="1"/>
  <c r="I537" i="1"/>
  <c r="L537" i="1" s="1"/>
  <c r="M528" i="1"/>
  <c r="K528" i="1"/>
  <c r="I528" i="1"/>
  <c r="L528" i="1" s="1"/>
  <c r="M519" i="1"/>
  <c r="K519" i="1"/>
  <c r="I519" i="1"/>
  <c r="L519" i="1" s="1"/>
  <c r="M510" i="1"/>
  <c r="K510" i="1"/>
  <c r="I510" i="1"/>
  <c r="L510" i="1" s="1"/>
  <c r="M501" i="1"/>
  <c r="K501" i="1"/>
  <c r="I501" i="1"/>
  <c r="L501" i="1" s="1"/>
  <c r="M492" i="1"/>
  <c r="K492" i="1"/>
  <c r="I492" i="1"/>
  <c r="L492" i="1" s="1"/>
  <c r="M483" i="1"/>
  <c r="K483" i="1"/>
  <c r="I483" i="1"/>
  <c r="L483" i="1" s="1"/>
  <c r="M474" i="1"/>
  <c r="K474" i="1"/>
  <c r="I474" i="1"/>
  <c r="L474" i="1" s="1"/>
  <c r="M465" i="1"/>
  <c r="K465" i="1"/>
  <c r="I465" i="1"/>
  <c r="L465" i="1" s="1"/>
  <c r="M456" i="1"/>
  <c r="K456" i="1"/>
  <c r="I456" i="1"/>
  <c r="L456" i="1" s="1"/>
  <c r="M447" i="1"/>
  <c r="K447" i="1"/>
  <c r="I447" i="1"/>
  <c r="L447" i="1" s="1"/>
  <c r="M438" i="1"/>
  <c r="K438" i="1"/>
  <c r="I438" i="1"/>
  <c r="L438" i="1" s="1"/>
  <c r="M3344" i="1"/>
  <c r="K3344" i="1"/>
  <c r="I3344" i="1"/>
  <c r="L3344" i="1" s="1"/>
  <c r="M3335" i="1"/>
  <c r="K3335" i="1"/>
  <c r="I3335" i="1"/>
  <c r="L3335" i="1" s="1"/>
  <c r="M3326" i="1"/>
  <c r="K3326" i="1"/>
  <c r="I3326" i="1"/>
  <c r="L3326" i="1" s="1"/>
  <c r="M3317" i="1"/>
  <c r="K3317" i="1"/>
  <c r="I3317" i="1"/>
  <c r="L3317" i="1" s="1"/>
  <c r="M3308" i="1"/>
  <c r="K3308" i="1"/>
  <c r="I3308" i="1"/>
  <c r="L3308" i="1" s="1"/>
  <c r="M3299" i="1"/>
  <c r="K3299" i="1"/>
  <c r="I3299" i="1"/>
  <c r="L3299" i="1" s="1"/>
  <c r="M3290" i="1"/>
  <c r="K3290" i="1"/>
  <c r="I3290" i="1"/>
  <c r="L3290" i="1" s="1"/>
  <c r="M3281" i="1"/>
  <c r="K3281" i="1"/>
  <c r="I3281" i="1"/>
  <c r="L3281" i="1" s="1"/>
  <c r="M3272" i="1"/>
  <c r="K3272" i="1"/>
  <c r="I3272" i="1"/>
  <c r="L3272" i="1" s="1"/>
  <c r="M3263" i="1"/>
  <c r="K3263" i="1"/>
  <c r="I3263" i="1"/>
  <c r="L3263" i="1" s="1"/>
  <c r="M3254" i="1"/>
  <c r="K3254" i="1"/>
  <c r="I3254" i="1"/>
  <c r="L3254" i="1" s="1"/>
  <c r="M3245" i="1"/>
  <c r="K3245" i="1"/>
  <c r="I3245" i="1"/>
  <c r="L3245" i="1" s="1"/>
  <c r="M2372" i="1"/>
  <c r="K2372" i="1"/>
  <c r="I2372" i="1"/>
  <c r="L2372" i="1" s="1"/>
  <c r="M2363" i="1"/>
  <c r="K2363" i="1"/>
  <c r="I2363" i="1"/>
  <c r="L2363" i="1" s="1"/>
  <c r="M2354" i="1"/>
  <c r="K2354" i="1"/>
  <c r="I2354" i="1"/>
  <c r="L2354" i="1" s="1"/>
  <c r="M2345" i="1"/>
  <c r="K2345" i="1"/>
  <c r="I2345" i="1"/>
  <c r="L2345" i="1" s="1"/>
  <c r="M2336" i="1"/>
  <c r="K2336" i="1"/>
  <c r="I2336" i="1"/>
  <c r="L2336" i="1" s="1"/>
  <c r="M2327" i="1"/>
  <c r="K2327" i="1"/>
  <c r="I2327" i="1"/>
  <c r="L2327" i="1" s="1"/>
  <c r="M2318" i="1"/>
  <c r="K2318" i="1"/>
  <c r="I2318" i="1"/>
  <c r="L2318" i="1" s="1"/>
  <c r="M2309" i="1"/>
  <c r="K2309" i="1"/>
  <c r="I2309" i="1"/>
  <c r="L2309" i="1" s="1"/>
  <c r="M2300" i="1"/>
  <c r="K2300" i="1"/>
  <c r="I2300" i="1"/>
  <c r="L2300" i="1" s="1"/>
  <c r="M2291" i="1"/>
  <c r="K2291" i="1"/>
  <c r="I2291" i="1"/>
  <c r="L2291" i="1" s="1"/>
  <c r="M2282" i="1"/>
  <c r="K2282" i="1"/>
  <c r="I2282" i="1"/>
  <c r="L2282" i="1" s="1"/>
  <c r="M2273" i="1"/>
  <c r="K2273" i="1"/>
  <c r="I2273" i="1"/>
  <c r="L2273" i="1" s="1"/>
  <c r="M1400" i="1"/>
  <c r="K1400" i="1"/>
  <c r="I1400" i="1"/>
  <c r="L1400" i="1" s="1"/>
  <c r="M1391" i="1"/>
  <c r="K1391" i="1"/>
  <c r="I1391" i="1"/>
  <c r="L1391" i="1" s="1"/>
  <c r="M1382" i="1"/>
  <c r="K1382" i="1"/>
  <c r="I1382" i="1"/>
  <c r="L1382" i="1" s="1"/>
  <c r="M1373" i="1"/>
  <c r="K1373" i="1"/>
  <c r="I1373" i="1"/>
  <c r="L1373" i="1" s="1"/>
  <c r="M1364" i="1"/>
  <c r="K1364" i="1"/>
  <c r="I1364" i="1"/>
  <c r="L1364" i="1" s="1"/>
  <c r="M1355" i="1"/>
  <c r="K1355" i="1"/>
  <c r="I1355" i="1"/>
  <c r="L1355" i="1" s="1"/>
  <c r="M1346" i="1"/>
  <c r="K1346" i="1"/>
  <c r="I1346" i="1"/>
  <c r="L1346" i="1" s="1"/>
  <c r="M1337" i="1"/>
  <c r="K1337" i="1"/>
  <c r="I1337" i="1"/>
  <c r="L1337" i="1" s="1"/>
  <c r="M1328" i="1"/>
  <c r="K1328" i="1"/>
  <c r="I1328" i="1"/>
  <c r="L1328" i="1" s="1"/>
  <c r="M1319" i="1"/>
  <c r="K1319" i="1"/>
  <c r="I1319" i="1"/>
  <c r="L1319" i="1" s="1"/>
  <c r="M1310" i="1"/>
  <c r="K1310" i="1"/>
  <c r="I1310" i="1"/>
  <c r="L1310" i="1" s="1"/>
  <c r="M1301" i="1"/>
  <c r="K1301" i="1"/>
  <c r="I1301" i="1"/>
  <c r="L1301" i="1" s="1"/>
  <c r="M536" i="1"/>
  <c r="K536" i="1"/>
  <c r="I536" i="1"/>
  <c r="L536" i="1" s="1"/>
  <c r="M527" i="1"/>
  <c r="K527" i="1"/>
  <c r="I527" i="1"/>
  <c r="L527" i="1" s="1"/>
  <c r="M518" i="1"/>
  <c r="K518" i="1"/>
  <c r="I518" i="1"/>
  <c r="L518" i="1" s="1"/>
  <c r="M509" i="1"/>
  <c r="K509" i="1"/>
  <c r="I509" i="1"/>
  <c r="L509" i="1" s="1"/>
  <c r="M500" i="1"/>
  <c r="K500" i="1"/>
  <c r="I500" i="1"/>
  <c r="L500" i="1" s="1"/>
  <c r="M491" i="1"/>
  <c r="K491" i="1"/>
  <c r="I491" i="1"/>
  <c r="L491" i="1" s="1"/>
  <c r="M482" i="1"/>
  <c r="K482" i="1"/>
  <c r="I482" i="1"/>
  <c r="L482" i="1" s="1"/>
  <c r="M473" i="1"/>
  <c r="K473" i="1"/>
  <c r="I473" i="1"/>
  <c r="L473" i="1" s="1"/>
  <c r="M464" i="1"/>
  <c r="K464" i="1"/>
  <c r="I464" i="1"/>
  <c r="L464" i="1" s="1"/>
  <c r="M455" i="1"/>
  <c r="K455" i="1"/>
  <c r="I455" i="1"/>
  <c r="L455" i="1" s="1"/>
  <c r="M446" i="1"/>
  <c r="K446" i="1"/>
  <c r="I446" i="1"/>
  <c r="L446" i="1" s="1"/>
  <c r="M437" i="1"/>
  <c r="K437" i="1"/>
  <c r="I437" i="1"/>
  <c r="L437" i="1" s="1"/>
  <c r="M3343" i="1"/>
  <c r="K3343" i="1"/>
  <c r="I3343" i="1"/>
  <c r="L3343" i="1" s="1"/>
  <c r="M3334" i="1"/>
  <c r="K3334" i="1"/>
  <c r="I3334" i="1"/>
  <c r="L3334" i="1" s="1"/>
  <c r="M3325" i="1"/>
  <c r="K3325" i="1"/>
  <c r="I3325" i="1"/>
  <c r="L3325" i="1" s="1"/>
  <c r="M3316" i="1"/>
  <c r="K3316" i="1"/>
  <c r="I3316" i="1"/>
  <c r="L3316" i="1" s="1"/>
  <c r="M3307" i="1"/>
  <c r="K3307" i="1"/>
  <c r="I3307" i="1"/>
  <c r="L3307" i="1" s="1"/>
  <c r="M3298" i="1"/>
  <c r="K3298" i="1"/>
  <c r="I3298" i="1"/>
  <c r="L3298" i="1" s="1"/>
  <c r="M3289" i="1"/>
  <c r="K3289" i="1"/>
  <c r="I3289" i="1"/>
  <c r="L3289" i="1" s="1"/>
  <c r="M3280" i="1"/>
  <c r="K3280" i="1"/>
  <c r="I3280" i="1"/>
  <c r="L3280" i="1" s="1"/>
  <c r="M3271" i="1"/>
  <c r="K3271" i="1"/>
  <c r="I3271" i="1"/>
  <c r="L3271" i="1" s="1"/>
  <c r="M3262" i="1"/>
  <c r="K3262" i="1"/>
  <c r="I3262" i="1"/>
  <c r="L3262" i="1" s="1"/>
  <c r="M3253" i="1"/>
  <c r="K3253" i="1"/>
  <c r="I3253" i="1"/>
  <c r="L3253" i="1" s="1"/>
  <c r="M3244" i="1"/>
  <c r="K3244" i="1"/>
  <c r="I3244" i="1"/>
  <c r="L3244" i="1" s="1"/>
  <c r="M2371" i="1"/>
  <c r="K2371" i="1"/>
  <c r="I2371" i="1"/>
  <c r="L2371" i="1" s="1"/>
  <c r="M2362" i="1"/>
  <c r="K2362" i="1"/>
  <c r="I2362" i="1"/>
  <c r="L2362" i="1" s="1"/>
  <c r="M2353" i="1"/>
  <c r="K2353" i="1"/>
  <c r="I2353" i="1"/>
  <c r="L2353" i="1" s="1"/>
  <c r="M2344" i="1"/>
  <c r="K2344" i="1"/>
  <c r="I2344" i="1"/>
  <c r="L2344" i="1" s="1"/>
  <c r="M2335" i="1"/>
  <c r="K2335" i="1"/>
  <c r="I2335" i="1"/>
  <c r="L2335" i="1" s="1"/>
  <c r="M2326" i="1"/>
  <c r="K2326" i="1"/>
  <c r="I2326" i="1"/>
  <c r="L2326" i="1" s="1"/>
  <c r="M2317" i="1"/>
  <c r="K2317" i="1"/>
  <c r="I2317" i="1"/>
  <c r="L2317" i="1" s="1"/>
  <c r="M2308" i="1"/>
  <c r="K2308" i="1"/>
  <c r="I2308" i="1"/>
  <c r="L2308" i="1" s="1"/>
  <c r="M2299" i="1"/>
  <c r="K2299" i="1"/>
  <c r="I2299" i="1"/>
  <c r="L2299" i="1" s="1"/>
  <c r="M2290" i="1"/>
  <c r="K2290" i="1"/>
  <c r="I2290" i="1"/>
  <c r="L2290" i="1" s="1"/>
  <c r="M2281" i="1"/>
  <c r="K2281" i="1"/>
  <c r="I2281" i="1"/>
  <c r="L2281" i="1" s="1"/>
  <c r="M2272" i="1"/>
  <c r="K2272" i="1"/>
  <c r="I2272" i="1"/>
  <c r="L2272" i="1" s="1"/>
  <c r="M1399" i="1"/>
  <c r="K1399" i="1"/>
  <c r="I1399" i="1"/>
  <c r="L1399" i="1" s="1"/>
  <c r="M1390" i="1"/>
  <c r="K1390" i="1"/>
  <c r="I1390" i="1"/>
  <c r="L1390" i="1" s="1"/>
  <c r="M1381" i="1"/>
  <c r="K1381" i="1"/>
  <c r="I1381" i="1"/>
  <c r="L1381" i="1" s="1"/>
  <c r="M1372" i="1"/>
  <c r="K1372" i="1"/>
  <c r="I1372" i="1"/>
  <c r="L1372" i="1" s="1"/>
  <c r="M1363" i="1"/>
  <c r="K1363" i="1"/>
  <c r="I1363" i="1"/>
  <c r="L1363" i="1" s="1"/>
  <c r="M1354" i="1"/>
  <c r="K1354" i="1"/>
  <c r="I1354" i="1"/>
  <c r="L1354" i="1" s="1"/>
  <c r="M1345" i="1"/>
  <c r="K1345" i="1"/>
  <c r="I1345" i="1"/>
  <c r="L1345" i="1" s="1"/>
  <c r="M1336" i="1"/>
  <c r="K1336" i="1"/>
  <c r="I1336" i="1"/>
  <c r="L1336" i="1" s="1"/>
  <c r="M1327" i="1"/>
  <c r="K1327" i="1"/>
  <c r="I1327" i="1"/>
  <c r="L1327" i="1" s="1"/>
  <c r="M1318" i="1"/>
  <c r="K1318" i="1"/>
  <c r="I1318" i="1"/>
  <c r="L1318" i="1" s="1"/>
  <c r="M1309" i="1"/>
  <c r="K1309" i="1"/>
  <c r="I1309" i="1"/>
  <c r="L1309" i="1" s="1"/>
  <c r="M1300" i="1"/>
  <c r="K1300" i="1"/>
  <c r="I1300" i="1"/>
  <c r="L1300" i="1" s="1"/>
  <c r="M535" i="1"/>
  <c r="K535" i="1"/>
  <c r="I535" i="1"/>
  <c r="L535" i="1" s="1"/>
  <c r="M526" i="1"/>
  <c r="K526" i="1"/>
  <c r="I526" i="1"/>
  <c r="L526" i="1" s="1"/>
  <c r="M517" i="1"/>
  <c r="K517" i="1"/>
  <c r="I517" i="1"/>
  <c r="L517" i="1" s="1"/>
  <c r="M508" i="1"/>
  <c r="K508" i="1"/>
  <c r="I508" i="1"/>
  <c r="L508" i="1" s="1"/>
  <c r="M499" i="1"/>
  <c r="K499" i="1"/>
  <c r="I499" i="1"/>
  <c r="L499" i="1" s="1"/>
  <c r="M490" i="1"/>
  <c r="K490" i="1"/>
  <c r="I490" i="1"/>
  <c r="L490" i="1" s="1"/>
  <c r="M481" i="1"/>
  <c r="K481" i="1"/>
  <c r="I481" i="1"/>
  <c r="L481" i="1" s="1"/>
  <c r="M472" i="1"/>
  <c r="K472" i="1"/>
  <c r="I472" i="1"/>
  <c r="L472" i="1" s="1"/>
  <c r="M463" i="1"/>
  <c r="K463" i="1"/>
  <c r="I463" i="1"/>
  <c r="L463" i="1" s="1"/>
  <c r="M454" i="1"/>
  <c r="K454" i="1"/>
  <c r="I454" i="1"/>
  <c r="L454" i="1" s="1"/>
  <c r="M445" i="1"/>
  <c r="K445" i="1"/>
  <c r="I445" i="1"/>
  <c r="L445" i="1" s="1"/>
  <c r="M436" i="1"/>
  <c r="K436" i="1"/>
  <c r="I436" i="1"/>
  <c r="L436" i="1" s="1"/>
  <c r="M3342" i="1"/>
  <c r="K3342" i="1"/>
  <c r="I3342" i="1"/>
  <c r="L3342" i="1" s="1"/>
  <c r="M3333" i="1"/>
  <c r="K3333" i="1"/>
  <c r="I3333" i="1"/>
  <c r="L3333" i="1" s="1"/>
  <c r="M3324" i="1"/>
  <c r="K3324" i="1"/>
  <c r="I3324" i="1"/>
  <c r="L3324" i="1" s="1"/>
  <c r="M3315" i="1"/>
  <c r="K3315" i="1"/>
  <c r="I3315" i="1"/>
  <c r="L3315" i="1" s="1"/>
  <c r="M3306" i="1"/>
  <c r="K3306" i="1"/>
  <c r="I3306" i="1"/>
  <c r="L3306" i="1" s="1"/>
  <c r="M3297" i="1"/>
  <c r="K3297" i="1"/>
  <c r="I3297" i="1"/>
  <c r="L3297" i="1" s="1"/>
  <c r="M3288" i="1"/>
  <c r="K3288" i="1"/>
  <c r="I3288" i="1"/>
  <c r="L3288" i="1" s="1"/>
  <c r="M3279" i="1"/>
  <c r="K3279" i="1"/>
  <c r="I3279" i="1"/>
  <c r="L3279" i="1" s="1"/>
  <c r="M3270" i="1"/>
  <c r="K3270" i="1"/>
  <c r="I3270" i="1"/>
  <c r="L3270" i="1" s="1"/>
  <c r="M3261" i="1"/>
  <c r="K3261" i="1"/>
  <c r="I3261" i="1"/>
  <c r="L3261" i="1" s="1"/>
  <c r="M3252" i="1"/>
  <c r="K3252" i="1"/>
  <c r="I3252" i="1"/>
  <c r="L3252" i="1" s="1"/>
  <c r="M3243" i="1"/>
  <c r="K3243" i="1"/>
  <c r="I3243" i="1"/>
  <c r="L3243" i="1" s="1"/>
  <c r="M2370" i="1"/>
  <c r="K2370" i="1"/>
  <c r="I2370" i="1"/>
  <c r="L2370" i="1" s="1"/>
  <c r="M2361" i="1"/>
  <c r="K2361" i="1"/>
  <c r="I2361" i="1"/>
  <c r="L2361" i="1" s="1"/>
  <c r="M2352" i="1"/>
  <c r="K2352" i="1"/>
  <c r="I2352" i="1"/>
  <c r="L2352" i="1" s="1"/>
  <c r="M2343" i="1"/>
  <c r="K2343" i="1"/>
  <c r="I2343" i="1"/>
  <c r="L2343" i="1" s="1"/>
  <c r="M2334" i="1"/>
  <c r="K2334" i="1"/>
  <c r="I2334" i="1"/>
  <c r="L2334" i="1" s="1"/>
  <c r="M2325" i="1"/>
  <c r="K2325" i="1"/>
  <c r="I2325" i="1"/>
  <c r="L2325" i="1" s="1"/>
  <c r="M2316" i="1"/>
  <c r="K2316" i="1"/>
  <c r="I2316" i="1"/>
  <c r="L2316" i="1" s="1"/>
  <c r="M2307" i="1"/>
  <c r="K2307" i="1"/>
  <c r="I2307" i="1"/>
  <c r="L2307" i="1" s="1"/>
  <c r="M2298" i="1"/>
  <c r="K2298" i="1"/>
  <c r="I2298" i="1"/>
  <c r="L2298" i="1" s="1"/>
  <c r="M2289" i="1"/>
  <c r="K2289" i="1"/>
  <c r="I2289" i="1"/>
  <c r="L2289" i="1" s="1"/>
  <c r="M2280" i="1"/>
  <c r="K2280" i="1"/>
  <c r="I2280" i="1"/>
  <c r="L2280" i="1" s="1"/>
  <c r="M2271" i="1"/>
  <c r="K2271" i="1"/>
  <c r="I2271" i="1"/>
  <c r="L2271" i="1" s="1"/>
  <c r="M1398" i="1"/>
  <c r="K1398" i="1"/>
  <c r="I1398" i="1"/>
  <c r="L1398" i="1" s="1"/>
  <c r="M1389" i="1"/>
  <c r="K1389" i="1"/>
  <c r="I1389" i="1"/>
  <c r="L1389" i="1" s="1"/>
  <c r="M1380" i="1"/>
  <c r="K1380" i="1"/>
  <c r="I1380" i="1"/>
  <c r="L1380" i="1" s="1"/>
  <c r="M1371" i="1"/>
  <c r="K1371" i="1"/>
  <c r="I1371" i="1"/>
  <c r="L1371" i="1" s="1"/>
  <c r="M1362" i="1"/>
  <c r="K1362" i="1"/>
  <c r="I1362" i="1"/>
  <c r="L1362" i="1" s="1"/>
  <c r="M1353" i="1"/>
  <c r="K1353" i="1"/>
  <c r="I1353" i="1"/>
  <c r="L1353" i="1" s="1"/>
  <c r="M1344" i="1"/>
  <c r="K1344" i="1"/>
  <c r="I1344" i="1"/>
  <c r="L1344" i="1" s="1"/>
  <c r="M1335" i="1"/>
  <c r="K1335" i="1"/>
  <c r="I1335" i="1"/>
  <c r="L1335" i="1" s="1"/>
  <c r="M1326" i="1"/>
  <c r="K1326" i="1"/>
  <c r="I1326" i="1"/>
  <c r="L1326" i="1" s="1"/>
  <c r="M1317" i="1"/>
  <c r="K1317" i="1"/>
  <c r="I1317" i="1"/>
  <c r="L1317" i="1" s="1"/>
  <c r="M1308" i="1"/>
  <c r="K1308" i="1"/>
  <c r="I1308" i="1"/>
  <c r="L1308" i="1" s="1"/>
  <c r="M1299" i="1"/>
  <c r="K1299" i="1"/>
  <c r="I1299" i="1"/>
  <c r="L1299" i="1" s="1"/>
  <c r="M534" i="1"/>
  <c r="K534" i="1"/>
  <c r="I534" i="1"/>
  <c r="L534" i="1" s="1"/>
  <c r="M525" i="1"/>
  <c r="K525" i="1"/>
  <c r="I525" i="1"/>
  <c r="L525" i="1" s="1"/>
  <c r="M516" i="1"/>
  <c r="K516" i="1"/>
  <c r="I516" i="1"/>
  <c r="L516" i="1" s="1"/>
  <c r="M507" i="1"/>
  <c r="K507" i="1"/>
  <c r="I507" i="1"/>
  <c r="L507" i="1" s="1"/>
  <c r="M498" i="1"/>
  <c r="K498" i="1"/>
  <c r="I498" i="1"/>
  <c r="L498" i="1" s="1"/>
  <c r="M489" i="1"/>
  <c r="K489" i="1"/>
  <c r="I489" i="1"/>
  <c r="L489" i="1" s="1"/>
  <c r="M480" i="1"/>
  <c r="K480" i="1"/>
  <c r="I480" i="1"/>
  <c r="L480" i="1" s="1"/>
  <c r="M471" i="1"/>
  <c r="K471" i="1"/>
  <c r="I471" i="1"/>
  <c r="L471" i="1" s="1"/>
  <c r="M462" i="1"/>
  <c r="K462" i="1"/>
  <c r="I462" i="1"/>
  <c r="L462" i="1" s="1"/>
  <c r="M453" i="1"/>
  <c r="K453" i="1"/>
  <c r="I453" i="1"/>
  <c r="L453" i="1" s="1"/>
  <c r="M444" i="1"/>
  <c r="K444" i="1"/>
  <c r="I444" i="1"/>
  <c r="L444" i="1" s="1"/>
  <c r="M435" i="1"/>
  <c r="K435" i="1"/>
  <c r="I435" i="1"/>
  <c r="L435" i="1" s="1"/>
  <c r="M3341" i="1"/>
  <c r="K3341" i="1"/>
  <c r="I3341" i="1"/>
  <c r="L3341" i="1" s="1"/>
  <c r="M3332" i="1"/>
  <c r="K3332" i="1"/>
  <c r="I3332" i="1"/>
  <c r="L3332" i="1" s="1"/>
  <c r="M3323" i="1"/>
  <c r="K3323" i="1"/>
  <c r="I3323" i="1"/>
  <c r="L3323" i="1" s="1"/>
  <c r="M3314" i="1"/>
  <c r="K3314" i="1"/>
  <c r="I3314" i="1"/>
  <c r="L3314" i="1" s="1"/>
  <c r="M3305" i="1"/>
  <c r="K3305" i="1"/>
  <c r="I3305" i="1"/>
  <c r="L3305" i="1" s="1"/>
  <c r="M3296" i="1"/>
  <c r="K3296" i="1"/>
  <c r="I3296" i="1"/>
  <c r="L3296" i="1" s="1"/>
  <c r="M3287" i="1"/>
  <c r="K3287" i="1"/>
  <c r="I3287" i="1"/>
  <c r="L3287" i="1" s="1"/>
  <c r="M3278" i="1"/>
  <c r="K3278" i="1"/>
  <c r="I3278" i="1"/>
  <c r="L3278" i="1" s="1"/>
  <c r="M3269" i="1"/>
  <c r="K3269" i="1"/>
  <c r="I3269" i="1"/>
  <c r="L3269" i="1" s="1"/>
  <c r="M3260" i="1"/>
  <c r="K3260" i="1"/>
  <c r="I3260" i="1"/>
  <c r="L3260" i="1" s="1"/>
  <c r="M3251" i="1"/>
  <c r="K3251" i="1"/>
  <c r="I3251" i="1"/>
  <c r="L3251" i="1" s="1"/>
  <c r="M3242" i="1"/>
  <c r="K3242" i="1"/>
  <c r="I3242" i="1"/>
  <c r="L3242" i="1" s="1"/>
  <c r="M2369" i="1"/>
  <c r="K2369" i="1"/>
  <c r="I2369" i="1"/>
  <c r="L2369" i="1" s="1"/>
  <c r="M2360" i="1"/>
  <c r="K2360" i="1"/>
  <c r="I2360" i="1"/>
  <c r="L2360" i="1" s="1"/>
  <c r="M2351" i="1"/>
  <c r="K2351" i="1"/>
  <c r="I2351" i="1"/>
  <c r="L2351" i="1" s="1"/>
  <c r="M2342" i="1"/>
  <c r="K2342" i="1"/>
  <c r="I2342" i="1"/>
  <c r="L2342" i="1" s="1"/>
  <c r="M2333" i="1"/>
  <c r="K2333" i="1"/>
  <c r="I2333" i="1"/>
  <c r="L2333" i="1" s="1"/>
  <c r="M2324" i="1"/>
  <c r="K2324" i="1"/>
  <c r="I2324" i="1"/>
  <c r="L2324" i="1" s="1"/>
  <c r="M2315" i="1"/>
  <c r="K2315" i="1"/>
  <c r="I2315" i="1"/>
  <c r="L2315" i="1" s="1"/>
  <c r="M2306" i="1"/>
  <c r="K2306" i="1"/>
  <c r="I2306" i="1"/>
  <c r="L2306" i="1" s="1"/>
  <c r="M2297" i="1"/>
  <c r="K2297" i="1"/>
  <c r="I2297" i="1"/>
  <c r="L2297" i="1" s="1"/>
  <c r="M2288" i="1"/>
  <c r="K2288" i="1"/>
  <c r="I2288" i="1"/>
  <c r="L2288" i="1" s="1"/>
  <c r="M2279" i="1"/>
  <c r="K2279" i="1"/>
  <c r="I2279" i="1"/>
  <c r="L2279" i="1" s="1"/>
  <c r="M2270" i="1"/>
  <c r="K2270" i="1"/>
  <c r="I2270" i="1"/>
  <c r="L2270" i="1" s="1"/>
  <c r="M1397" i="1"/>
  <c r="K1397" i="1"/>
  <c r="I1397" i="1"/>
  <c r="L1397" i="1" s="1"/>
  <c r="M1388" i="1"/>
  <c r="K1388" i="1"/>
  <c r="I1388" i="1"/>
  <c r="L1388" i="1" s="1"/>
  <c r="M1379" i="1"/>
  <c r="K1379" i="1"/>
  <c r="I1379" i="1"/>
  <c r="L1379" i="1" s="1"/>
  <c r="M1370" i="1"/>
  <c r="K1370" i="1"/>
  <c r="I1370" i="1"/>
  <c r="L1370" i="1" s="1"/>
  <c r="M1361" i="1"/>
  <c r="K1361" i="1"/>
  <c r="I1361" i="1"/>
  <c r="L1361" i="1" s="1"/>
  <c r="M1352" i="1"/>
  <c r="K1352" i="1"/>
  <c r="I1352" i="1"/>
  <c r="L1352" i="1" s="1"/>
  <c r="M1343" i="1"/>
  <c r="K1343" i="1"/>
  <c r="I1343" i="1"/>
  <c r="L1343" i="1" s="1"/>
  <c r="M1334" i="1"/>
  <c r="K1334" i="1"/>
  <c r="I1334" i="1"/>
  <c r="L1334" i="1" s="1"/>
  <c r="M1325" i="1"/>
  <c r="K1325" i="1"/>
  <c r="I1325" i="1"/>
  <c r="L1325" i="1" s="1"/>
  <c r="M1316" i="1"/>
  <c r="K1316" i="1"/>
  <c r="I1316" i="1"/>
  <c r="L1316" i="1" s="1"/>
  <c r="M1307" i="1"/>
  <c r="K1307" i="1"/>
  <c r="I1307" i="1"/>
  <c r="L1307" i="1" s="1"/>
  <c r="M1298" i="1"/>
  <c r="K1298" i="1"/>
  <c r="I1298" i="1"/>
  <c r="L1298" i="1" s="1"/>
  <c r="M533" i="1"/>
  <c r="K533" i="1"/>
  <c r="I533" i="1"/>
  <c r="L533" i="1" s="1"/>
  <c r="M524" i="1"/>
  <c r="K524" i="1"/>
  <c r="I524" i="1"/>
  <c r="L524" i="1" s="1"/>
  <c r="M515" i="1"/>
  <c r="K515" i="1"/>
  <c r="I515" i="1"/>
  <c r="L515" i="1" s="1"/>
  <c r="M506" i="1"/>
  <c r="K506" i="1"/>
  <c r="I506" i="1"/>
  <c r="L506" i="1" s="1"/>
  <c r="M497" i="1"/>
  <c r="K497" i="1"/>
  <c r="I497" i="1"/>
  <c r="L497" i="1" s="1"/>
  <c r="M488" i="1"/>
  <c r="K488" i="1"/>
  <c r="I488" i="1"/>
  <c r="L488" i="1" s="1"/>
  <c r="M479" i="1"/>
  <c r="K479" i="1"/>
  <c r="I479" i="1"/>
  <c r="L479" i="1" s="1"/>
  <c r="M470" i="1"/>
  <c r="K470" i="1"/>
  <c r="I470" i="1"/>
  <c r="L470" i="1" s="1"/>
  <c r="M461" i="1"/>
  <c r="K461" i="1"/>
  <c r="I461" i="1"/>
  <c r="L461" i="1" s="1"/>
  <c r="M452" i="1"/>
  <c r="K452" i="1"/>
  <c r="I452" i="1"/>
  <c r="L452" i="1" s="1"/>
  <c r="M443" i="1"/>
  <c r="K443" i="1"/>
  <c r="I443" i="1"/>
  <c r="L443" i="1" s="1"/>
  <c r="M434" i="1"/>
  <c r="K434" i="1"/>
  <c r="I434" i="1"/>
  <c r="L434" i="1" s="1"/>
  <c r="M3241" i="1"/>
  <c r="K3241" i="1"/>
  <c r="I3241" i="1"/>
  <c r="L3241" i="1" s="1"/>
  <c r="M3232" i="1"/>
  <c r="K3232" i="1"/>
  <c r="I3232" i="1"/>
  <c r="L3232" i="1" s="1"/>
  <c r="M3223" i="1"/>
  <c r="K3223" i="1"/>
  <c r="I3223" i="1"/>
  <c r="L3223" i="1" s="1"/>
  <c r="M3214" i="1"/>
  <c r="K3214" i="1"/>
  <c r="I3214" i="1"/>
  <c r="L3214" i="1" s="1"/>
  <c r="M3205" i="1"/>
  <c r="K3205" i="1"/>
  <c r="I3205" i="1"/>
  <c r="L3205" i="1" s="1"/>
  <c r="M3196" i="1"/>
  <c r="K3196" i="1"/>
  <c r="I3196" i="1"/>
  <c r="L3196" i="1" s="1"/>
  <c r="M3187" i="1"/>
  <c r="K3187" i="1"/>
  <c r="I3187" i="1"/>
  <c r="L3187" i="1" s="1"/>
  <c r="M3178" i="1"/>
  <c r="K3178" i="1"/>
  <c r="I3178" i="1"/>
  <c r="L3178" i="1" s="1"/>
  <c r="M3169" i="1"/>
  <c r="K3169" i="1"/>
  <c r="I3169" i="1"/>
  <c r="L3169" i="1" s="1"/>
  <c r="M3160" i="1"/>
  <c r="K3160" i="1"/>
  <c r="I3160" i="1"/>
  <c r="L3160" i="1" s="1"/>
  <c r="M3151" i="1"/>
  <c r="K3151" i="1"/>
  <c r="I3151" i="1"/>
  <c r="L3151" i="1" s="1"/>
  <c r="M3142" i="1"/>
  <c r="K3142" i="1"/>
  <c r="I3142" i="1"/>
  <c r="L3142" i="1" s="1"/>
  <c r="M2269" i="1"/>
  <c r="K2269" i="1"/>
  <c r="I2269" i="1"/>
  <c r="L2269" i="1" s="1"/>
  <c r="M2260" i="1"/>
  <c r="K2260" i="1"/>
  <c r="I2260" i="1"/>
  <c r="L2260" i="1" s="1"/>
  <c r="M2251" i="1"/>
  <c r="K2251" i="1"/>
  <c r="I2251" i="1"/>
  <c r="L2251" i="1" s="1"/>
  <c r="M2242" i="1"/>
  <c r="K2242" i="1"/>
  <c r="I2242" i="1"/>
  <c r="L2242" i="1" s="1"/>
  <c r="M2233" i="1"/>
  <c r="K2233" i="1"/>
  <c r="I2233" i="1"/>
  <c r="L2233" i="1" s="1"/>
  <c r="M2224" i="1"/>
  <c r="K2224" i="1"/>
  <c r="I2224" i="1"/>
  <c r="L2224" i="1" s="1"/>
  <c r="M2215" i="1"/>
  <c r="K2215" i="1"/>
  <c r="I2215" i="1"/>
  <c r="L2215" i="1" s="1"/>
  <c r="M2206" i="1"/>
  <c r="K2206" i="1"/>
  <c r="I2206" i="1"/>
  <c r="L2206" i="1" s="1"/>
  <c r="M2197" i="1"/>
  <c r="K2197" i="1"/>
  <c r="I2197" i="1"/>
  <c r="L2197" i="1" s="1"/>
  <c r="M2188" i="1"/>
  <c r="K2188" i="1"/>
  <c r="I2188" i="1"/>
  <c r="L2188" i="1" s="1"/>
  <c r="M2179" i="1"/>
  <c r="K2179" i="1"/>
  <c r="I2179" i="1"/>
  <c r="L2179" i="1" s="1"/>
  <c r="M2170" i="1"/>
  <c r="K2170" i="1"/>
  <c r="I2170" i="1"/>
  <c r="L2170" i="1" s="1"/>
  <c r="M1297" i="1"/>
  <c r="K1297" i="1"/>
  <c r="I1297" i="1"/>
  <c r="L1297" i="1" s="1"/>
  <c r="M1288" i="1"/>
  <c r="K1288" i="1"/>
  <c r="I1288" i="1"/>
  <c r="L1288" i="1" s="1"/>
  <c r="M1279" i="1"/>
  <c r="K1279" i="1"/>
  <c r="I1279" i="1"/>
  <c r="L1279" i="1" s="1"/>
  <c r="M1270" i="1"/>
  <c r="K1270" i="1"/>
  <c r="I1270" i="1"/>
  <c r="L1270" i="1" s="1"/>
  <c r="M1261" i="1"/>
  <c r="K1261" i="1"/>
  <c r="I1261" i="1"/>
  <c r="L1261" i="1" s="1"/>
  <c r="M1252" i="1"/>
  <c r="K1252" i="1"/>
  <c r="I1252" i="1"/>
  <c r="L1252" i="1" s="1"/>
  <c r="M1243" i="1"/>
  <c r="K1243" i="1"/>
  <c r="I1243" i="1"/>
  <c r="L1243" i="1" s="1"/>
  <c r="M1234" i="1"/>
  <c r="K1234" i="1"/>
  <c r="I1234" i="1"/>
  <c r="L1234" i="1" s="1"/>
  <c r="M1225" i="1"/>
  <c r="K1225" i="1"/>
  <c r="I1225" i="1"/>
  <c r="L1225" i="1" s="1"/>
  <c r="M1216" i="1"/>
  <c r="K1216" i="1"/>
  <c r="I1216" i="1"/>
  <c r="L1216" i="1" s="1"/>
  <c r="M1207" i="1"/>
  <c r="K1207" i="1"/>
  <c r="I1207" i="1"/>
  <c r="L1207" i="1" s="1"/>
  <c r="M1198" i="1"/>
  <c r="K1198" i="1"/>
  <c r="I1198" i="1"/>
  <c r="L1198" i="1" s="1"/>
  <c r="M433" i="1"/>
  <c r="K433" i="1"/>
  <c r="I433" i="1"/>
  <c r="L433" i="1" s="1"/>
  <c r="M424" i="1"/>
  <c r="K424" i="1"/>
  <c r="I424" i="1"/>
  <c r="L424" i="1" s="1"/>
  <c r="M415" i="1"/>
  <c r="K415" i="1"/>
  <c r="I415" i="1"/>
  <c r="L415" i="1" s="1"/>
  <c r="M406" i="1"/>
  <c r="K406" i="1"/>
  <c r="I406" i="1"/>
  <c r="L406" i="1" s="1"/>
  <c r="M397" i="1"/>
  <c r="K397" i="1"/>
  <c r="I397" i="1"/>
  <c r="L397" i="1" s="1"/>
  <c r="M388" i="1"/>
  <c r="K388" i="1"/>
  <c r="I388" i="1"/>
  <c r="L388" i="1" s="1"/>
  <c r="M379" i="1"/>
  <c r="K379" i="1"/>
  <c r="I379" i="1"/>
  <c r="L379" i="1" s="1"/>
  <c r="M370" i="1"/>
  <c r="K370" i="1"/>
  <c r="I370" i="1"/>
  <c r="L370" i="1" s="1"/>
  <c r="M361" i="1"/>
  <c r="K361" i="1"/>
  <c r="I361" i="1"/>
  <c r="L361" i="1" s="1"/>
  <c r="M352" i="1"/>
  <c r="K352" i="1"/>
  <c r="I352" i="1"/>
  <c r="L352" i="1" s="1"/>
  <c r="M343" i="1"/>
  <c r="K343" i="1"/>
  <c r="I343" i="1"/>
  <c r="L343" i="1" s="1"/>
  <c r="M334" i="1"/>
  <c r="K334" i="1"/>
  <c r="I334" i="1"/>
  <c r="L334" i="1" s="1"/>
  <c r="M3240" i="1"/>
  <c r="K3240" i="1"/>
  <c r="I3240" i="1"/>
  <c r="L3240" i="1" s="1"/>
  <c r="M3231" i="1"/>
  <c r="K3231" i="1"/>
  <c r="I3231" i="1"/>
  <c r="L3231" i="1" s="1"/>
  <c r="M3222" i="1"/>
  <c r="K3222" i="1"/>
  <c r="I3222" i="1"/>
  <c r="L3222" i="1" s="1"/>
  <c r="M3213" i="1"/>
  <c r="K3213" i="1"/>
  <c r="I3213" i="1"/>
  <c r="L3213" i="1" s="1"/>
  <c r="M3204" i="1"/>
  <c r="K3204" i="1"/>
  <c r="I3204" i="1"/>
  <c r="L3204" i="1" s="1"/>
  <c r="M3195" i="1"/>
  <c r="K3195" i="1"/>
  <c r="I3195" i="1"/>
  <c r="L3195" i="1" s="1"/>
  <c r="M3186" i="1"/>
  <c r="K3186" i="1"/>
  <c r="I3186" i="1"/>
  <c r="L3186" i="1" s="1"/>
  <c r="M3177" i="1"/>
  <c r="K3177" i="1"/>
  <c r="I3177" i="1"/>
  <c r="L3177" i="1" s="1"/>
  <c r="M3168" i="1"/>
  <c r="K3168" i="1"/>
  <c r="I3168" i="1"/>
  <c r="L3168" i="1" s="1"/>
  <c r="M3159" i="1"/>
  <c r="K3159" i="1"/>
  <c r="I3159" i="1"/>
  <c r="L3159" i="1" s="1"/>
  <c r="M3150" i="1"/>
  <c r="K3150" i="1"/>
  <c r="I3150" i="1"/>
  <c r="L3150" i="1" s="1"/>
  <c r="M3141" i="1"/>
  <c r="K3141" i="1"/>
  <c r="I3141" i="1"/>
  <c r="L3141" i="1" s="1"/>
  <c r="M2268" i="1"/>
  <c r="K2268" i="1"/>
  <c r="I2268" i="1"/>
  <c r="L2268" i="1" s="1"/>
  <c r="M2259" i="1"/>
  <c r="K2259" i="1"/>
  <c r="I2259" i="1"/>
  <c r="L2259" i="1" s="1"/>
  <c r="M2250" i="1"/>
  <c r="K2250" i="1"/>
  <c r="I2250" i="1"/>
  <c r="L2250" i="1" s="1"/>
  <c r="M2241" i="1"/>
  <c r="K2241" i="1"/>
  <c r="I2241" i="1"/>
  <c r="L2241" i="1" s="1"/>
  <c r="M2232" i="1"/>
  <c r="K2232" i="1"/>
  <c r="I2232" i="1"/>
  <c r="L2232" i="1" s="1"/>
  <c r="M2223" i="1"/>
  <c r="K2223" i="1"/>
  <c r="I2223" i="1"/>
  <c r="L2223" i="1" s="1"/>
  <c r="M2214" i="1"/>
  <c r="K2214" i="1"/>
  <c r="I2214" i="1"/>
  <c r="L2214" i="1" s="1"/>
  <c r="M2205" i="1"/>
  <c r="K2205" i="1"/>
  <c r="I2205" i="1"/>
  <c r="L2205" i="1" s="1"/>
  <c r="M2196" i="1"/>
  <c r="K2196" i="1"/>
  <c r="I2196" i="1"/>
  <c r="L2196" i="1" s="1"/>
  <c r="M2187" i="1"/>
  <c r="K2187" i="1"/>
  <c r="I2187" i="1"/>
  <c r="L2187" i="1" s="1"/>
  <c r="M2178" i="1"/>
  <c r="K2178" i="1"/>
  <c r="I2178" i="1"/>
  <c r="L2178" i="1" s="1"/>
  <c r="M2169" i="1"/>
  <c r="K2169" i="1"/>
  <c r="I2169" i="1"/>
  <c r="L2169" i="1" s="1"/>
  <c r="M1296" i="1"/>
  <c r="K1296" i="1"/>
  <c r="I1296" i="1"/>
  <c r="L1296" i="1" s="1"/>
  <c r="M1287" i="1"/>
  <c r="K1287" i="1"/>
  <c r="I1287" i="1"/>
  <c r="L1287" i="1" s="1"/>
  <c r="M1278" i="1"/>
  <c r="K1278" i="1"/>
  <c r="I1278" i="1"/>
  <c r="L1278" i="1" s="1"/>
  <c r="M1269" i="1"/>
  <c r="K1269" i="1"/>
  <c r="I1269" i="1"/>
  <c r="L1269" i="1" s="1"/>
  <c r="M1260" i="1"/>
  <c r="K1260" i="1"/>
  <c r="I1260" i="1"/>
  <c r="L1260" i="1" s="1"/>
  <c r="M1251" i="1"/>
  <c r="K1251" i="1"/>
  <c r="I1251" i="1"/>
  <c r="L1251" i="1" s="1"/>
  <c r="M1242" i="1"/>
  <c r="K1242" i="1"/>
  <c r="I1242" i="1"/>
  <c r="L1242" i="1" s="1"/>
  <c r="M1233" i="1"/>
  <c r="K1233" i="1"/>
  <c r="I1233" i="1"/>
  <c r="L1233" i="1" s="1"/>
  <c r="M1224" i="1"/>
  <c r="K1224" i="1"/>
  <c r="I1224" i="1"/>
  <c r="L1224" i="1" s="1"/>
  <c r="M1215" i="1"/>
  <c r="K1215" i="1"/>
  <c r="I1215" i="1"/>
  <c r="L1215" i="1" s="1"/>
  <c r="M1206" i="1"/>
  <c r="K1206" i="1"/>
  <c r="I1206" i="1"/>
  <c r="L1206" i="1" s="1"/>
  <c r="M1197" i="1"/>
  <c r="K1197" i="1"/>
  <c r="I1197" i="1"/>
  <c r="L1197" i="1" s="1"/>
  <c r="M432" i="1"/>
  <c r="K432" i="1"/>
  <c r="I432" i="1"/>
  <c r="L432" i="1" s="1"/>
  <c r="M423" i="1"/>
  <c r="K423" i="1"/>
  <c r="I423" i="1"/>
  <c r="L423" i="1" s="1"/>
  <c r="M414" i="1"/>
  <c r="K414" i="1"/>
  <c r="I414" i="1"/>
  <c r="L414" i="1" s="1"/>
  <c r="M405" i="1"/>
  <c r="K405" i="1"/>
  <c r="I405" i="1"/>
  <c r="L405" i="1" s="1"/>
  <c r="M396" i="1"/>
  <c r="K396" i="1"/>
  <c r="I396" i="1"/>
  <c r="L396" i="1" s="1"/>
  <c r="M387" i="1"/>
  <c r="K387" i="1"/>
  <c r="I387" i="1"/>
  <c r="L387" i="1" s="1"/>
  <c r="M378" i="1"/>
  <c r="K378" i="1"/>
  <c r="I378" i="1"/>
  <c r="L378" i="1" s="1"/>
  <c r="M369" i="1"/>
  <c r="K369" i="1"/>
  <c r="I369" i="1"/>
  <c r="L369" i="1" s="1"/>
  <c r="M360" i="1"/>
  <c r="K360" i="1"/>
  <c r="I360" i="1"/>
  <c r="L360" i="1" s="1"/>
  <c r="M351" i="1"/>
  <c r="K351" i="1"/>
  <c r="I351" i="1"/>
  <c r="L351" i="1" s="1"/>
  <c r="M342" i="1"/>
  <c r="K342" i="1"/>
  <c r="I342" i="1"/>
  <c r="L342" i="1" s="1"/>
  <c r="M333" i="1"/>
  <c r="K333" i="1"/>
  <c r="I333" i="1"/>
  <c r="L333" i="1" s="1"/>
  <c r="M3239" i="1"/>
  <c r="K3239" i="1"/>
  <c r="I3239" i="1"/>
  <c r="L3239" i="1" s="1"/>
  <c r="M3230" i="1"/>
  <c r="K3230" i="1"/>
  <c r="I3230" i="1"/>
  <c r="L3230" i="1" s="1"/>
  <c r="M3221" i="1"/>
  <c r="K3221" i="1"/>
  <c r="I3221" i="1"/>
  <c r="L3221" i="1" s="1"/>
  <c r="M3212" i="1"/>
  <c r="K3212" i="1"/>
  <c r="I3212" i="1"/>
  <c r="L3212" i="1" s="1"/>
  <c r="M3203" i="1"/>
  <c r="K3203" i="1"/>
  <c r="I3203" i="1"/>
  <c r="L3203" i="1" s="1"/>
  <c r="M3194" i="1"/>
  <c r="K3194" i="1"/>
  <c r="I3194" i="1"/>
  <c r="L3194" i="1" s="1"/>
  <c r="M3185" i="1"/>
  <c r="K3185" i="1"/>
  <c r="I3185" i="1"/>
  <c r="L3185" i="1" s="1"/>
  <c r="M3176" i="1"/>
  <c r="K3176" i="1"/>
  <c r="I3176" i="1"/>
  <c r="L3176" i="1" s="1"/>
  <c r="M3167" i="1"/>
  <c r="K3167" i="1"/>
  <c r="I3167" i="1"/>
  <c r="L3167" i="1" s="1"/>
  <c r="M3158" i="1"/>
  <c r="K3158" i="1"/>
  <c r="I3158" i="1"/>
  <c r="L3158" i="1" s="1"/>
  <c r="M3149" i="1"/>
  <c r="K3149" i="1"/>
  <c r="I3149" i="1"/>
  <c r="L3149" i="1" s="1"/>
  <c r="M3140" i="1"/>
  <c r="K3140" i="1"/>
  <c r="I3140" i="1"/>
  <c r="L3140" i="1" s="1"/>
  <c r="M2267" i="1"/>
  <c r="K2267" i="1"/>
  <c r="I2267" i="1"/>
  <c r="L2267" i="1" s="1"/>
  <c r="M2258" i="1"/>
  <c r="K2258" i="1"/>
  <c r="I2258" i="1"/>
  <c r="L2258" i="1" s="1"/>
  <c r="M2249" i="1"/>
  <c r="K2249" i="1"/>
  <c r="I2249" i="1"/>
  <c r="L2249" i="1" s="1"/>
  <c r="M2240" i="1"/>
  <c r="K2240" i="1"/>
  <c r="I2240" i="1"/>
  <c r="L2240" i="1" s="1"/>
  <c r="M2231" i="1"/>
  <c r="K2231" i="1"/>
  <c r="I2231" i="1"/>
  <c r="L2231" i="1" s="1"/>
  <c r="M2222" i="1"/>
  <c r="K2222" i="1"/>
  <c r="I2222" i="1"/>
  <c r="L2222" i="1" s="1"/>
  <c r="M2213" i="1"/>
  <c r="K2213" i="1"/>
  <c r="I2213" i="1"/>
  <c r="L2213" i="1" s="1"/>
  <c r="M2204" i="1"/>
  <c r="K2204" i="1"/>
  <c r="I2204" i="1"/>
  <c r="L2204" i="1" s="1"/>
  <c r="M2195" i="1"/>
  <c r="K2195" i="1"/>
  <c r="I2195" i="1"/>
  <c r="L2195" i="1" s="1"/>
  <c r="M2186" i="1"/>
  <c r="K2186" i="1"/>
  <c r="I2186" i="1"/>
  <c r="L2186" i="1" s="1"/>
  <c r="M2177" i="1"/>
  <c r="K2177" i="1"/>
  <c r="I2177" i="1"/>
  <c r="L2177" i="1" s="1"/>
  <c r="M2168" i="1"/>
  <c r="K2168" i="1"/>
  <c r="I2168" i="1"/>
  <c r="L2168" i="1" s="1"/>
  <c r="M1295" i="1"/>
  <c r="K1295" i="1"/>
  <c r="I1295" i="1"/>
  <c r="L1295" i="1" s="1"/>
  <c r="M1286" i="1"/>
  <c r="K1286" i="1"/>
  <c r="I1286" i="1"/>
  <c r="L1286" i="1" s="1"/>
  <c r="M1277" i="1"/>
  <c r="K1277" i="1"/>
  <c r="I1277" i="1"/>
  <c r="L1277" i="1" s="1"/>
  <c r="M1268" i="1"/>
  <c r="K1268" i="1"/>
  <c r="I1268" i="1"/>
  <c r="L1268" i="1" s="1"/>
  <c r="M1259" i="1"/>
  <c r="K1259" i="1"/>
  <c r="I1259" i="1"/>
  <c r="L1259" i="1" s="1"/>
  <c r="M1250" i="1"/>
  <c r="K1250" i="1"/>
  <c r="I1250" i="1"/>
  <c r="L1250" i="1" s="1"/>
  <c r="M1241" i="1"/>
  <c r="K1241" i="1"/>
  <c r="I1241" i="1"/>
  <c r="L1241" i="1" s="1"/>
  <c r="M1232" i="1"/>
  <c r="K1232" i="1"/>
  <c r="I1232" i="1"/>
  <c r="L1232" i="1" s="1"/>
  <c r="M1223" i="1"/>
  <c r="K1223" i="1"/>
  <c r="I1223" i="1"/>
  <c r="L1223" i="1" s="1"/>
  <c r="M1214" i="1"/>
  <c r="K1214" i="1"/>
  <c r="I1214" i="1"/>
  <c r="L1214" i="1" s="1"/>
  <c r="M1205" i="1"/>
  <c r="K1205" i="1"/>
  <c r="I1205" i="1"/>
  <c r="L1205" i="1" s="1"/>
  <c r="M1196" i="1"/>
  <c r="K1196" i="1"/>
  <c r="I1196" i="1"/>
  <c r="L1196" i="1" s="1"/>
  <c r="M431" i="1"/>
  <c r="K431" i="1"/>
  <c r="I431" i="1"/>
  <c r="L431" i="1" s="1"/>
  <c r="M422" i="1"/>
  <c r="K422" i="1"/>
  <c r="I422" i="1"/>
  <c r="L422" i="1" s="1"/>
  <c r="M413" i="1"/>
  <c r="K413" i="1"/>
  <c r="I413" i="1"/>
  <c r="L413" i="1" s="1"/>
  <c r="M404" i="1"/>
  <c r="K404" i="1"/>
  <c r="I404" i="1"/>
  <c r="L404" i="1" s="1"/>
  <c r="M395" i="1"/>
  <c r="K395" i="1"/>
  <c r="I395" i="1"/>
  <c r="L395" i="1" s="1"/>
  <c r="M386" i="1"/>
  <c r="K386" i="1"/>
  <c r="I386" i="1"/>
  <c r="L386" i="1" s="1"/>
  <c r="M377" i="1"/>
  <c r="K377" i="1"/>
  <c r="I377" i="1"/>
  <c r="L377" i="1" s="1"/>
  <c r="M368" i="1"/>
  <c r="K368" i="1"/>
  <c r="I368" i="1"/>
  <c r="L368" i="1" s="1"/>
  <c r="M359" i="1"/>
  <c r="K359" i="1"/>
  <c r="I359" i="1"/>
  <c r="L359" i="1" s="1"/>
  <c r="M350" i="1"/>
  <c r="K350" i="1"/>
  <c r="I350" i="1"/>
  <c r="L350" i="1" s="1"/>
  <c r="M341" i="1"/>
  <c r="K341" i="1"/>
  <c r="I341" i="1"/>
  <c r="L341" i="1" s="1"/>
  <c r="M332" i="1"/>
  <c r="K332" i="1"/>
  <c r="I332" i="1"/>
  <c r="L332" i="1" s="1"/>
  <c r="M3238" i="1"/>
  <c r="K3238" i="1"/>
  <c r="I3238" i="1"/>
  <c r="L3238" i="1" s="1"/>
  <c r="M3229" i="1"/>
  <c r="K3229" i="1"/>
  <c r="I3229" i="1"/>
  <c r="L3229" i="1" s="1"/>
  <c r="M3220" i="1"/>
  <c r="K3220" i="1"/>
  <c r="I3220" i="1"/>
  <c r="L3220" i="1" s="1"/>
  <c r="M3211" i="1"/>
  <c r="K3211" i="1"/>
  <c r="I3211" i="1"/>
  <c r="L3211" i="1" s="1"/>
  <c r="M3202" i="1"/>
  <c r="K3202" i="1"/>
  <c r="I3202" i="1"/>
  <c r="L3202" i="1" s="1"/>
  <c r="M3193" i="1"/>
  <c r="K3193" i="1"/>
  <c r="I3193" i="1"/>
  <c r="L3193" i="1" s="1"/>
  <c r="M3184" i="1"/>
  <c r="K3184" i="1"/>
  <c r="I3184" i="1"/>
  <c r="L3184" i="1" s="1"/>
  <c r="M3175" i="1"/>
  <c r="K3175" i="1"/>
  <c r="I3175" i="1"/>
  <c r="L3175" i="1" s="1"/>
  <c r="M3166" i="1"/>
  <c r="K3166" i="1"/>
  <c r="I3166" i="1"/>
  <c r="L3166" i="1" s="1"/>
  <c r="M3157" i="1"/>
  <c r="K3157" i="1"/>
  <c r="I3157" i="1"/>
  <c r="L3157" i="1" s="1"/>
  <c r="M3148" i="1"/>
  <c r="K3148" i="1"/>
  <c r="I3148" i="1"/>
  <c r="L3148" i="1" s="1"/>
  <c r="M3139" i="1"/>
  <c r="K3139" i="1"/>
  <c r="I3139" i="1"/>
  <c r="L3139" i="1" s="1"/>
  <c r="M2266" i="1"/>
  <c r="K2266" i="1"/>
  <c r="I2266" i="1"/>
  <c r="L2266" i="1" s="1"/>
  <c r="M2257" i="1"/>
  <c r="K2257" i="1"/>
  <c r="I2257" i="1"/>
  <c r="L2257" i="1" s="1"/>
  <c r="M2248" i="1"/>
  <c r="K2248" i="1"/>
  <c r="I2248" i="1"/>
  <c r="L2248" i="1" s="1"/>
  <c r="M2239" i="1"/>
  <c r="K2239" i="1"/>
  <c r="I2239" i="1"/>
  <c r="L2239" i="1" s="1"/>
  <c r="M2230" i="1"/>
  <c r="K2230" i="1"/>
  <c r="I2230" i="1"/>
  <c r="L2230" i="1" s="1"/>
  <c r="M2221" i="1"/>
  <c r="K2221" i="1"/>
  <c r="I2221" i="1"/>
  <c r="L2221" i="1" s="1"/>
  <c r="M2212" i="1"/>
  <c r="K2212" i="1"/>
  <c r="I2212" i="1"/>
  <c r="L2212" i="1" s="1"/>
  <c r="M2203" i="1"/>
  <c r="K2203" i="1"/>
  <c r="I2203" i="1"/>
  <c r="L2203" i="1" s="1"/>
  <c r="M2194" i="1"/>
  <c r="K2194" i="1"/>
  <c r="I2194" i="1"/>
  <c r="L2194" i="1" s="1"/>
  <c r="M2185" i="1"/>
  <c r="K2185" i="1"/>
  <c r="I2185" i="1"/>
  <c r="L2185" i="1" s="1"/>
  <c r="M2176" i="1"/>
  <c r="K2176" i="1"/>
  <c r="I2176" i="1"/>
  <c r="L2176" i="1" s="1"/>
  <c r="M2167" i="1"/>
  <c r="K2167" i="1"/>
  <c r="I2167" i="1"/>
  <c r="L2167" i="1" s="1"/>
  <c r="M1294" i="1"/>
  <c r="K1294" i="1"/>
  <c r="I1294" i="1"/>
  <c r="L1294" i="1" s="1"/>
  <c r="M1285" i="1"/>
  <c r="K1285" i="1"/>
  <c r="I1285" i="1"/>
  <c r="L1285" i="1" s="1"/>
  <c r="M1276" i="1"/>
  <c r="K1276" i="1"/>
  <c r="I1276" i="1"/>
  <c r="L1276" i="1" s="1"/>
  <c r="M1267" i="1"/>
  <c r="K1267" i="1"/>
  <c r="I1267" i="1"/>
  <c r="L1267" i="1" s="1"/>
  <c r="M1258" i="1"/>
  <c r="K1258" i="1"/>
  <c r="I1258" i="1"/>
  <c r="L1258" i="1" s="1"/>
  <c r="M1249" i="1"/>
  <c r="K1249" i="1"/>
  <c r="I1249" i="1"/>
  <c r="L1249" i="1" s="1"/>
  <c r="M1240" i="1"/>
  <c r="K1240" i="1"/>
  <c r="I1240" i="1"/>
  <c r="L1240" i="1" s="1"/>
  <c r="M1231" i="1"/>
  <c r="K1231" i="1"/>
  <c r="I1231" i="1"/>
  <c r="L1231" i="1" s="1"/>
  <c r="M1222" i="1"/>
  <c r="K1222" i="1"/>
  <c r="I1222" i="1"/>
  <c r="L1222" i="1" s="1"/>
  <c r="M1213" i="1"/>
  <c r="K1213" i="1"/>
  <c r="I1213" i="1"/>
  <c r="L1213" i="1" s="1"/>
  <c r="M1204" i="1"/>
  <c r="K1204" i="1"/>
  <c r="I1204" i="1"/>
  <c r="L1204" i="1" s="1"/>
  <c r="M1195" i="1"/>
  <c r="K1195" i="1"/>
  <c r="I1195" i="1"/>
  <c r="L1195" i="1" s="1"/>
  <c r="M430" i="1"/>
  <c r="K430" i="1"/>
  <c r="I430" i="1"/>
  <c r="L430" i="1" s="1"/>
  <c r="M421" i="1"/>
  <c r="K421" i="1"/>
  <c r="I421" i="1"/>
  <c r="L421" i="1" s="1"/>
  <c r="M412" i="1"/>
  <c r="K412" i="1"/>
  <c r="I412" i="1"/>
  <c r="L412" i="1" s="1"/>
  <c r="M403" i="1"/>
  <c r="K403" i="1"/>
  <c r="I403" i="1"/>
  <c r="L403" i="1" s="1"/>
  <c r="M394" i="1"/>
  <c r="K394" i="1"/>
  <c r="I394" i="1"/>
  <c r="L394" i="1" s="1"/>
  <c r="M385" i="1"/>
  <c r="K385" i="1"/>
  <c r="I385" i="1"/>
  <c r="L385" i="1" s="1"/>
  <c r="M376" i="1"/>
  <c r="K376" i="1"/>
  <c r="I376" i="1"/>
  <c r="L376" i="1" s="1"/>
  <c r="M367" i="1"/>
  <c r="K367" i="1"/>
  <c r="I367" i="1"/>
  <c r="L367" i="1" s="1"/>
  <c r="M358" i="1"/>
  <c r="K358" i="1"/>
  <c r="I358" i="1"/>
  <c r="L358" i="1" s="1"/>
  <c r="M349" i="1"/>
  <c r="K349" i="1"/>
  <c r="I349" i="1"/>
  <c r="L349" i="1" s="1"/>
  <c r="M340" i="1"/>
  <c r="K340" i="1"/>
  <c r="I340" i="1"/>
  <c r="L340" i="1" s="1"/>
  <c r="M331" i="1"/>
  <c r="K331" i="1"/>
  <c r="I331" i="1"/>
  <c r="L331" i="1" s="1"/>
  <c r="M3237" i="1"/>
  <c r="K3237" i="1"/>
  <c r="I3237" i="1"/>
  <c r="L3237" i="1" s="1"/>
  <c r="M3228" i="1"/>
  <c r="K3228" i="1"/>
  <c r="I3228" i="1"/>
  <c r="L3228" i="1" s="1"/>
  <c r="M3219" i="1"/>
  <c r="K3219" i="1"/>
  <c r="I3219" i="1"/>
  <c r="L3219" i="1" s="1"/>
  <c r="M3210" i="1"/>
  <c r="K3210" i="1"/>
  <c r="I3210" i="1"/>
  <c r="L3210" i="1" s="1"/>
  <c r="M3201" i="1"/>
  <c r="K3201" i="1"/>
  <c r="I3201" i="1"/>
  <c r="L3201" i="1" s="1"/>
  <c r="M3192" i="1"/>
  <c r="K3192" i="1"/>
  <c r="I3192" i="1"/>
  <c r="L3192" i="1" s="1"/>
  <c r="M3183" i="1"/>
  <c r="K3183" i="1"/>
  <c r="I3183" i="1"/>
  <c r="L3183" i="1" s="1"/>
  <c r="M3174" i="1"/>
  <c r="K3174" i="1"/>
  <c r="I3174" i="1"/>
  <c r="L3174" i="1" s="1"/>
  <c r="M3165" i="1"/>
  <c r="K3165" i="1"/>
  <c r="I3165" i="1"/>
  <c r="L3165" i="1" s="1"/>
  <c r="M3156" i="1"/>
  <c r="K3156" i="1"/>
  <c r="I3156" i="1"/>
  <c r="L3156" i="1" s="1"/>
  <c r="M3147" i="1"/>
  <c r="K3147" i="1"/>
  <c r="I3147" i="1"/>
  <c r="L3147" i="1" s="1"/>
  <c r="M3138" i="1"/>
  <c r="K3138" i="1"/>
  <c r="I3138" i="1"/>
  <c r="L3138" i="1" s="1"/>
  <c r="M2265" i="1"/>
  <c r="K2265" i="1"/>
  <c r="I2265" i="1"/>
  <c r="L2265" i="1" s="1"/>
  <c r="M2256" i="1"/>
  <c r="K2256" i="1"/>
  <c r="I2256" i="1"/>
  <c r="L2256" i="1" s="1"/>
  <c r="M2247" i="1"/>
  <c r="K2247" i="1"/>
  <c r="I2247" i="1"/>
  <c r="L2247" i="1" s="1"/>
  <c r="M2238" i="1"/>
  <c r="K2238" i="1"/>
  <c r="I2238" i="1"/>
  <c r="L2238" i="1" s="1"/>
  <c r="M2229" i="1"/>
  <c r="K2229" i="1"/>
  <c r="I2229" i="1"/>
  <c r="L2229" i="1" s="1"/>
  <c r="M2220" i="1"/>
  <c r="K2220" i="1"/>
  <c r="I2220" i="1"/>
  <c r="L2220" i="1" s="1"/>
  <c r="M2211" i="1"/>
  <c r="K2211" i="1"/>
  <c r="I2211" i="1"/>
  <c r="L2211" i="1" s="1"/>
  <c r="M2202" i="1"/>
  <c r="K2202" i="1"/>
  <c r="I2202" i="1"/>
  <c r="L2202" i="1" s="1"/>
  <c r="M2193" i="1"/>
  <c r="K2193" i="1"/>
  <c r="I2193" i="1"/>
  <c r="L2193" i="1" s="1"/>
  <c r="M2184" i="1"/>
  <c r="K2184" i="1"/>
  <c r="I2184" i="1"/>
  <c r="L2184" i="1" s="1"/>
  <c r="M2175" i="1"/>
  <c r="K2175" i="1"/>
  <c r="I2175" i="1"/>
  <c r="L2175" i="1" s="1"/>
  <c r="M2166" i="1"/>
  <c r="K2166" i="1"/>
  <c r="I2166" i="1"/>
  <c r="L2166" i="1" s="1"/>
  <c r="M1293" i="1"/>
  <c r="K1293" i="1"/>
  <c r="I1293" i="1"/>
  <c r="L1293" i="1" s="1"/>
  <c r="M1284" i="1"/>
  <c r="K1284" i="1"/>
  <c r="I1284" i="1"/>
  <c r="L1284" i="1" s="1"/>
  <c r="M1275" i="1"/>
  <c r="K1275" i="1"/>
  <c r="I1275" i="1"/>
  <c r="L1275" i="1" s="1"/>
  <c r="M1266" i="1"/>
  <c r="K1266" i="1"/>
  <c r="I1266" i="1"/>
  <c r="L1266" i="1" s="1"/>
  <c r="M1257" i="1"/>
  <c r="K1257" i="1"/>
  <c r="I1257" i="1"/>
  <c r="L1257" i="1" s="1"/>
  <c r="M1248" i="1"/>
  <c r="K1248" i="1"/>
  <c r="I1248" i="1"/>
  <c r="L1248" i="1" s="1"/>
  <c r="M1239" i="1"/>
  <c r="K1239" i="1"/>
  <c r="I1239" i="1"/>
  <c r="L1239" i="1" s="1"/>
  <c r="M1230" i="1"/>
  <c r="K1230" i="1"/>
  <c r="I1230" i="1"/>
  <c r="L1230" i="1" s="1"/>
  <c r="M1221" i="1"/>
  <c r="K1221" i="1"/>
  <c r="I1221" i="1"/>
  <c r="L1221" i="1" s="1"/>
  <c r="M1212" i="1"/>
  <c r="K1212" i="1"/>
  <c r="I1212" i="1"/>
  <c r="L1212" i="1" s="1"/>
  <c r="M1203" i="1"/>
  <c r="K1203" i="1"/>
  <c r="I1203" i="1"/>
  <c r="L1203" i="1" s="1"/>
  <c r="M1194" i="1"/>
  <c r="K1194" i="1"/>
  <c r="I1194" i="1"/>
  <c r="L1194" i="1" s="1"/>
  <c r="M429" i="1"/>
  <c r="K429" i="1"/>
  <c r="I429" i="1"/>
  <c r="L429" i="1" s="1"/>
  <c r="M420" i="1"/>
  <c r="K420" i="1"/>
  <c r="I420" i="1"/>
  <c r="L420" i="1" s="1"/>
  <c r="M411" i="1"/>
  <c r="K411" i="1"/>
  <c r="I411" i="1"/>
  <c r="L411" i="1" s="1"/>
  <c r="M402" i="1"/>
  <c r="K402" i="1"/>
  <c r="I402" i="1"/>
  <c r="L402" i="1" s="1"/>
  <c r="M393" i="1"/>
  <c r="K393" i="1"/>
  <c r="I393" i="1"/>
  <c r="L393" i="1" s="1"/>
  <c r="M384" i="1"/>
  <c r="K384" i="1"/>
  <c r="I384" i="1"/>
  <c r="L384" i="1" s="1"/>
  <c r="M375" i="1"/>
  <c r="K375" i="1"/>
  <c r="I375" i="1"/>
  <c r="L375" i="1" s="1"/>
  <c r="M366" i="1"/>
  <c r="K366" i="1"/>
  <c r="I366" i="1"/>
  <c r="L366" i="1" s="1"/>
  <c r="M357" i="1"/>
  <c r="K357" i="1"/>
  <c r="I357" i="1"/>
  <c r="L357" i="1" s="1"/>
  <c r="M348" i="1"/>
  <c r="K348" i="1"/>
  <c r="I348" i="1"/>
  <c r="L348" i="1" s="1"/>
  <c r="M339" i="1"/>
  <c r="K339" i="1"/>
  <c r="I339" i="1"/>
  <c r="L339" i="1" s="1"/>
  <c r="M330" i="1"/>
  <c r="K330" i="1"/>
  <c r="I330" i="1"/>
  <c r="L330" i="1" s="1"/>
  <c r="M3236" i="1"/>
  <c r="K3236" i="1"/>
  <c r="I3236" i="1"/>
  <c r="L3236" i="1" s="1"/>
  <c r="M3227" i="1"/>
  <c r="K3227" i="1"/>
  <c r="I3227" i="1"/>
  <c r="L3227" i="1" s="1"/>
  <c r="M3218" i="1"/>
  <c r="K3218" i="1"/>
  <c r="I3218" i="1"/>
  <c r="L3218" i="1" s="1"/>
  <c r="M3209" i="1"/>
  <c r="K3209" i="1"/>
  <c r="I3209" i="1"/>
  <c r="L3209" i="1" s="1"/>
  <c r="M3200" i="1"/>
  <c r="K3200" i="1"/>
  <c r="I3200" i="1"/>
  <c r="L3200" i="1" s="1"/>
  <c r="M3191" i="1"/>
  <c r="K3191" i="1"/>
  <c r="I3191" i="1"/>
  <c r="L3191" i="1" s="1"/>
  <c r="M3182" i="1"/>
  <c r="K3182" i="1"/>
  <c r="I3182" i="1"/>
  <c r="L3182" i="1" s="1"/>
  <c r="M3173" i="1"/>
  <c r="K3173" i="1"/>
  <c r="I3173" i="1"/>
  <c r="L3173" i="1" s="1"/>
  <c r="M3164" i="1"/>
  <c r="K3164" i="1"/>
  <c r="I3164" i="1"/>
  <c r="L3164" i="1" s="1"/>
  <c r="M3155" i="1"/>
  <c r="K3155" i="1"/>
  <c r="I3155" i="1"/>
  <c r="L3155" i="1" s="1"/>
  <c r="M3146" i="1"/>
  <c r="K3146" i="1"/>
  <c r="I3146" i="1"/>
  <c r="L3146" i="1" s="1"/>
  <c r="M3137" i="1"/>
  <c r="K3137" i="1"/>
  <c r="I3137" i="1"/>
  <c r="L3137" i="1" s="1"/>
  <c r="M2264" i="1"/>
  <c r="K2264" i="1"/>
  <c r="I2264" i="1"/>
  <c r="L2264" i="1" s="1"/>
  <c r="M2255" i="1"/>
  <c r="K2255" i="1"/>
  <c r="I2255" i="1"/>
  <c r="L2255" i="1" s="1"/>
  <c r="M2246" i="1"/>
  <c r="K2246" i="1"/>
  <c r="I2246" i="1"/>
  <c r="L2246" i="1" s="1"/>
  <c r="M2237" i="1"/>
  <c r="K2237" i="1"/>
  <c r="I2237" i="1"/>
  <c r="L2237" i="1" s="1"/>
  <c r="M2228" i="1"/>
  <c r="K2228" i="1"/>
  <c r="I2228" i="1"/>
  <c r="L2228" i="1" s="1"/>
  <c r="M2219" i="1"/>
  <c r="K2219" i="1"/>
  <c r="I2219" i="1"/>
  <c r="L2219" i="1" s="1"/>
  <c r="M2210" i="1"/>
  <c r="K2210" i="1"/>
  <c r="I2210" i="1"/>
  <c r="L2210" i="1" s="1"/>
  <c r="M2201" i="1"/>
  <c r="K2201" i="1"/>
  <c r="I2201" i="1"/>
  <c r="L2201" i="1" s="1"/>
  <c r="M2192" i="1"/>
  <c r="K2192" i="1"/>
  <c r="I2192" i="1"/>
  <c r="L2192" i="1" s="1"/>
  <c r="M2183" i="1"/>
  <c r="K2183" i="1"/>
  <c r="I2183" i="1"/>
  <c r="L2183" i="1" s="1"/>
  <c r="M2174" i="1"/>
  <c r="K2174" i="1"/>
  <c r="I2174" i="1"/>
  <c r="L2174" i="1" s="1"/>
  <c r="M2165" i="1"/>
  <c r="K2165" i="1"/>
  <c r="I2165" i="1"/>
  <c r="L2165" i="1" s="1"/>
  <c r="M1292" i="1"/>
  <c r="K1292" i="1"/>
  <c r="I1292" i="1"/>
  <c r="L1292" i="1" s="1"/>
  <c r="M1283" i="1"/>
  <c r="K1283" i="1"/>
  <c r="I1283" i="1"/>
  <c r="L1283" i="1" s="1"/>
  <c r="M1274" i="1"/>
  <c r="K1274" i="1"/>
  <c r="I1274" i="1"/>
  <c r="L1274" i="1" s="1"/>
  <c r="M1265" i="1"/>
  <c r="K1265" i="1"/>
  <c r="I1265" i="1"/>
  <c r="L1265" i="1" s="1"/>
  <c r="M1256" i="1"/>
  <c r="K1256" i="1"/>
  <c r="I1256" i="1"/>
  <c r="L1256" i="1" s="1"/>
  <c r="M1247" i="1"/>
  <c r="K1247" i="1"/>
  <c r="I1247" i="1"/>
  <c r="L1247" i="1" s="1"/>
  <c r="M1238" i="1"/>
  <c r="K1238" i="1"/>
  <c r="I1238" i="1"/>
  <c r="L1238" i="1" s="1"/>
  <c r="M1229" i="1"/>
  <c r="K1229" i="1"/>
  <c r="I1229" i="1"/>
  <c r="L1229" i="1" s="1"/>
  <c r="M1220" i="1"/>
  <c r="K1220" i="1"/>
  <c r="I1220" i="1"/>
  <c r="L1220" i="1" s="1"/>
  <c r="M1211" i="1"/>
  <c r="K1211" i="1"/>
  <c r="I1211" i="1"/>
  <c r="L1211" i="1" s="1"/>
  <c r="M1202" i="1"/>
  <c r="K1202" i="1"/>
  <c r="I1202" i="1"/>
  <c r="L1202" i="1" s="1"/>
  <c r="M1193" i="1"/>
  <c r="K1193" i="1"/>
  <c r="I1193" i="1"/>
  <c r="L1193" i="1" s="1"/>
  <c r="M428" i="1"/>
  <c r="K428" i="1"/>
  <c r="I428" i="1"/>
  <c r="L428" i="1" s="1"/>
  <c r="M419" i="1"/>
  <c r="K419" i="1"/>
  <c r="I419" i="1"/>
  <c r="L419" i="1" s="1"/>
  <c r="M410" i="1"/>
  <c r="K410" i="1"/>
  <c r="I410" i="1"/>
  <c r="L410" i="1" s="1"/>
  <c r="M401" i="1"/>
  <c r="K401" i="1"/>
  <c r="I401" i="1"/>
  <c r="L401" i="1" s="1"/>
  <c r="M392" i="1"/>
  <c r="K392" i="1"/>
  <c r="I392" i="1"/>
  <c r="L392" i="1" s="1"/>
  <c r="M383" i="1"/>
  <c r="K383" i="1"/>
  <c r="I383" i="1"/>
  <c r="L383" i="1" s="1"/>
  <c r="M374" i="1"/>
  <c r="K374" i="1"/>
  <c r="I374" i="1"/>
  <c r="L374" i="1" s="1"/>
  <c r="M365" i="1"/>
  <c r="K365" i="1"/>
  <c r="I365" i="1"/>
  <c r="L365" i="1" s="1"/>
  <c r="M356" i="1"/>
  <c r="K356" i="1"/>
  <c r="I356" i="1"/>
  <c r="L356" i="1" s="1"/>
  <c r="M347" i="1"/>
  <c r="K347" i="1"/>
  <c r="I347" i="1"/>
  <c r="L347" i="1" s="1"/>
  <c r="M338" i="1"/>
  <c r="K338" i="1"/>
  <c r="I338" i="1"/>
  <c r="L338" i="1" s="1"/>
  <c r="M329" i="1"/>
  <c r="K329" i="1"/>
  <c r="I329" i="1"/>
  <c r="L329" i="1" s="1"/>
  <c r="M3235" i="1"/>
  <c r="K3235" i="1"/>
  <c r="I3235" i="1"/>
  <c r="L3235" i="1" s="1"/>
  <c r="M3226" i="1"/>
  <c r="K3226" i="1"/>
  <c r="I3226" i="1"/>
  <c r="L3226" i="1" s="1"/>
  <c r="M3217" i="1"/>
  <c r="K3217" i="1"/>
  <c r="I3217" i="1"/>
  <c r="L3217" i="1" s="1"/>
  <c r="M3208" i="1"/>
  <c r="K3208" i="1"/>
  <c r="I3208" i="1"/>
  <c r="L3208" i="1" s="1"/>
  <c r="M3199" i="1"/>
  <c r="K3199" i="1"/>
  <c r="I3199" i="1"/>
  <c r="L3199" i="1" s="1"/>
  <c r="M3190" i="1"/>
  <c r="K3190" i="1"/>
  <c r="I3190" i="1"/>
  <c r="L3190" i="1" s="1"/>
  <c r="M3181" i="1"/>
  <c r="K3181" i="1"/>
  <c r="I3181" i="1"/>
  <c r="L3181" i="1" s="1"/>
  <c r="M3172" i="1"/>
  <c r="K3172" i="1"/>
  <c r="I3172" i="1"/>
  <c r="L3172" i="1" s="1"/>
  <c r="M3163" i="1"/>
  <c r="K3163" i="1"/>
  <c r="I3163" i="1"/>
  <c r="L3163" i="1" s="1"/>
  <c r="M3154" i="1"/>
  <c r="K3154" i="1"/>
  <c r="I3154" i="1"/>
  <c r="L3154" i="1" s="1"/>
  <c r="M3145" i="1"/>
  <c r="K3145" i="1"/>
  <c r="I3145" i="1"/>
  <c r="L3145" i="1" s="1"/>
  <c r="M3136" i="1"/>
  <c r="K3136" i="1"/>
  <c r="I3136" i="1"/>
  <c r="L3136" i="1" s="1"/>
  <c r="M2263" i="1"/>
  <c r="K2263" i="1"/>
  <c r="I2263" i="1"/>
  <c r="L2263" i="1" s="1"/>
  <c r="M2254" i="1"/>
  <c r="K2254" i="1"/>
  <c r="I2254" i="1"/>
  <c r="L2254" i="1" s="1"/>
  <c r="M2245" i="1"/>
  <c r="K2245" i="1"/>
  <c r="I2245" i="1"/>
  <c r="L2245" i="1" s="1"/>
  <c r="M2236" i="1"/>
  <c r="K2236" i="1"/>
  <c r="I2236" i="1"/>
  <c r="L2236" i="1" s="1"/>
  <c r="M2227" i="1"/>
  <c r="K2227" i="1"/>
  <c r="I2227" i="1"/>
  <c r="L2227" i="1" s="1"/>
  <c r="M2218" i="1"/>
  <c r="K2218" i="1"/>
  <c r="I2218" i="1"/>
  <c r="L2218" i="1" s="1"/>
  <c r="M2209" i="1"/>
  <c r="K2209" i="1"/>
  <c r="I2209" i="1"/>
  <c r="L2209" i="1" s="1"/>
  <c r="M2200" i="1"/>
  <c r="K2200" i="1"/>
  <c r="I2200" i="1"/>
  <c r="L2200" i="1" s="1"/>
  <c r="M2191" i="1"/>
  <c r="K2191" i="1"/>
  <c r="I2191" i="1"/>
  <c r="L2191" i="1" s="1"/>
  <c r="M2182" i="1"/>
  <c r="K2182" i="1"/>
  <c r="I2182" i="1"/>
  <c r="L2182" i="1" s="1"/>
  <c r="M2173" i="1"/>
  <c r="K2173" i="1"/>
  <c r="I2173" i="1"/>
  <c r="L2173" i="1" s="1"/>
  <c r="M2164" i="1"/>
  <c r="K2164" i="1"/>
  <c r="I2164" i="1"/>
  <c r="L2164" i="1" s="1"/>
  <c r="M1291" i="1"/>
  <c r="K1291" i="1"/>
  <c r="I1291" i="1"/>
  <c r="L1291" i="1" s="1"/>
  <c r="M1282" i="1"/>
  <c r="K1282" i="1"/>
  <c r="I1282" i="1"/>
  <c r="L1282" i="1" s="1"/>
  <c r="M1273" i="1"/>
  <c r="K1273" i="1"/>
  <c r="I1273" i="1"/>
  <c r="L1273" i="1" s="1"/>
  <c r="M1264" i="1"/>
  <c r="K1264" i="1"/>
  <c r="I1264" i="1"/>
  <c r="L1264" i="1" s="1"/>
  <c r="M1255" i="1"/>
  <c r="K1255" i="1"/>
  <c r="I1255" i="1"/>
  <c r="L1255" i="1" s="1"/>
  <c r="M1246" i="1"/>
  <c r="K1246" i="1"/>
  <c r="I1246" i="1"/>
  <c r="L1246" i="1" s="1"/>
  <c r="M1237" i="1"/>
  <c r="K1237" i="1"/>
  <c r="I1237" i="1"/>
  <c r="L1237" i="1" s="1"/>
  <c r="M1228" i="1"/>
  <c r="K1228" i="1"/>
  <c r="I1228" i="1"/>
  <c r="L1228" i="1" s="1"/>
  <c r="M1219" i="1"/>
  <c r="K1219" i="1"/>
  <c r="I1219" i="1"/>
  <c r="L1219" i="1" s="1"/>
  <c r="M1210" i="1"/>
  <c r="K1210" i="1"/>
  <c r="I1210" i="1"/>
  <c r="L1210" i="1" s="1"/>
  <c r="M1201" i="1"/>
  <c r="K1201" i="1"/>
  <c r="I1201" i="1"/>
  <c r="L1201" i="1" s="1"/>
  <c r="M1192" i="1"/>
  <c r="K1192" i="1"/>
  <c r="I1192" i="1"/>
  <c r="L1192" i="1" s="1"/>
  <c r="M427" i="1"/>
  <c r="K427" i="1"/>
  <c r="I427" i="1"/>
  <c r="L427" i="1" s="1"/>
  <c r="M418" i="1"/>
  <c r="K418" i="1"/>
  <c r="I418" i="1"/>
  <c r="L418" i="1" s="1"/>
  <c r="M409" i="1"/>
  <c r="K409" i="1"/>
  <c r="I409" i="1"/>
  <c r="L409" i="1" s="1"/>
  <c r="M400" i="1"/>
  <c r="K400" i="1"/>
  <c r="I400" i="1"/>
  <c r="L400" i="1" s="1"/>
  <c r="M391" i="1"/>
  <c r="K391" i="1"/>
  <c r="I391" i="1"/>
  <c r="L391" i="1" s="1"/>
  <c r="M382" i="1"/>
  <c r="K382" i="1"/>
  <c r="I382" i="1"/>
  <c r="L382" i="1" s="1"/>
  <c r="M373" i="1"/>
  <c r="K373" i="1"/>
  <c r="I373" i="1"/>
  <c r="L373" i="1" s="1"/>
  <c r="M364" i="1"/>
  <c r="K364" i="1"/>
  <c r="I364" i="1"/>
  <c r="L364" i="1" s="1"/>
  <c r="M355" i="1"/>
  <c r="K355" i="1"/>
  <c r="I355" i="1"/>
  <c r="L355" i="1" s="1"/>
  <c r="M346" i="1"/>
  <c r="K346" i="1"/>
  <c r="I346" i="1"/>
  <c r="L346" i="1" s="1"/>
  <c r="M337" i="1"/>
  <c r="K337" i="1"/>
  <c r="I337" i="1"/>
  <c r="L337" i="1" s="1"/>
  <c r="M328" i="1"/>
  <c r="K328" i="1"/>
  <c r="I328" i="1"/>
  <c r="L328" i="1" s="1"/>
  <c r="M3234" i="1"/>
  <c r="K3234" i="1"/>
  <c r="I3234" i="1"/>
  <c r="L3234" i="1" s="1"/>
  <c r="M3225" i="1"/>
  <c r="K3225" i="1"/>
  <c r="I3225" i="1"/>
  <c r="L3225" i="1" s="1"/>
  <c r="M3216" i="1"/>
  <c r="K3216" i="1"/>
  <c r="I3216" i="1"/>
  <c r="L3216" i="1" s="1"/>
  <c r="M3207" i="1"/>
  <c r="K3207" i="1"/>
  <c r="I3207" i="1"/>
  <c r="L3207" i="1" s="1"/>
  <c r="M3198" i="1"/>
  <c r="K3198" i="1"/>
  <c r="I3198" i="1"/>
  <c r="L3198" i="1" s="1"/>
  <c r="M3189" i="1"/>
  <c r="K3189" i="1"/>
  <c r="I3189" i="1"/>
  <c r="L3189" i="1" s="1"/>
  <c r="M3180" i="1"/>
  <c r="K3180" i="1"/>
  <c r="I3180" i="1"/>
  <c r="L3180" i="1" s="1"/>
  <c r="M3171" i="1"/>
  <c r="K3171" i="1"/>
  <c r="I3171" i="1"/>
  <c r="L3171" i="1" s="1"/>
  <c r="M3162" i="1"/>
  <c r="K3162" i="1"/>
  <c r="I3162" i="1"/>
  <c r="L3162" i="1" s="1"/>
  <c r="M3153" i="1"/>
  <c r="K3153" i="1"/>
  <c r="I3153" i="1"/>
  <c r="L3153" i="1" s="1"/>
  <c r="M3144" i="1"/>
  <c r="K3144" i="1"/>
  <c r="I3144" i="1"/>
  <c r="L3144" i="1" s="1"/>
  <c r="M3135" i="1"/>
  <c r="K3135" i="1"/>
  <c r="I3135" i="1"/>
  <c r="L3135" i="1" s="1"/>
  <c r="M2262" i="1"/>
  <c r="K2262" i="1"/>
  <c r="I2262" i="1"/>
  <c r="L2262" i="1" s="1"/>
  <c r="M2253" i="1"/>
  <c r="K2253" i="1"/>
  <c r="I2253" i="1"/>
  <c r="L2253" i="1" s="1"/>
  <c r="M2244" i="1"/>
  <c r="K2244" i="1"/>
  <c r="I2244" i="1"/>
  <c r="L2244" i="1" s="1"/>
  <c r="M2235" i="1"/>
  <c r="K2235" i="1"/>
  <c r="I2235" i="1"/>
  <c r="L2235" i="1" s="1"/>
  <c r="M2226" i="1"/>
  <c r="K2226" i="1"/>
  <c r="I2226" i="1"/>
  <c r="L2226" i="1" s="1"/>
  <c r="M2217" i="1"/>
  <c r="K2217" i="1"/>
  <c r="I2217" i="1"/>
  <c r="L2217" i="1" s="1"/>
  <c r="M2208" i="1"/>
  <c r="K2208" i="1"/>
  <c r="I2208" i="1"/>
  <c r="L2208" i="1" s="1"/>
  <c r="M2199" i="1"/>
  <c r="K2199" i="1"/>
  <c r="I2199" i="1"/>
  <c r="L2199" i="1" s="1"/>
  <c r="M2190" i="1"/>
  <c r="K2190" i="1"/>
  <c r="I2190" i="1"/>
  <c r="L2190" i="1" s="1"/>
  <c r="M2181" i="1"/>
  <c r="K2181" i="1"/>
  <c r="I2181" i="1"/>
  <c r="L2181" i="1" s="1"/>
  <c r="M2172" i="1"/>
  <c r="K2172" i="1"/>
  <c r="I2172" i="1"/>
  <c r="L2172" i="1" s="1"/>
  <c r="M2163" i="1"/>
  <c r="K2163" i="1"/>
  <c r="I2163" i="1"/>
  <c r="L2163" i="1" s="1"/>
  <c r="M1290" i="1"/>
  <c r="K1290" i="1"/>
  <c r="I1290" i="1"/>
  <c r="L1290" i="1" s="1"/>
  <c r="M1281" i="1"/>
  <c r="K1281" i="1"/>
  <c r="I1281" i="1"/>
  <c r="L1281" i="1" s="1"/>
  <c r="M1272" i="1"/>
  <c r="K1272" i="1"/>
  <c r="I1272" i="1"/>
  <c r="L1272" i="1" s="1"/>
  <c r="M1263" i="1"/>
  <c r="K1263" i="1"/>
  <c r="I1263" i="1"/>
  <c r="L1263" i="1" s="1"/>
  <c r="M1254" i="1"/>
  <c r="K1254" i="1"/>
  <c r="I1254" i="1"/>
  <c r="L1254" i="1" s="1"/>
  <c r="M1245" i="1"/>
  <c r="K1245" i="1"/>
  <c r="I1245" i="1"/>
  <c r="L1245" i="1" s="1"/>
  <c r="M1236" i="1"/>
  <c r="K1236" i="1"/>
  <c r="I1236" i="1"/>
  <c r="L1236" i="1" s="1"/>
  <c r="M1227" i="1"/>
  <c r="K1227" i="1"/>
  <c r="I1227" i="1"/>
  <c r="L1227" i="1" s="1"/>
  <c r="M1218" i="1"/>
  <c r="K1218" i="1"/>
  <c r="I1218" i="1"/>
  <c r="L1218" i="1" s="1"/>
  <c r="M1209" i="1"/>
  <c r="K1209" i="1"/>
  <c r="I1209" i="1"/>
  <c r="L1209" i="1" s="1"/>
  <c r="M1200" i="1"/>
  <c r="K1200" i="1"/>
  <c r="I1200" i="1"/>
  <c r="L1200" i="1" s="1"/>
  <c r="M1191" i="1"/>
  <c r="K1191" i="1"/>
  <c r="I1191" i="1"/>
  <c r="L1191" i="1" s="1"/>
  <c r="M426" i="1"/>
  <c r="K426" i="1"/>
  <c r="I426" i="1"/>
  <c r="L426" i="1" s="1"/>
  <c r="M417" i="1"/>
  <c r="K417" i="1"/>
  <c r="I417" i="1"/>
  <c r="L417" i="1" s="1"/>
  <c r="M408" i="1"/>
  <c r="K408" i="1"/>
  <c r="I408" i="1"/>
  <c r="L408" i="1" s="1"/>
  <c r="M399" i="1"/>
  <c r="K399" i="1"/>
  <c r="I399" i="1"/>
  <c r="L399" i="1" s="1"/>
  <c r="M390" i="1"/>
  <c r="K390" i="1"/>
  <c r="I390" i="1"/>
  <c r="L390" i="1" s="1"/>
  <c r="M381" i="1"/>
  <c r="K381" i="1"/>
  <c r="I381" i="1"/>
  <c r="L381" i="1" s="1"/>
  <c r="M372" i="1"/>
  <c r="K372" i="1"/>
  <c r="I372" i="1"/>
  <c r="L372" i="1" s="1"/>
  <c r="M363" i="1"/>
  <c r="K363" i="1"/>
  <c r="I363" i="1"/>
  <c r="L363" i="1" s="1"/>
  <c r="M354" i="1"/>
  <c r="K354" i="1"/>
  <c r="I354" i="1"/>
  <c r="L354" i="1" s="1"/>
  <c r="M345" i="1"/>
  <c r="K345" i="1"/>
  <c r="I345" i="1"/>
  <c r="L345" i="1" s="1"/>
  <c r="M336" i="1"/>
  <c r="K336" i="1"/>
  <c r="I336" i="1"/>
  <c r="L336" i="1" s="1"/>
  <c r="M327" i="1"/>
  <c r="K327" i="1"/>
  <c r="I327" i="1"/>
  <c r="L327" i="1" s="1"/>
  <c r="M3233" i="1"/>
  <c r="K3233" i="1"/>
  <c r="I3233" i="1"/>
  <c r="L3233" i="1" s="1"/>
  <c r="M3224" i="1"/>
  <c r="K3224" i="1"/>
  <c r="I3224" i="1"/>
  <c r="L3224" i="1" s="1"/>
  <c r="M3215" i="1"/>
  <c r="K3215" i="1"/>
  <c r="I3215" i="1"/>
  <c r="L3215" i="1" s="1"/>
  <c r="M3206" i="1"/>
  <c r="K3206" i="1"/>
  <c r="I3206" i="1"/>
  <c r="L3206" i="1" s="1"/>
  <c r="M3197" i="1"/>
  <c r="K3197" i="1"/>
  <c r="I3197" i="1"/>
  <c r="L3197" i="1" s="1"/>
  <c r="M3188" i="1"/>
  <c r="K3188" i="1"/>
  <c r="I3188" i="1"/>
  <c r="L3188" i="1" s="1"/>
  <c r="M3179" i="1"/>
  <c r="K3179" i="1"/>
  <c r="I3179" i="1"/>
  <c r="L3179" i="1" s="1"/>
  <c r="M3170" i="1"/>
  <c r="K3170" i="1"/>
  <c r="I3170" i="1"/>
  <c r="L3170" i="1" s="1"/>
  <c r="M3161" i="1"/>
  <c r="K3161" i="1"/>
  <c r="I3161" i="1"/>
  <c r="L3161" i="1" s="1"/>
  <c r="M3152" i="1"/>
  <c r="K3152" i="1"/>
  <c r="I3152" i="1"/>
  <c r="L3152" i="1" s="1"/>
  <c r="M3143" i="1"/>
  <c r="K3143" i="1"/>
  <c r="I3143" i="1"/>
  <c r="L3143" i="1" s="1"/>
  <c r="M3134" i="1"/>
  <c r="K3134" i="1"/>
  <c r="I3134" i="1"/>
  <c r="L3134" i="1" s="1"/>
  <c r="M2261" i="1"/>
  <c r="K2261" i="1"/>
  <c r="I2261" i="1"/>
  <c r="L2261" i="1" s="1"/>
  <c r="M2252" i="1"/>
  <c r="K2252" i="1"/>
  <c r="I2252" i="1"/>
  <c r="L2252" i="1" s="1"/>
  <c r="M2243" i="1"/>
  <c r="K2243" i="1"/>
  <c r="I2243" i="1"/>
  <c r="L2243" i="1" s="1"/>
  <c r="M2234" i="1"/>
  <c r="K2234" i="1"/>
  <c r="I2234" i="1"/>
  <c r="L2234" i="1" s="1"/>
  <c r="M2225" i="1"/>
  <c r="K2225" i="1"/>
  <c r="I2225" i="1"/>
  <c r="L2225" i="1" s="1"/>
  <c r="M2216" i="1"/>
  <c r="K2216" i="1"/>
  <c r="I2216" i="1"/>
  <c r="L2216" i="1" s="1"/>
  <c r="M2207" i="1"/>
  <c r="K2207" i="1"/>
  <c r="I2207" i="1"/>
  <c r="L2207" i="1" s="1"/>
  <c r="M2198" i="1"/>
  <c r="K2198" i="1"/>
  <c r="I2198" i="1"/>
  <c r="L2198" i="1" s="1"/>
  <c r="M2189" i="1"/>
  <c r="K2189" i="1"/>
  <c r="I2189" i="1"/>
  <c r="L2189" i="1" s="1"/>
  <c r="M2180" i="1"/>
  <c r="K2180" i="1"/>
  <c r="I2180" i="1"/>
  <c r="L2180" i="1" s="1"/>
  <c r="M2171" i="1"/>
  <c r="K2171" i="1"/>
  <c r="I2171" i="1"/>
  <c r="L2171" i="1" s="1"/>
  <c r="M2162" i="1"/>
  <c r="K2162" i="1"/>
  <c r="I2162" i="1"/>
  <c r="L2162" i="1" s="1"/>
  <c r="M1289" i="1"/>
  <c r="K1289" i="1"/>
  <c r="I1289" i="1"/>
  <c r="L1289" i="1" s="1"/>
  <c r="M1280" i="1"/>
  <c r="K1280" i="1"/>
  <c r="I1280" i="1"/>
  <c r="L1280" i="1" s="1"/>
  <c r="M1271" i="1"/>
  <c r="K1271" i="1"/>
  <c r="I1271" i="1"/>
  <c r="L1271" i="1" s="1"/>
  <c r="M1262" i="1"/>
  <c r="K1262" i="1"/>
  <c r="I1262" i="1"/>
  <c r="L1262" i="1" s="1"/>
  <c r="M1253" i="1"/>
  <c r="K1253" i="1"/>
  <c r="I1253" i="1"/>
  <c r="L1253" i="1" s="1"/>
  <c r="M1244" i="1"/>
  <c r="K1244" i="1"/>
  <c r="I1244" i="1"/>
  <c r="L1244" i="1" s="1"/>
  <c r="M1235" i="1"/>
  <c r="K1235" i="1"/>
  <c r="I1235" i="1"/>
  <c r="L1235" i="1" s="1"/>
  <c r="M1226" i="1"/>
  <c r="K1226" i="1"/>
  <c r="I1226" i="1"/>
  <c r="L1226" i="1" s="1"/>
  <c r="M1217" i="1"/>
  <c r="K1217" i="1"/>
  <c r="I1217" i="1"/>
  <c r="L1217" i="1" s="1"/>
  <c r="M1208" i="1"/>
  <c r="K1208" i="1"/>
  <c r="I1208" i="1"/>
  <c r="L1208" i="1" s="1"/>
  <c r="M1199" i="1"/>
  <c r="K1199" i="1"/>
  <c r="I1199" i="1"/>
  <c r="L1199" i="1" s="1"/>
  <c r="M1190" i="1"/>
  <c r="K1190" i="1"/>
  <c r="I1190" i="1"/>
  <c r="L1190" i="1" s="1"/>
  <c r="M425" i="1"/>
  <c r="K425" i="1"/>
  <c r="I425" i="1"/>
  <c r="L425" i="1" s="1"/>
  <c r="M416" i="1"/>
  <c r="K416" i="1"/>
  <c r="I416" i="1"/>
  <c r="L416" i="1" s="1"/>
  <c r="M407" i="1"/>
  <c r="K407" i="1"/>
  <c r="I407" i="1"/>
  <c r="L407" i="1" s="1"/>
  <c r="M398" i="1"/>
  <c r="K398" i="1"/>
  <c r="I398" i="1"/>
  <c r="L398" i="1" s="1"/>
  <c r="M389" i="1"/>
  <c r="K389" i="1"/>
  <c r="I389" i="1"/>
  <c r="L389" i="1" s="1"/>
  <c r="M380" i="1"/>
  <c r="K380" i="1"/>
  <c r="I380" i="1"/>
  <c r="L380" i="1" s="1"/>
  <c r="M371" i="1"/>
  <c r="K371" i="1"/>
  <c r="I371" i="1"/>
  <c r="L371" i="1" s="1"/>
  <c r="M362" i="1"/>
  <c r="K362" i="1"/>
  <c r="I362" i="1"/>
  <c r="L362" i="1" s="1"/>
  <c r="M353" i="1"/>
  <c r="K353" i="1"/>
  <c r="I353" i="1"/>
  <c r="L353" i="1" s="1"/>
  <c r="M344" i="1"/>
  <c r="K344" i="1"/>
  <c r="I344" i="1"/>
  <c r="L344" i="1" s="1"/>
  <c r="M335" i="1"/>
  <c r="K335" i="1"/>
  <c r="I335" i="1"/>
  <c r="L335" i="1" s="1"/>
  <c r="M326" i="1"/>
  <c r="K326" i="1"/>
  <c r="I326" i="1"/>
  <c r="L326" i="1" s="1"/>
  <c r="M3133" i="1"/>
  <c r="K3133" i="1"/>
  <c r="I3133" i="1"/>
  <c r="L3133" i="1" s="1"/>
  <c r="M3124" i="1"/>
  <c r="K3124" i="1"/>
  <c r="I3124" i="1"/>
  <c r="L3124" i="1" s="1"/>
  <c r="M3115" i="1"/>
  <c r="K3115" i="1"/>
  <c r="I3115" i="1"/>
  <c r="L3115" i="1" s="1"/>
  <c r="M3106" i="1"/>
  <c r="K3106" i="1"/>
  <c r="I3106" i="1"/>
  <c r="L3106" i="1" s="1"/>
  <c r="M3097" i="1"/>
  <c r="K3097" i="1"/>
  <c r="I3097" i="1"/>
  <c r="L3097" i="1" s="1"/>
  <c r="M3088" i="1"/>
  <c r="K3088" i="1"/>
  <c r="I3088" i="1"/>
  <c r="L3088" i="1" s="1"/>
  <c r="M3079" i="1"/>
  <c r="K3079" i="1"/>
  <c r="I3079" i="1"/>
  <c r="L3079" i="1" s="1"/>
  <c r="M3070" i="1"/>
  <c r="K3070" i="1"/>
  <c r="I3070" i="1"/>
  <c r="L3070" i="1" s="1"/>
  <c r="M3061" i="1"/>
  <c r="K3061" i="1"/>
  <c r="I3061" i="1"/>
  <c r="L3061" i="1" s="1"/>
  <c r="M3052" i="1"/>
  <c r="K3052" i="1"/>
  <c r="I3052" i="1"/>
  <c r="L3052" i="1" s="1"/>
  <c r="M3043" i="1"/>
  <c r="K3043" i="1"/>
  <c r="I3043" i="1"/>
  <c r="L3043" i="1" s="1"/>
  <c r="M3034" i="1"/>
  <c r="K3034" i="1"/>
  <c r="I3034" i="1"/>
  <c r="L3034" i="1" s="1"/>
  <c r="M2161" i="1"/>
  <c r="K2161" i="1"/>
  <c r="I2161" i="1"/>
  <c r="L2161" i="1" s="1"/>
  <c r="M2152" i="1"/>
  <c r="K2152" i="1"/>
  <c r="I2152" i="1"/>
  <c r="L2152" i="1" s="1"/>
  <c r="M2143" i="1"/>
  <c r="K2143" i="1"/>
  <c r="I2143" i="1"/>
  <c r="L2143" i="1" s="1"/>
  <c r="M2134" i="1"/>
  <c r="K2134" i="1"/>
  <c r="I2134" i="1"/>
  <c r="L2134" i="1" s="1"/>
  <c r="M2125" i="1"/>
  <c r="K2125" i="1"/>
  <c r="I2125" i="1"/>
  <c r="L2125" i="1" s="1"/>
  <c r="M2116" i="1"/>
  <c r="K2116" i="1"/>
  <c r="I2116" i="1"/>
  <c r="L2116" i="1" s="1"/>
  <c r="M2107" i="1"/>
  <c r="K2107" i="1"/>
  <c r="I2107" i="1"/>
  <c r="L2107" i="1" s="1"/>
  <c r="M2098" i="1"/>
  <c r="K2098" i="1"/>
  <c r="I2098" i="1"/>
  <c r="L2098" i="1" s="1"/>
  <c r="M2089" i="1"/>
  <c r="K2089" i="1"/>
  <c r="I2089" i="1"/>
  <c r="L2089" i="1" s="1"/>
  <c r="M2080" i="1"/>
  <c r="K2080" i="1"/>
  <c r="I2080" i="1"/>
  <c r="L2080" i="1" s="1"/>
  <c r="M2071" i="1"/>
  <c r="K2071" i="1"/>
  <c r="I2071" i="1"/>
  <c r="L2071" i="1" s="1"/>
  <c r="M2062" i="1"/>
  <c r="K2062" i="1"/>
  <c r="I2062" i="1"/>
  <c r="L2062" i="1" s="1"/>
  <c r="M1189" i="1"/>
  <c r="K1189" i="1"/>
  <c r="I1189" i="1"/>
  <c r="L1189" i="1" s="1"/>
  <c r="M1180" i="1"/>
  <c r="K1180" i="1"/>
  <c r="I1180" i="1"/>
  <c r="L1180" i="1" s="1"/>
  <c r="M1171" i="1"/>
  <c r="K1171" i="1"/>
  <c r="I1171" i="1"/>
  <c r="L1171" i="1" s="1"/>
  <c r="M1162" i="1"/>
  <c r="K1162" i="1"/>
  <c r="I1162" i="1"/>
  <c r="L1162" i="1" s="1"/>
  <c r="M1153" i="1"/>
  <c r="K1153" i="1"/>
  <c r="I1153" i="1"/>
  <c r="L1153" i="1" s="1"/>
  <c r="M1144" i="1"/>
  <c r="K1144" i="1"/>
  <c r="I1144" i="1"/>
  <c r="L1144" i="1" s="1"/>
  <c r="M1135" i="1"/>
  <c r="K1135" i="1"/>
  <c r="I1135" i="1"/>
  <c r="L1135" i="1" s="1"/>
  <c r="M1126" i="1"/>
  <c r="K1126" i="1"/>
  <c r="I1126" i="1"/>
  <c r="L1126" i="1" s="1"/>
  <c r="M1117" i="1"/>
  <c r="K1117" i="1"/>
  <c r="I1117" i="1"/>
  <c r="L1117" i="1" s="1"/>
  <c r="M1108" i="1"/>
  <c r="K1108" i="1"/>
  <c r="I1108" i="1"/>
  <c r="L1108" i="1" s="1"/>
  <c r="M1099" i="1"/>
  <c r="K1099" i="1"/>
  <c r="I1099" i="1"/>
  <c r="L1099" i="1" s="1"/>
  <c r="M1090" i="1"/>
  <c r="K1090" i="1"/>
  <c r="I1090" i="1"/>
  <c r="L1090" i="1" s="1"/>
  <c r="M325" i="1"/>
  <c r="K325" i="1"/>
  <c r="I325" i="1"/>
  <c r="L325" i="1" s="1"/>
  <c r="M316" i="1"/>
  <c r="K316" i="1"/>
  <c r="I316" i="1"/>
  <c r="L316" i="1" s="1"/>
  <c r="M307" i="1"/>
  <c r="K307" i="1"/>
  <c r="I307" i="1"/>
  <c r="L307" i="1" s="1"/>
  <c r="M298" i="1"/>
  <c r="K298" i="1"/>
  <c r="I298" i="1"/>
  <c r="L298" i="1" s="1"/>
  <c r="M289" i="1"/>
  <c r="K289" i="1"/>
  <c r="I289" i="1"/>
  <c r="L289" i="1" s="1"/>
  <c r="M280" i="1"/>
  <c r="K280" i="1"/>
  <c r="I280" i="1"/>
  <c r="L280" i="1" s="1"/>
  <c r="M271" i="1"/>
  <c r="K271" i="1"/>
  <c r="I271" i="1"/>
  <c r="L271" i="1" s="1"/>
  <c r="M262" i="1"/>
  <c r="K262" i="1"/>
  <c r="I262" i="1"/>
  <c r="L262" i="1" s="1"/>
  <c r="M253" i="1"/>
  <c r="K253" i="1"/>
  <c r="I253" i="1"/>
  <c r="L253" i="1" s="1"/>
  <c r="M244" i="1"/>
  <c r="K244" i="1"/>
  <c r="I244" i="1"/>
  <c r="L244" i="1" s="1"/>
  <c r="M235" i="1"/>
  <c r="K235" i="1"/>
  <c r="I235" i="1"/>
  <c r="L235" i="1" s="1"/>
  <c r="M226" i="1"/>
  <c r="K226" i="1"/>
  <c r="I226" i="1"/>
  <c r="L226" i="1" s="1"/>
  <c r="M3132" i="1"/>
  <c r="K3132" i="1"/>
  <c r="I3132" i="1"/>
  <c r="L3132" i="1" s="1"/>
  <c r="M3123" i="1"/>
  <c r="K3123" i="1"/>
  <c r="I3123" i="1"/>
  <c r="L3123" i="1" s="1"/>
  <c r="M3114" i="1"/>
  <c r="K3114" i="1"/>
  <c r="I3114" i="1"/>
  <c r="L3114" i="1" s="1"/>
  <c r="M3105" i="1"/>
  <c r="K3105" i="1"/>
  <c r="I3105" i="1"/>
  <c r="L3105" i="1" s="1"/>
  <c r="M3096" i="1"/>
  <c r="K3096" i="1"/>
  <c r="I3096" i="1"/>
  <c r="L3096" i="1" s="1"/>
  <c r="M3087" i="1"/>
  <c r="K3087" i="1"/>
  <c r="I3087" i="1"/>
  <c r="L3087" i="1" s="1"/>
  <c r="M3078" i="1"/>
  <c r="K3078" i="1"/>
  <c r="I3078" i="1"/>
  <c r="L3078" i="1" s="1"/>
  <c r="M3069" i="1"/>
  <c r="K3069" i="1"/>
  <c r="I3069" i="1"/>
  <c r="L3069" i="1" s="1"/>
  <c r="M3060" i="1"/>
  <c r="K3060" i="1"/>
  <c r="I3060" i="1"/>
  <c r="L3060" i="1" s="1"/>
  <c r="M3051" i="1"/>
  <c r="K3051" i="1"/>
  <c r="I3051" i="1"/>
  <c r="L3051" i="1" s="1"/>
  <c r="M3042" i="1"/>
  <c r="K3042" i="1"/>
  <c r="I3042" i="1"/>
  <c r="L3042" i="1" s="1"/>
  <c r="M3033" i="1"/>
  <c r="K3033" i="1"/>
  <c r="I3033" i="1"/>
  <c r="L3033" i="1" s="1"/>
  <c r="M2160" i="1"/>
  <c r="K2160" i="1"/>
  <c r="I2160" i="1"/>
  <c r="L2160" i="1" s="1"/>
  <c r="M2151" i="1"/>
  <c r="K2151" i="1"/>
  <c r="I2151" i="1"/>
  <c r="L2151" i="1" s="1"/>
  <c r="M2142" i="1"/>
  <c r="K2142" i="1"/>
  <c r="I2142" i="1"/>
  <c r="L2142" i="1" s="1"/>
  <c r="M2133" i="1"/>
  <c r="K2133" i="1"/>
  <c r="I2133" i="1"/>
  <c r="L2133" i="1" s="1"/>
  <c r="M2124" i="1"/>
  <c r="K2124" i="1"/>
  <c r="I2124" i="1"/>
  <c r="L2124" i="1" s="1"/>
  <c r="M2115" i="1"/>
  <c r="K2115" i="1"/>
  <c r="I2115" i="1"/>
  <c r="L2115" i="1" s="1"/>
  <c r="M2106" i="1"/>
  <c r="K2106" i="1"/>
  <c r="I2106" i="1"/>
  <c r="L2106" i="1" s="1"/>
  <c r="M2097" i="1"/>
  <c r="K2097" i="1"/>
  <c r="I2097" i="1"/>
  <c r="L2097" i="1" s="1"/>
  <c r="M2088" i="1"/>
  <c r="K2088" i="1"/>
  <c r="I2088" i="1"/>
  <c r="L2088" i="1" s="1"/>
  <c r="M2079" i="1"/>
  <c r="K2079" i="1"/>
  <c r="I2079" i="1"/>
  <c r="L2079" i="1" s="1"/>
  <c r="M2070" i="1"/>
  <c r="K2070" i="1"/>
  <c r="I2070" i="1"/>
  <c r="L2070" i="1" s="1"/>
  <c r="M2061" i="1"/>
  <c r="K2061" i="1"/>
  <c r="I2061" i="1"/>
  <c r="L2061" i="1" s="1"/>
  <c r="M1188" i="1"/>
  <c r="K1188" i="1"/>
  <c r="I1188" i="1"/>
  <c r="L1188" i="1" s="1"/>
  <c r="M1179" i="1"/>
  <c r="K1179" i="1"/>
  <c r="I1179" i="1"/>
  <c r="L1179" i="1" s="1"/>
  <c r="M1170" i="1"/>
  <c r="K1170" i="1"/>
  <c r="I1170" i="1"/>
  <c r="L1170" i="1" s="1"/>
  <c r="M1161" i="1"/>
  <c r="K1161" i="1"/>
  <c r="I1161" i="1"/>
  <c r="L1161" i="1" s="1"/>
  <c r="M1152" i="1"/>
  <c r="K1152" i="1"/>
  <c r="I1152" i="1"/>
  <c r="L1152" i="1" s="1"/>
  <c r="M1143" i="1"/>
  <c r="K1143" i="1"/>
  <c r="I1143" i="1"/>
  <c r="L1143" i="1" s="1"/>
  <c r="M1134" i="1"/>
  <c r="K1134" i="1"/>
  <c r="I1134" i="1"/>
  <c r="L1134" i="1" s="1"/>
  <c r="M1125" i="1"/>
  <c r="K1125" i="1"/>
  <c r="I1125" i="1"/>
  <c r="L1125" i="1" s="1"/>
  <c r="M1116" i="1"/>
  <c r="K1116" i="1"/>
  <c r="I1116" i="1"/>
  <c r="L1116" i="1" s="1"/>
  <c r="M1107" i="1"/>
  <c r="K1107" i="1"/>
  <c r="I1107" i="1"/>
  <c r="L1107" i="1" s="1"/>
  <c r="M1098" i="1"/>
  <c r="K1098" i="1"/>
  <c r="I1098" i="1"/>
  <c r="L1098" i="1" s="1"/>
  <c r="M1089" i="1"/>
  <c r="K1089" i="1"/>
  <c r="I1089" i="1"/>
  <c r="L1089" i="1" s="1"/>
  <c r="M324" i="1"/>
  <c r="K324" i="1"/>
  <c r="I324" i="1"/>
  <c r="L324" i="1" s="1"/>
  <c r="M315" i="1"/>
  <c r="K315" i="1"/>
  <c r="I315" i="1"/>
  <c r="L315" i="1" s="1"/>
  <c r="M306" i="1"/>
  <c r="K306" i="1"/>
  <c r="I306" i="1"/>
  <c r="L306" i="1" s="1"/>
  <c r="M297" i="1"/>
  <c r="K297" i="1"/>
  <c r="I297" i="1"/>
  <c r="L297" i="1" s="1"/>
  <c r="M288" i="1"/>
  <c r="K288" i="1"/>
  <c r="I288" i="1"/>
  <c r="L288" i="1" s="1"/>
  <c r="M279" i="1"/>
  <c r="K279" i="1"/>
  <c r="I279" i="1"/>
  <c r="L279" i="1" s="1"/>
  <c r="M270" i="1"/>
  <c r="K270" i="1"/>
  <c r="I270" i="1"/>
  <c r="L270" i="1" s="1"/>
  <c r="M261" i="1"/>
  <c r="K261" i="1"/>
  <c r="I261" i="1"/>
  <c r="L261" i="1" s="1"/>
  <c r="M252" i="1"/>
  <c r="K252" i="1"/>
  <c r="I252" i="1"/>
  <c r="L252" i="1" s="1"/>
  <c r="M243" i="1"/>
  <c r="K243" i="1"/>
  <c r="I243" i="1"/>
  <c r="L243" i="1" s="1"/>
  <c r="M234" i="1"/>
  <c r="K234" i="1"/>
  <c r="I234" i="1"/>
  <c r="L234" i="1" s="1"/>
  <c r="M225" i="1"/>
  <c r="K225" i="1"/>
  <c r="I225" i="1"/>
  <c r="L225" i="1" s="1"/>
  <c r="M3131" i="1"/>
  <c r="K3131" i="1"/>
  <c r="I3131" i="1"/>
  <c r="L3131" i="1" s="1"/>
  <c r="M3122" i="1"/>
  <c r="K3122" i="1"/>
  <c r="I3122" i="1"/>
  <c r="L3122" i="1" s="1"/>
  <c r="M3113" i="1"/>
  <c r="K3113" i="1"/>
  <c r="I3113" i="1"/>
  <c r="L3113" i="1" s="1"/>
  <c r="M3104" i="1"/>
  <c r="K3104" i="1"/>
  <c r="I3104" i="1"/>
  <c r="L3104" i="1" s="1"/>
  <c r="M3095" i="1"/>
  <c r="K3095" i="1"/>
  <c r="I3095" i="1"/>
  <c r="L3095" i="1" s="1"/>
  <c r="M3086" i="1"/>
  <c r="K3086" i="1"/>
  <c r="I3086" i="1"/>
  <c r="L3086" i="1" s="1"/>
  <c r="M3077" i="1"/>
  <c r="K3077" i="1"/>
  <c r="I3077" i="1"/>
  <c r="L3077" i="1" s="1"/>
  <c r="M3068" i="1"/>
  <c r="K3068" i="1"/>
  <c r="I3068" i="1"/>
  <c r="L3068" i="1" s="1"/>
  <c r="M3059" i="1"/>
  <c r="K3059" i="1"/>
  <c r="I3059" i="1"/>
  <c r="L3059" i="1" s="1"/>
  <c r="M3050" i="1"/>
  <c r="K3050" i="1"/>
  <c r="I3050" i="1"/>
  <c r="L3050" i="1" s="1"/>
  <c r="M3041" i="1"/>
  <c r="K3041" i="1"/>
  <c r="I3041" i="1"/>
  <c r="L3041" i="1" s="1"/>
  <c r="M3032" i="1"/>
  <c r="K3032" i="1"/>
  <c r="I3032" i="1"/>
  <c r="L3032" i="1" s="1"/>
  <c r="M2159" i="1"/>
  <c r="K2159" i="1"/>
  <c r="I2159" i="1"/>
  <c r="L2159" i="1" s="1"/>
  <c r="M2150" i="1"/>
  <c r="K2150" i="1"/>
  <c r="I2150" i="1"/>
  <c r="L2150" i="1" s="1"/>
  <c r="M2141" i="1"/>
  <c r="K2141" i="1"/>
  <c r="I2141" i="1"/>
  <c r="L2141" i="1" s="1"/>
  <c r="M2132" i="1"/>
  <c r="K2132" i="1"/>
  <c r="I2132" i="1"/>
  <c r="L2132" i="1" s="1"/>
  <c r="M2123" i="1"/>
  <c r="K2123" i="1"/>
  <c r="I2123" i="1"/>
  <c r="L2123" i="1" s="1"/>
  <c r="M2114" i="1"/>
  <c r="K2114" i="1"/>
  <c r="I2114" i="1"/>
  <c r="L2114" i="1" s="1"/>
  <c r="M2105" i="1"/>
  <c r="K2105" i="1"/>
  <c r="I2105" i="1"/>
  <c r="L2105" i="1" s="1"/>
  <c r="M2096" i="1"/>
  <c r="K2096" i="1"/>
  <c r="I2096" i="1"/>
  <c r="L2096" i="1" s="1"/>
  <c r="M2087" i="1"/>
  <c r="K2087" i="1"/>
  <c r="I2087" i="1"/>
  <c r="L2087" i="1" s="1"/>
  <c r="M2078" i="1"/>
  <c r="K2078" i="1"/>
  <c r="I2078" i="1"/>
  <c r="L2078" i="1" s="1"/>
  <c r="M2069" i="1"/>
  <c r="K2069" i="1"/>
  <c r="I2069" i="1"/>
  <c r="L2069" i="1" s="1"/>
  <c r="M2060" i="1"/>
  <c r="K2060" i="1"/>
  <c r="I2060" i="1"/>
  <c r="L2060" i="1" s="1"/>
  <c r="M1187" i="1"/>
  <c r="K1187" i="1"/>
  <c r="I1187" i="1"/>
  <c r="L1187" i="1" s="1"/>
  <c r="M1178" i="1"/>
  <c r="K1178" i="1"/>
  <c r="I1178" i="1"/>
  <c r="L1178" i="1" s="1"/>
  <c r="M1169" i="1"/>
  <c r="K1169" i="1"/>
  <c r="I1169" i="1"/>
  <c r="L1169" i="1" s="1"/>
  <c r="M1160" i="1"/>
  <c r="K1160" i="1"/>
  <c r="I1160" i="1"/>
  <c r="L1160" i="1" s="1"/>
  <c r="M1151" i="1"/>
  <c r="K1151" i="1"/>
  <c r="I1151" i="1"/>
  <c r="L1151" i="1" s="1"/>
  <c r="M1142" i="1"/>
  <c r="K1142" i="1"/>
  <c r="I1142" i="1"/>
  <c r="L1142" i="1" s="1"/>
  <c r="M1133" i="1"/>
  <c r="K1133" i="1"/>
  <c r="I1133" i="1"/>
  <c r="L1133" i="1" s="1"/>
  <c r="M1124" i="1"/>
  <c r="K1124" i="1"/>
  <c r="I1124" i="1"/>
  <c r="L1124" i="1" s="1"/>
  <c r="M1115" i="1"/>
  <c r="K1115" i="1"/>
  <c r="I1115" i="1"/>
  <c r="L1115" i="1" s="1"/>
  <c r="M1106" i="1"/>
  <c r="K1106" i="1"/>
  <c r="I1106" i="1"/>
  <c r="L1106" i="1" s="1"/>
  <c r="M1097" i="1"/>
  <c r="K1097" i="1"/>
  <c r="I1097" i="1"/>
  <c r="L1097" i="1" s="1"/>
  <c r="M1088" i="1"/>
  <c r="K1088" i="1"/>
  <c r="I1088" i="1"/>
  <c r="L1088" i="1" s="1"/>
  <c r="M323" i="1"/>
  <c r="K323" i="1"/>
  <c r="I323" i="1"/>
  <c r="L323" i="1" s="1"/>
  <c r="M314" i="1"/>
  <c r="K314" i="1"/>
  <c r="I314" i="1"/>
  <c r="L314" i="1" s="1"/>
  <c r="M305" i="1"/>
  <c r="K305" i="1"/>
  <c r="I305" i="1"/>
  <c r="L305" i="1" s="1"/>
  <c r="M296" i="1"/>
  <c r="K296" i="1"/>
  <c r="I296" i="1"/>
  <c r="L296" i="1" s="1"/>
  <c r="M287" i="1"/>
  <c r="K287" i="1"/>
  <c r="I287" i="1"/>
  <c r="L287" i="1" s="1"/>
  <c r="M278" i="1"/>
  <c r="K278" i="1"/>
  <c r="I278" i="1"/>
  <c r="L278" i="1" s="1"/>
  <c r="M269" i="1"/>
  <c r="K269" i="1"/>
  <c r="I269" i="1"/>
  <c r="L269" i="1" s="1"/>
  <c r="M260" i="1"/>
  <c r="K260" i="1"/>
  <c r="I260" i="1"/>
  <c r="L260" i="1" s="1"/>
  <c r="M251" i="1"/>
  <c r="K251" i="1"/>
  <c r="I251" i="1"/>
  <c r="L251" i="1" s="1"/>
  <c r="M242" i="1"/>
  <c r="K242" i="1"/>
  <c r="I242" i="1"/>
  <c r="L242" i="1" s="1"/>
  <c r="M233" i="1"/>
  <c r="K233" i="1"/>
  <c r="I233" i="1"/>
  <c r="L233" i="1" s="1"/>
  <c r="M224" i="1"/>
  <c r="K224" i="1"/>
  <c r="I224" i="1"/>
  <c r="L224" i="1" s="1"/>
  <c r="M3130" i="1"/>
  <c r="K3130" i="1"/>
  <c r="I3130" i="1"/>
  <c r="L3130" i="1" s="1"/>
  <c r="M3121" i="1"/>
  <c r="K3121" i="1"/>
  <c r="I3121" i="1"/>
  <c r="L3121" i="1" s="1"/>
  <c r="M3112" i="1"/>
  <c r="K3112" i="1"/>
  <c r="I3112" i="1"/>
  <c r="L3112" i="1" s="1"/>
  <c r="M3103" i="1"/>
  <c r="K3103" i="1"/>
  <c r="I3103" i="1"/>
  <c r="L3103" i="1" s="1"/>
  <c r="M3094" i="1"/>
  <c r="K3094" i="1"/>
  <c r="I3094" i="1"/>
  <c r="L3094" i="1" s="1"/>
  <c r="M3085" i="1"/>
  <c r="K3085" i="1"/>
  <c r="I3085" i="1"/>
  <c r="L3085" i="1" s="1"/>
  <c r="M3076" i="1"/>
  <c r="K3076" i="1"/>
  <c r="I3076" i="1"/>
  <c r="L3076" i="1" s="1"/>
  <c r="M3067" i="1"/>
  <c r="K3067" i="1"/>
  <c r="I3067" i="1"/>
  <c r="L3067" i="1" s="1"/>
  <c r="M3058" i="1"/>
  <c r="K3058" i="1"/>
  <c r="I3058" i="1"/>
  <c r="L3058" i="1" s="1"/>
  <c r="M3049" i="1"/>
  <c r="K3049" i="1"/>
  <c r="I3049" i="1"/>
  <c r="L3049" i="1" s="1"/>
  <c r="M3040" i="1"/>
  <c r="K3040" i="1"/>
  <c r="I3040" i="1"/>
  <c r="L3040" i="1" s="1"/>
  <c r="M3031" i="1"/>
  <c r="K3031" i="1"/>
  <c r="I3031" i="1"/>
  <c r="L3031" i="1" s="1"/>
  <c r="M2158" i="1"/>
  <c r="K2158" i="1"/>
  <c r="I2158" i="1"/>
  <c r="L2158" i="1" s="1"/>
  <c r="M2149" i="1"/>
  <c r="K2149" i="1"/>
  <c r="I2149" i="1"/>
  <c r="L2149" i="1" s="1"/>
  <c r="M2140" i="1"/>
  <c r="K2140" i="1"/>
  <c r="I2140" i="1"/>
  <c r="L2140" i="1" s="1"/>
  <c r="M2131" i="1"/>
  <c r="K2131" i="1"/>
  <c r="I2131" i="1"/>
  <c r="L2131" i="1" s="1"/>
  <c r="M2122" i="1"/>
  <c r="K2122" i="1"/>
  <c r="I2122" i="1"/>
  <c r="L2122" i="1" s="1"/>
  <c r="M2113" i="1"/>
  <c r="K2113" i="1"/>
  <c r="I2113" i="1"/>
  <c r="L2113" i="1" s="1"/>
  <c r="M2104" i="1"/>
  <c r="K2104" i="1"/>
  <c r="I2104" i="1"/>
  <c r="L2104" i="1" s="1"/>
  <c r="M2095" i="1"/>
  <c r="K2095" i="1"/>
  <c r="I2095" i="1"/>
  <c r="L2095" i="1" s="1"/>
  <c r="M2086" i="1"/>
  <c r="K2086" i="1"/>
  <c r="I2086" i="1"/>
  <c r="L2086" i="1" s="1"/>
  <c r="M2077" i="1"/>
  <c r="K2077" i="1"/>
  <c r="I2077" i="1"/>
  <c r="L2077" i="1" s="1"/>
  <c r="M2068" i="1"/>
  <c r="K2068" i="1"/>
  <c r="I2068" i="1"/>
  <c r="L2068" i="1" s="1"/>
  <c r="M2059" i="1"/>
  <c r="K2059" i="1"/>
  <c r="I2059" i="1"/>
  <c r="L2059" i="1" s="1"/>
  <c r="M1186" i="1"/>
  <c r="K1186" i="1"/>
  <c r="I1186" i="1"/>
  <c r="L1186" i="1" s="1"/>
  <c r="M1177" i="1"/>
  <c r="K1177" i="1"/>
  <c r="I1177" i="1"/>
  <c r="L1177" i="1" s="1"/>
  <c r="M1168" i="1"/>
  <c r="K1168" i="1"/>
  <c r="I1168" i="1"/>
  <c r="L1168" i="1" s="1"/>
  <c r="M1159" i="1"/>
  <c r="K1159" i="1"/>
  <c r="I1159" i="1"/>
  <c r="L1159" i="1" s="1"/>
  <c r="M1150" i="1"/>
  <c r="K1150" i="1"/>
  <c r="I1150" i="1"/>
  <c r="L1150" i="1" s="1"/>
  <c r="M1141" i="1"/>
  <c r="K1141" i="1"/>
  <c r="I1141" i="1"/>
  <c r="L1141" i="1" s="1"/>
  <c r="M1132" i="1"/>
  <c r="K1132" i="1"/>
  <c r="I1132" i="1"/>
  <c r="L1132" i="1" s="1"/>
  <c r="M1123" i="1"/>
  <c r="K1123" i="1"/>
  <c r="I1123" i="1"/>
  <c r="L1123" i="1" s="1"/>
  <c r="M1114" i="1"/>
  <c r="K1114" i="1"/>
  <c r="I1114" i="1"/>
  <c r="L1114" i="1" s="1"/>
  <c r="M1105" i="1"/>
  <c r="K1105" i="1"/>
  <c r="I1105" i="1"/>
  <c r="L1105" i="1" s="1"/>
  <c r="M1096" i="1"/>
  <c r="K1096" i="1"/>
  <c r="I1096" i="1"/>
  <c r="L1096" i="1" s="1"/>
  <c r="M1087" i="1"/>
  <c r="K1087" i="1"/>
  <c r="I1087" i="1"/>
  <c r="L1087" i="1" s="1"/>
  <c r="M322" i="1"/>
  <c r="K322" i="1"/>
  <c r="I322" i="1"/>
  <c r="L322" i="1" s="1"/>
  <c r="M313" i="1"/>
  <c r="K313" i="1"/>
  <c r="I313" i="1"/>
  <c r="L313" i="1" s="1"/>
  <c r="M304" i="1"/>
  <c r="K304" i="1"/>
  <c r="I304" i="1"/>
  <c r="L304" i="1" s="1"/>
  <c r="M295" i="1"/>
  <c r="K295" i="1"/>
  <c r="I295" i="1"/>
  <c r="L295" i="1" s="1"/>
  <c r="M286" i="1"/>
  <c r="K286" i="1"/>
  <c r="I286" i="1"/>
  <c r="L286" i="1" s="1"/>
  <c r="M277" i="1"/>
  <c r="K277" i="1"/>
  <c r="I277" i="1"/>
  <c r="L277" i="1" s="1"/>
  <c r="M268" i="1"/>
  <c r="K268" i="1"/>
  <c r="I268" i="1"/>
  <c r="L268" i="1" s="1"/>
  <c r="M259" i="1"/>
  <c r="K259" i="1"/>
  <c r="I259" i="1"/>
  <c r="L259" i="1" s="1"/>
  <c r="M250" i="1"/>
  <c r="K250" i="1"/>
  <c r="I250" i="1"/>
  <c r="L250" i="1" s="1"/>
  <c r="M241" i="1"/>
  <c r="K241" i="1"/>
  <c r="I241" i="1"/>
  <c r="L241" i="1" s="1"/>
  <c r="M232" i="1"/>
  <c r="K232" i="1"/>
  <c r="I232" i="1"/>
  <c r="L232" i="1" s="1"/>
  <c r="M223" i="1"/>
  <c r="K223" i="1"/>
  <c r="I223" i="1"/>
  <c r="L223" i="1" s="1"/>
  <c r="M3129" i="1"/>
  <c r="K3129" i="1"/>
  <c r="I3129" i="1"/>
  <c r="L3129" i="1" s="1"/>
  <c r="M3120" i="1"/>
  <c r="K3120" i="1"/>
  <c r="I3120" i="1"/>
  <c r="L3120" i="1" s="1"/>
  <c r="M3111" i="1"/>
  <c r="K3111" i="1"/>
  <c r="I3111" i="1"/>
  <c r="L3111" i="1" s="1"/>
  <c r="M3102" i="1"/>
  <c r="K3102" i="1"/>
  <c r="I3102" i="1"/>
  <c r="L3102" i="1" s="1"/>
  <c r="M3093" i="1"/>
  <c r="K3093" i="1"/>
  <c r="I3093" i="1"/>
  <c r="L3093" i="1" s="1"/>
  <c r="M3084" i="1"/>
  <c r="K3084" i="1"/>
  <c r="I3084" i="1"/>
  <c r="L3084" i="1" s="1"/>
  <c r="M3075" i="1"/>
  <c r="K3075" i="1"/>
  <c r="I3075" i="1"/>
  <c r="L3075" i="1" s="1"/>
  <c r="M3066" i="1"/>
  <c r="K3066" i="1"/>
  <c r="I3066" i="1"/>
  <c r="L3066" i="1" s="1"/>
  <c r="M3057" i="1"/>
  <c r="K3057" i="1"/>
  <c r="I3057" i="1"/>
  <c r="L3057" i="1" s="1"/>
  <c r="M3048" i="1"/>
  <c r="K3048" i="1"/>
  <c r="I3048" i="1"/>
  <c r="L3048" i="1" s="1"/>
  <c r="M3039" i="1"/>
  <c r="K3039" i="1"/>
  <c r="I3039" i="1"/>
  <c r="L3039" i="1" s="1"/>
  <c r="M3030" i="1"/>
  <c r="K3030" i="1"/>
  <c r="I3030" i="1"/>
  <c r="L3030" i="1" s="1"/>
  <c r="M2157" i="1"/>
  <c r="K2157" i="1"/>
  <c r="I2157" i="1"/>
  <c r="L2157" i="1" s="1"/>
  <c r="M2148" i="1"/>
  <c r="K2148" i="1"/>
  <c r="I2148" i="1"/>
  <c r="L2148" i="1" s="1"/>
  <c r="M2139" i="1"/>
  <c r="K2139" i="1"/>
  <c r="I2139" i="1"/>
  <c r="L2139" i="1" s="1"/>
  <c r="M2130" i="1"/>
  <c r="K2130" i="1"/>
  <c r="I2130" i="1"/>
  <c r="L2130" i="1" s="1"/>
  <c r="M2121" i="1"/>
  <c r="K2121" i="1"/>
  <c r="I2121" i="1"/>
  <c r="L2121" i="1" s="1"/>
  <c r="M2112" i="1"/>
  <c r="K2112" i="1"/>
  <c r="I2112" i="1"/>
  <c r="L2112" i="1" s="1"/>
  <c r="M2103" i="1"/>
  <c r="K2103" i="1"/>
  <c r="I2103" i="1"/>
  <c r="L2103" i="1" s="1"/>
  <c r="M2094" i="1"/>
  <c r="K2094" i="1"/>
  <c r="I2094" i="1"/>
  <c r="L2094" i="1" s="1"/>
  <c r="M2085" i="1"/>
  <c r="K2085" i="1"/>
  <c r="I2085" i="1"/>
  <c r="L2085" i="1" s="1"/>
  <c r="M2076" i="1"/>
  <c r="K2076" i="1"/>
  <c r="I2076" i="1"/>
  <c r="L2076" i="1" s="1"/>
  <c r="M2067" i="1"/>
  <c r="K2067" i="1"/>
  <c r="I2067" i="1"/>
  <c r="L2067" i="1" s="1"/>
  <c r="M2058" i="1"/>
  <c r="K2058" i="1"/>
  <c r="I2058" i="1"/>
  <c r="L2058" i="1" s="1"/>
  <c r="M1185" i="1"/>
  <c r="K1185" i="1"/>
  <c r="I1185" i="1"/>
  <c r="L1185" i="1" s="1"/>
  <c r="M1176" i="1"/>
  <c r="K1176" i="1"/>
  <c r="I1176" i="1"/>
  <c r="L1176" i="1" s="1"/>
  <c r="M1167" i="1"/>
  <c r="K1167" i="1"/>
  <c r="I1167" i="1"/>
  <c r="L1167" i="1" s="1"/>
  <c r="M1158" i="1"/>
  <c r="K1158" i="1"/>
  <c r="I1158" i="1"/>
  <c r="L1158" i="1" s="1"/>
  <c r="M1149" i="1"/>
  <c r="K1149" i="1"/>
  <c r="I1149" i="1"/>
  <c r="L1149" i="1" s="1"/>
  <c r="M1140" i="1"/>
  <c r="K1140" i="1"/>
  <c r="I1140" i="1"/>
  <c r="L1140" i="1" s="1"/>
  <c r="M1131" i="1"/>
  <c r="K1131" i="1"/>
  <c r="I1131" i="1"/>
  <c r="L1131" i="1" s="1"/>
  <c r="M1122" i="1"/>
  <c r="K1122" i="1"/>
  <c r="I1122" i="1"/>
  <c r="L1122" i="1" s="1"/>
  <c r="M1113" i="1"/>
  <c r="K1113" i="1"/>
  <c r="I1113" i="1"/>
  <c r="L1113" i="1" s="1"/>
  <c r="M1104" i="1"/>
  <c r="K1104" i="1"/>
  <c r="I1104" i="1"/>
  <c r="L1104" i="1" s="1"/>
  <c r="M1095" i="1"/>
  <c r="K1095" i="1"/>
  <c r="I1095" i="1"/>
  <c r="L1095" i="1" s="1"/>
  <c r="M1086" i="1"/>
  <c r="K1086" i="1"/>
  <c r="I1086" i="1"/>
  <c r="L1086" i="1" s="1"/>
  <c r="M321" i="1"/>
  <c r="K321" i="1"/>
  <c r="I321" i="1"/>
  <c r="L321" i="1" s="1"/>
  <c r="M312" i="1"/>
  <c r="K312" i="1"/>
  <c r="I312" i="1"/>
  <c r="L312" i="1" s="1"/>
  <c r="M303" i="1"/>
  <c r="K303" i="1"/>
  <c r="I303" i="1"/>
  <c r="L303" i="1" s="1"/>
  <c r="M294" i="1"/>
  <c r="K294" i="1"/>
  <c r="I294" i="1"/>
  <c r="L294" i="1" s="1"/>
  <c r="M285" i="1"/>
  <c r="K285" i="1"/>
  <c r="I285" i="1"/>
  <c r="L285" i="1" s="1"/>
  <c r="M276" i="1"/>
  <c r="K276" i="1"/>
  <c r="I276" i="1"/>
  <c r="L276" i="1" s="1"/>
  <c r="M267" i="1"/>
  <c r="K267" i="1"/>
  <c r="I267" i="1"/>
  <c r="L267" i="1" s="1"/>
  <c r="M258" i="1"/>
  <c r="K258" i="1"/>
  <c r="I258" i="1"/>
  <c r="L258" i="1" s="1"/>
  <c r="M249" i="1"/>
  <c r="K249" i="1"/>
  <c r="I249" i="1"/>
  <c r="L249" i="1" s="1"/>
  <c r="M240" i="1"/>
  <c r="K240" i="1"/>
  <c r="I240" i="1"/>
  <c r="L240" i="1" s="1"/>
  <c r="M231" i="1"/>
  <c r="K231" i="1"/>
  <c r="I231" i="1"/>
  <c r="L231" i="1" s="1"/>
  <c r="M222" i="1"/>
  <c r="K222" i="1"/>
  <c r="I222" i="1"/>
  <c r="L222" i="1" s="1"/>
  <c r="M3128" i="1"/>
  <c r="K3128" i="1"/>
  <c r="I3128" i="1"/>
  <c r="L3128" i="1" s="1"/>
  <c r="M3119" i="1"/>
  <c r="K3119" i="1"/>
  <c r="I3119" i="1"/>
  <c r="L3119" i="1" s="1"/>
  <c r="M3110" i="1"/>
  <c r="K3110" i="1"/>
  <c r="I3110" i="1"/>
  <c r="L3110" i="1" s="1"/>
  <c r="M3101" i="1"/>
  <c r="K3101" i="1"/>
  <c r="I3101" i="1"/>
  <c r="L3101" i="1" s="1"/>
  <c r="M3092" i="1"/>
  <c r="K3092" i="1"/>
  <c r="I3092" i="1"/>
  <c r="L3092" i="1" s="1"/>
  <c r="M3083" i="1"/>
  <c r="K3083" i="1"/>
  <c r="I3083" i="1"/>
  <c r="L3083" i="1" s="1"/>
  <c r="M3074" i="1"/>
  <c r="K3074" i="1"/>
  <c r="I3074" i="1"/>
  <c r="L3074" i="1" s="1"/>
  <c r="M3065" i="1"/>
  <c r="K3065" i="1"/>
  <c r="I3065" i="1"/>
  <c r="L3065" i="1" s="1"/>
  <c r="M3056" i="1"/>
  <c r="K3056" i="1"/>
  <c r="I3056" i="1"/>
  <c r="L3056" i="1" s="1"/>
  <c r="M3047" i="1"/>
  <c r="K3047" i="1"/>
  <c r="I3047" i="1"/>
  <c r="L3047" i="1" s="1"/>
  <c r="M3038" i="1"/>
  <c r="K3038" i="1"/>
  <c r="I3038" i="1"/>
  <c r="L3038" i="1" s="1"/>
  <c r="M3029" i="1"/>
  <c r="K3029" i="1"/>
  <c r="I3029" i="1"/>
  <c r="L3029" i="1" s="1"/>
  <c r="M2156" i="1"/>
  <c r="K2156" i="1"/>
  <c r="I2156" i="1"/>
  <c r="L2156" i="1" s="1"/>
  <c r="M2147" i="1"/>
  <c r="K2147" i="1"/>
  <c r="I2147" i="1"/>
  <c r="L2147" i="1" s="1"/>
  <c r="M2138" i="1"/>
  <c r="K2138" i="1"/>
  <c r="I2138" i="1"/>
  <c r="L2138" i="1" s="1"/>
  <c r="M2129" i="1"/>
  <c r="K2129" i="1"/>
  <c r="I2129" i="1"/>
  <c r="L2129" i="1" s="1"/>
  <c r="M2120" i="1"/>
  <c r="K2120" i="1"/>
  <c r="I2120" i="1"/>
  <c r="L2120" i="1" s="1"/>
  <c r="M2111" i="1"/>
  <c r="K2111" i="1"/>
  <c r="I2111" i="1"/>
  <c r="L2111" i="1" s="1"/>
  <c r="M2102" i="1"/>
  <c r="K2102" i="1"/>
  <c r="I2102" i="1"/>
  <c r="L2102" i="1" s="1"/>
  <c r="M2093" i="1"/>
  <c r="K2093" i="1"/>
  <c r="I2093" i="1"/>
  <c r="L2093" i="1" s="1"/>
  <c r="M2084" i="1"/>
  <c r="K2084" i="1"/>
  <c r="I2084" i="1"/>
  <c r="L2084" i="1" s="1"/>
  <c r="M2075" i="1"/>
  <c r="K2075" i="1"/>
  <c r="I2075" i="1"/>
  <c r="L2075" i="1" s="1"/>
  <c r="M2066" i="1"/>
  <c r="K2066" i="1"/>
  <c r="I2066" i="1"/>
  <c r="L2066" i="1" s="1"/>
  <c r="M2057" i="1"/>
  <c r="K2057" i="1"/>
  <c r="I2057" i="1"/>
  <c r="L2057" i="1" s="1"/>
  <c r="M1184" i="1"/>
  <c r="K1184" i="1"/>
  <c r="I1184" i="1"/>
  <c r="L1184" i="1" s="1"/>
  <c r="M1175" i="1"/>
  <c r="K1175" i="1"/>
  <c r="I1175" i="1"/>
  <c r="L1175" i="1" s="1"/>
  <c r="M1166" i="1"/>
  <c r="K1166" i="1"/>
  <c r="I1166" i="1"/>
  <c r="L1166" i="1" s="1"/>
  <c r="M1157" i="1"/>
  <c r="K1157" i="1"/>
  <c r="I1157" i="1"/>
  <c r="L1157" i="1" s="1"/>
  <c r="M1148" i="1"/>
  <c r="K1148" i="1"/>
  <c r="I1148" i="1"/>
  <c r="L1148" i="1" s="1"/>
  <c r="M1139" i="1"/>
  <c r="K1139" i="1"/>
  <c r="I1139" i="1"/>
  <c r="L1139" i="1" s="1"/>
  <c r="M1130" i="1"/>
  <c r="K1130" i="1"/>
  <c r="I1130" i="1"/>
  <c r="L1130" i="1" s="1"/>
  <c r="M1121" i="1"/>
  <c r="K1121" i="1"/>
  <c r="I1121" i="1"/>
  <c r="L1121" i="1" s="1"/>
  <c r="M1112" i="1"/>
  <c r="K1112" i="1"/>
  <c r="I1112" i="1"/>
  <c r="L1112" i="1" s="1"/>
  <c r="M1103" i="1"/>
  <c r="K1103" i="1"/>
  <c r="I1103" i="1"/>
  <c r="L1103" i="1" s="1"/>
  <c r="M1094" i="1"/>
  <c r="K1094" i="1"/>
  <c r="I1094" i="1"/>
  <c r="L1094" i="1" s="1"/>
  <c r="M1085" i="1"/>
  <c r="K1085" i="1"/>
  <c r="I1085" i="1"/>
  <c r="L1085" i="1" s="1"/>
  <c r="M320" i="1"/>
  <c r="K320" i="1"/>
  <c r="I320" i="1"/>
  <c r="L320" i="1" s="1"/>
  <c r="M311" i="1"/>
  <c r="K311" i="1"/>
  <c r="I311" i="1"/>
  <c r="L311" i="1" s="1"/>
  <c r="M302" i="1"/>
  <c r="K302" i="1"/>
  <c r="I302" i="1"/>
  <c r="L302" i="1" s="1"/>
  <c r="M293" i="1"/>
  <c r="K293" i="1"/>
  <c r="I293" i="1"/>
  <c r="L293" i="1" s="1"/>
  <c r="M284" i="1"/>
  <c r="K284" i="1"/>
  <c r="I284" i="1"/>
  <c r="L284" i="1" s="1"/>
  <c r="M275" i="1"/>
  <c r="K275" i="1"/>
  <c r="I275" i="1"/>
  <c r="L275" i="1" s="1"/>
  <c r="M266" i="1"/>
  <c r="K266" i="1"/>
  <c r="I266" i="1"/>
  <c r="L266" i="1" s="1"/>
  <c r="M257" i="1"/>
  <c r="K257" i="1"/>
  <c r="I257" i="1"/>
  <c r="L257" i="1" s="1"/>
  <c r="M248" i="1"/>
  <c r="K248" i="1"/>
  <c r="I248" i="1"/>
  <c r="L248" i="1" s="1"/>
  <c r="M239" i="1"/>
  <c r="K239" i="1"/>
  <c r="I239" i="1"/>
  <c r="L239" i="1" s="1"/>
  <c r="M230" i="1"/>
  <c r="K230" i="1"/>
  <c r="I230" i="1"/>
  <c r="L230" i="1" s="1"/>
  <c r="M221" i="1"/>
  <c r="K221" i="1"/>
  <c r="I221" i="1"/>
  <c r="L221" i="1" s="1"/>
  <c r="M3127" i="1"/>
  <c r="K3127" i="1"/>
  <c r="I3127" i="1"/>
  <c r="L3127" i="1" s="1"/>
  <c r="M3118" i="1"/>
  <c r="K3118" i="1"/>
  <c r="I3118" i="1"/>
  <c r="L3118" i="1" s="1"/>
  <c r="M3109" i="1"/>
  <c r="K3109" i="1"/>
  <c r="I3109" i="1"/>
  <c r="L3109" i="1" s="1"/>
  <c r="M3100" i="1"/>
  <c r="K3100" i="1"/>
  <c r="I3100" i="1"/>
  <c r="L3100" i="1" s="1"/>
  <c r="M3091" i="1"/>
  <c r="K3091" i="1"/>
  <c r="I3091" i="1"/>
  <c r="L3091" i="1" s="1"/>
  <c r="M3082" i="1"/>
  <c r="K3082" i="1"/>
  <c r="I3082" i="1"/>
  <c r="L3082" i="1" s="1"/>
  <c r="M3073" i="1"/>
  <c r="K3073" i="1"/>
  <c r="I3073" i="1"/>
  <c r="L3073" i="1" s="1"/>
  <c r="M3064" i="1"/>
  <c r="K3064" i="1"/>
  <c r="I3064" i="1"/>
  <c r="L3064" i="1" s="1"/>
  <c r="M3055" i="1"/>
  <c r="K3055" i="1"/>
  <c r="I3055" i="1"/>
  <c r="L3055" i="1" s="1"/>
  <c r="M3046" i="1"/>
  <c r="K3046" i="1"/>
  <c r="I3046" i="1"/>
  <c r="L3046" i="1" s="1"/>
  <c r="M3037" i="1"/>
  <c r="K3037" i="1"/>
  <c r="I3037" i="1"/>
  <c r="L3037" i="1" s="1"/>
  <c r="M3028" i="1"/>
  <c r="K3028" i="1"/>
  <c r="I3028" i="1"/>
  <c r="L3028" i="1" s="1"/>
  <c r="M2155" i="1"/>
  <c r="K2155" i="1"/>
  <c r="I2155" i="1"/>
  <c r="L2155" i="1" s="1"/>
  <c r="M2146" i="1"/>
  <c r="K2146" i="1"/>
  <c r="I2146" i="1"/>
  <c r="L2146" i="1" s="1"/>
  <c r="M2137" i="1"/>
  <c r="K2137" i="1"/>
  <c r="I2137" i="1"/>
  <c r="L2137" i="1" s="1"/>
  <c r="M2128" i="1"/>
  <c r="K2128" i="1"/>
  <c r="I2128" i="1"/>
  <c r="L2128" i="1" s="1"/>
  <c r="M2119" i="1"/>
  <c r="K2119" i="1"/>
  <c r="I2119" i="1"/>
  <c r="L2119" i="1" s="1"/>
  <c r="M2110" i="1"/>
  <c r="K2110" i="1"/>
  <c r="I2110" i="1"/>
  <c r="L2110" i="1" s="1"/>
  <c r="M2101" i="1"/>
  <c r="K2101" i="1"/>
  <c r="I2101" i="1"/>
  <c r="L2101" i="1" s="1"/>
  <c r="M2092" i="1"/>
  <c r="K2092" i="1"/>
  <c r="I2092" i="1"/>
  <c r="L2092" i="1" s="1"/>
  <c r="M2083" i="1"/>
  <c r="K2083" i="1"/>
  <c r="I2083" i="1"/>
  <c r="L2083" i="1" s="1"/>
  <c r="M2074" i="1"/>
  <c r="K2074" i="1"/>
  <c r="I2074" i="1"/>
  <c r="L2074" i="1" s="1"/>
  <c r="M2065" i="1"/>
  <c r="K2065" i="1"/>
  <c r="I2065" i="1"/>
  <c r="L2065" i="1" s="1"/>
  <c r="M2056" i="1"/>
  <c r="K2056" i="1"/>
  <c r="I2056" i="1"/>
  <c r="L2056" i="1" s="1"/>
  <c r="M1183" i="1"/>
  <c r="K1183" i="1"/>
  <c r="I1183" i="1"/>
  <c r="L1183" i="1" s="1"/>
  <c r="M1174" i="1"/>
  <c r="K1174" i="1"/>
  <c r="I1174" i="1"/>
  <c r="L1174" i="1" s="1"/>
  <c r="M1165" i="1"/>
  <c r="K1165" i="1"/>
  <c r="I1165" i="1"/>
  <c r="L1165" i="1" s="1"/>
  <c r="M1156" i="1"/>
  <c r="K1156" i="1"/>
  <c r="I1156" i="1"/>
  <c r="L1156" i="1" s="1"/>
  <c r="M1147" i="1"/>
  <c r="K1147" i="1"/>
  <c r="I1147" i="1"/>
  <c r="L1147" i="1" s="1"/>
  <c r="M1138" i="1"/>
  <c r="K1138" i="1"/>
  <c r="I1138" i="1"/>
  <c r="L1138" i="1" s="1"/>
  <c r="M1129" i="1"/>
  <c r="K1129" i="1"/>
  <c r="I1129" i="1"/>
  <c r="L1129" i="1" s="1"/>
  <c r="M1120" i="1"/>
  <c r="K1120" i="1"/>
  <c r="I1120" i="1"/>
  <c r="L1120" i="1" s="1"/>
  <c r="M1111" i="1"/>
  <c r="K1111" i="1"/>
  <c r="I1111" i="1"/>
  <c r="L1111" i="1" s="1"/>
  <c r="M1102" i="1"/>
  <c r="K1102" i="1"/>
  <c r="I1102" i="1"/>
  <c r="L1102" i="1" s="1"/>
  <c r="M1093" i="1"/>
  <c r="K1093" i="1"/>
  <c r="I1093" i="1"/>
  <c r="L1093" i="1" s="1"/>
  <c r="M1084" i="1"/>
  <c r="K1084" i="1"/>
  <c r="I1084" i="1"/>
  <c r="L1084" i="1" s="1"/>
  <c r="M319" i="1"/>
  <c r="K319" i="1"/>
  <c r="I319" i="1"/>
  <c r="L319" i="1" s="1"/>
  <c r="M310" i="1"/>
  <c r="K310" i="1"/>
  <c r="I310" i="1"/>
  <c r="L310" i="1" s="1"/>
  <c r="M301" i="1"/>
  <c r="K301" i="1"/>
  <c r="I301" i="1"/>
  <c r="L301" i="1" s="1"/>
  <c r="M292" i="1"/>
  <c r="K292" i="1"/>
  <c r="I292" i="1"/>
  <c r="L292" i="1" s="1"/>
  <c r="M283" i="1"/>
  <c r="K283" i="1"/>
  <c r="I283" i="1"/>
  <c r="L283" i="1" s="1"/>
  <c r="M274" i="1"/>
  <c r="K274" i="1"/>
  <c r="I274" i="1"/>
  <c r="L274" i="1" s="1"/>
  <c r="M265" i="1"/>
  <c r="K265" i="1"/>
  <c r="I265" i="1"/>
  <c r="L265" i="1" s="1"/>
  <c r="M256" i="1"/>
  <c r="K256" i="1"/>
  <c r="I256" i="1"/>
  <c r="L256" i="1" s="1"/>
  <c r="M247" i="1"/>
  <c r="K247" i="1"/>
  <c r="I247" i="1"/>
  <c r="L247" i="1" s="1"/>
  <c r="M238" i="1"/>
  <c r="K238" i="1"/>
  <c r="I238" i="1"/>
  <c r="L238" i="1" s="1"/>
  <c r="M229" i="1"/>
  <c r="K229" i="1"/>
  <c r="I229" i="1"/>
  <c r="L229" i="1" s="1"/>
  <c r="M220" i="1"/>
  <c r="K220" i="1"/>
  <c r="I220" i="1"/>
  <c r="L220" i="1" s="1"/>
  <c r="M3126" i="1"/>
  <c r="K3126" i="1"/>
  <c r="I3126" i="1"/>
  <c r="L3126" i="1" s="1"/>
  <c r="M3117" i="1"/>
  <c r="K3117" i="1"/>
  <c r="I3117" i="1"/>
  <c r="L3117" i="1" s="1"/>
  <c r="M3108" i="1"/>
  <c r="K3108" i="1"/>
  <c r="I3108" i="1"/>
  <c r="L3108" i="1" s="1"/>
  <c r="M3099" i="1"/>
  <c r="K3099" i="1"/>
  <c r="I3099" i="1"/>
  <c r="L3099" i="1" s="1"/>
  <c r="M3090" i="1"/>
  <c r="K3090" i="1"/>
  <c r="I3090" i="1"/>
  <c r="L3090" i="1" s="1"/>
  <c r="M3081" i="1"/>
  <c r="K3081" i="1"/>
  <c r="I3081" i="1"/>
  <c r="L3081" i="1" s="1"/>
  <c r="M3072" i="1"/>
  <c r="K3072" i="1"/>
  <c r="I3072" i="1"/>
  <c r="L3072" i="1" s="1"/>
  <c r="M3063" i="1"/>
  <c r="K3063" i="1"/>
  <c r="I3063" i="1"/>
  <c r="L3063" i="1" s="1"/>
  <c r="M3054" i="1"/>
  <c r="K3054" i="1"/>
  <c r="I3054" i="1"/>
  <c r="L3054" i="1" s="1"/>
  <c r="M3045" i="1"/>
  <c r="K3045" i="1"/>
  <c r="I3045" i="1"/>
  <c r="L3045" i="1" s="1"/>
  <c r="M3036" i="1"/>
  <c r="K3036" i="1"/>
  <c r="I3036" i="1"/>
  <c r="L3036" i="1" s="1"/>
  <c r="M3027" i="1"/>
  <c r="K3027" i="1"/>
  <c r="I3027" i="1"/>
  <c r="L3027" i="1" s="1"/>
  <c r="M2154" i="1"/>
  <c r="K2154" i="1"/>
  <c r="I2154" i="1"/>
  <c r="L2154" i="1" s="1"/>
  <c r="M2145" i="1"/>
  <c r="K2145" i="1"/>
  <c r="I2145" i="1"/>
  <c r="L2145" i="1" s="1"/>
  <c r="M2136" i="1"/>
  <c r="K2136" i="1"/>
  <c r="I2136" i="1"/>
  <c r="L2136" i="1" s="1"/>
  <c r="M2127" i="1"/>
  <c r="K2127" i="1"/>
  <c r="I2127" i="1"/>
  <c r="L2127" i="1" s="1"/>
  <c r="M2118" i="1"/>
  <c r="K2118" i="1"/>
  <c r="I2118" i="1"/>
  <c r="L2118" i="1" s="1"/>
  <c r="M2109" i="1"/>
  <c r="K2109" i="1"/>
  <c r="I2109" i="1"/>
  <c r="L2109" i="1" s="1"/>
  <c r="M2100" i="1"/>
  <c r="K2100" i="1"/>
  <c r="I2100" i="1"/>
  <c r="L2100" i="1" s="1"/>
  <c r="M2091" i="1"/>
  <c r="K2091" i="1"/>
  <c r="I2091" i="1"/>
  <c r="L2091" i="1" s="1"/>
  <c r="M2082" i="1"/>
  <c r="K2082" i="1"/>
  <c r="I2082" i="1"/>
  <c r="L2082" i="1" s="1"/>
  <c r="M2073" i="1"/>
  <c r="K2073" i="1"/>
  <c r="I2073" i="1"/>
  <c r="L2073" i="1" s="1"/>
  <c r="M2064" i="1"/>
  <c r="K2064" i="1"/>
  <c r="I2064" i="1"/>
  <c r="L2064" i="1" s="1"/>
  <c r="M2055" i="1"/>
  <c r="K2055" i="1"/>
  <c r="I2055" i="1"/>
  <c r="L2055" i="1" s="1"/>
  <c r="M1182" i="1"/>
  <c r="K1182" i="1"/>
  <c r="I1182" i="1"/>
  <c r="L1182" i="1" s="1"/>
  <c r="M1173" i="1"/>
  <c r="K1173" i="1"/>
  <c r="I1173" i="1"/>
  <c r="L1173" i="1" s="1"/>
  <c r="M1164" i="1"/>
  <c r="K1164" i="1"/>
  <c r="I1164" i="1"/>
  <c r="L1164" i="1" s="1"/>
  <c r="M1155" i="1"/>
  <c r="K1155" i="1"/>
  <c r="I1155" i="1"/>
  <c r="L1155" i="1" s="1"/>
  <c r="M1146" i="1"/>
  <c r="K1146" i="1"/>
  <c r="I1146" i="1"/>
  <c r="L1146" i="1" s="1"/>
  <c r="M1137" i="1"/>
  <c r="K1137" i="1"/>
  <c r="I1137" i="1"/>
  <c r="L1137" i="1" s="1"/>
  <c r="M1128" i="1"/>
  <c r="K1128" i="1"/>
  <c r="I1128" i="1"/>
  <c r="L1128" i="1" s="1"/>
  <c r="M1119" i="1"/>
  <c r="K1119" i="1"/>
  <c r="I1119" i="1"/>
  <c r="L1119" i="1" s="1"/>
  <c r="M1110" i="1"/>
  <c r="K1110" i="1"/>
  <c r="I1110" i="1"/>
  <c r="L1110" i="1" s="1"/>
  <c r="M1101" i="1"/>
  <c r="K1101" i="1"/>
  <c r="I1101" i="1"/>
  <c r="L1101" i="1" s="1"/>
  <c r="M1092" i="1"/>
  <c r="K1092" i="1"/>
  <c r="I1092" i="1"/>
  <c r="L1092" i="1" s="1"/>
  <c r="M1083" i="1"/>
  <c r="K1083" i="1"/>
  <c r="I1083" i="1"/>
  <c r="L1083" i="1" s="1"/>
  <c r="M318" i="1"/>
  <c r="K318" i="1"/>
  <c r="I318" i="1"/>
  <c r="L318" i="1" s="1"/>
  <c r="M309" i="1"/>
  <c r="K309" i="1"/>
  <c r="I309" i="1"/>
  <c r="L309" i="1" s="1"/>
  <c r="M300" i="1"/>
  <c r="K300" i="1"/>
  <c r="I300" i="1"/>
  <c r="L300" i="1" s="1"/>
  <c r="M291" i="1"/>
  <c r="K291" i="1"/>
  <c r="I291" i="1"/>
  <c r="L291" i="1" s="1"/>
  <c r="M282" i="1"/>
  <c r="K282" i="1"/>
  <c r="I282" i="1"/>
  <c r="L282" i="1" s="1"/>
  <c r="M273" i="1"/>
  <c r="K273" i="1"/>
  <c r="I273" i="1"/>
  <c r="L273" i="1" s="1"/>
  <c r="M264" i="1"/>
  <c r="K264" i="1"/>
  <c r="I264" i="1"/>
  <c r="L264" i="1" s="1"/>
  <c r="M255" i="1"/>
  <c r="K255" i="1"/>
  <c r="I255" i="1"/>
  <c r="L255" i="1" s="1"/>
  <c r="M246" i="1"/>
  <c r="K246" i="1"/>
  <c r="I246" i="1"/>
  <c r="L246" i="1" s="1"/>
  <c r="M237" i="1"/>
  <c r="K237" i="1"/>
  <c r="I237" i="1"/>
  <c r="L237" i="1" s="1"/>
  <c r="M228" i="1"/>
  <c r="K228" i="1"/>
  <c r="I228" i="1"/>
  <c r="L228" i="1" s="1"/>
  <c r="M219" i="1"/>
  <c r="K219" i="1"/>
  <c r="I219" i="1"/>
  <c r="L219" i="1" s="1"/>
  <c r="M3125" i="1"/>
  <c r="K3125" i="1"/>
  <c r="I3125" i="1"/>
  <c r="L3125" i="1" s="1"/>
  <c r="M3116" i="1"/>
  <c r="K3116" i="1"/>
  <c r="I3116" i="1"/>
  <c r="L3116" i="1" s="1"/>
  <c r="M3107" i="1"/>
  <c r="K3107" i="1"/>
  <c r="I3107" i="1"/>
  <c r="L3107" i="1" s="1"/>
  <c r="M3098" i="1"/>
  <c r="K3098" i="1"/>
  <c r="I3098" i="1"/>
  <c r="L3098" i="1" s="1"/>
  <c r="M3089" i="1"/>
  <c r="K3089" i="1"/>
  <c r="I3089" i="1"/>
  <c r="L3089" i="1" s="1"/>
  <c r="M3080" i="1"/>
  <c r="K3080" i="1"/>
  <c r="I3080" i="1"/>
  <c r="L3080" i="1" s="1"/>
  <c r="M3071" i="1"/>
  <c r="K3071" i="1"/>
  <c r="I3071" i="1"/>
  <c r="L3071" i="1" s="1"/>
  <c r="M3062" i="1"/>
  <c r="K3062" i="1"/>
  <c r="I3062" i="1"/>
  <c r="L3062" i="1" s="1"/>
  <c r="M3053" i="1"/>
  <c r="K3053" i="1"/>
  <c r="I3053" i="1"/>
  <c r="L3053" i="1" s="1"/>
  <c r="M3044" i="1"/>
  <c r="K3044" i="1"/>
  <c r="I3044" i="1"/>
  <c r="L3044" i="1" s="1"/>
  <c r="M3035" i="1"/>
  <c r="K3035" i="1"/>
  <c r="I3035" i="1"/>
  <c r="L3035" i="1" s="1"/>
  <c r="M3026" i="1"/>
  <c r="K3026" i="1"/>
  <c r="I3026" i="1"/>
  <c r="L3026" i="1" s="1"/>
  <c r="M2153" i="1"/>
  <c r="K2153" i="1"/>
  <c r="I2153" i="1"/>
  <c r="L2153" i="1" s="1"/>
  <c r="M2144" i="1"/>
  <c r="K2144" i="1"/>
  <c r="I2144" i="1"/>
  <c r="L2144" i="1" s="1"/>
  <c r="M2135" i="1"/>
  <c r="K2135" i="1"/>
  <c r="I2135" i="1"/>
  <c r="L2135" i="1" s="1"/>
  <c r="M2126" i="1"/>
  <c r="K2126" i="1"/>
  <c r="I2126" i="1"/>
  <c r="L2126" i="1" s="1"/>
  <c r="M2117" i="1"/>
  <c r="K2117" i="1"/>
  <c r="I2117" i="1"/>
  <c r="L2117" i="1" s="1"/>
  <c r="M2108" i="1"/>
  <c r="K2108" i="1"/>
  <c r="I2108" i="1"/>
  <c r="L2108" i="1" s="1"/>
  <c r="M2099" i="1"/>
  <c r="K2099" i="1"/>
  <c r="I2099" i="1"/>
  <c r="L2099" i="1" s="1"/>
  <c r="M2090" i="1"/>
  <c r="K2090" i="1"/>
  <c r="I2090" i="1"/>
  <c r="L2090" i="1" s="1"/>
  <c r="M2081" i="1"/>
  <c r="K2081" i="1"/>
  <c r="I2081" i="1"/>
  <c r="L2081" i="1" s="1"/>
  <c r="M2072" i="1"/>
  <c r="K2072" i="1"/>
  <c r="I2072" i="1"/>
  <c r="L2072" i="1" s="1"/>
  <c r="M2063" i="1"/>
  <c r="K2063" i="1"/>
  <c r="I2063" i="1"/>
  <c r="L2063" i="1" s="1"/>
  <c r="M2054" i="1"/>
  <c r="K2054" i="1"/>
  <c r="I2054" i="1"/>
  <c r="L2054" i="1" s="1"/>
  <c r="M1181" i="1"/>
  <c r="K1181" i="1"/>
  <c r="I1181" i="1"/>
  <c r="L1181" i="1" s="1"/>
  <c r="M1172" i="1"/>
  <c r="K1172" i="1"/>
  <c r="I1172" i="1"/>
  <c r="L1172" i="1" s="1"/>
  <c r="M1163" i="1"/>
  <c r="K1163" i="1"/>
  <c r="I1163" i="1"/>
  <c r="L1163" i="1" s="1"/>
  <c r="M1154" i="1"/>
  <c r="K1154" i="1"/>
  <c r="I1154" i="1"/>
  <c r="L1154" i="1" s="1"/>
  <c r="M1145" i="1"/>
  <c r="K1145" i="1"/>
  <c r="I1145" i="1"/>
  <c r="L1145" i="1" s="1"/>
  <c r="M1136" i="1"/>
  <c r="K1136" i="1"/>
  <c r="I1136" i="1"/>
  <c r="L1136" i="1" s="1"/>
  <c r="M1127" i="1"/>
  <c r="K1127" i="1"/>
  <c r="I1127" i="1"/>
  <c r="L1127" i="1" s="1"/>
  <c r="M1118" i="1"/>
  <c r="K1118" i="1"/>
  <c r="I1118" i="1"/>
  <c r="L1118" i="1" s="1"/>
  <c r="M1109" i="1"/>
  <c r="K1109" i="1"/>
  <c r="I1109" i="1"/>
  <c r="L1109" i="1" s="1"/>
  <c r="M1100" i="1"/>
  <c r="K1100" i="1"/>
  <c r="I1100" i="1"/>
  <c r="L1100" i="1" s="1"/>
  <c r="M1091" i="1"/>
  <c r="K1091" i="1"/>
  <c r="I1091" i="1"/>
  <c r="L1091" i="1" s="1"/>
  <c r="M1082" i="1"/>
  <c r="K1082" i="1"/>
  <c r="I1082" i="1"/>
  <c r="L1082" i="1" s="1"/>
  <c r="M317" i="1"/>
  <c r="K317" i="1"/>
  <c r="I317" i="1"/>
  <c r="L317" i="1" s="1"/>
  <c r="M308" i="1"/>
  <c r="K308" i="1"/>
  <c r="I308" i="1"/>
  <c r="L308" i="1" s="1"/>
  <c r="M299" i="1"/>
  <c r="K299" i="1"/>
  <c r="I299" i="1"/>
  <c r="L299" i="1" s="1"/>
  <c r="M290" i="1"/>
  <c r="K290" i="1"/>
  <c r="I290" i="1"/>
  <c r="L290" i="1" s="1"/>
  <c r="M281" i="1"/>
  <c r="K281" i="1"/>
  <c r="I281" i="1"/>
  <c r="L281" i="1" s="1"/>
  <c r="M272" i="1"/>
  <c r="K272" i="1"/>
  <c r="I272" i="1"/>
  <c r="L272" i="1" s="1"/>
  <c r="M263" i="1"/>
  <c r="K263" i="1"/>
  <c r="I263" i="1"/>
  <c r="L263" i="1" s="1"/>
  <c r="M254" i="1"/>
  <c r="K254" i="1"/>
  <c r="I254" i="1"/>
  <c r="L254" i="1" s="1"/>
  <c r="M245" i="1"/>
  <c r="K245" i="1"/>
  <c r="I245" i="1"/>
  <c r="L245" i="1" s="1"/>
  <c r="M236" i="1"/>
  <c r="K236" i="1"/>
  <c r="I236" i="1"/>
  <c r="L236" i="1" s="1"/>
  <c r="M227" i="1"/>
  <c r="K227" i="1"/>
  <c r="I227" i="1"/>
  <c r="L227" i="1" s="1"/>
  <c r="M218" i="1"/>
  <c r="K218" i="1"/>
  <c r="I218" i="1"/>
  <c r="L218" i="1" s="1"/>
  <c r="M3025" i="1"/>
  <c r="K3025" i="1"/>
  <c r="I3025" i="1"/>
  <c r="L3025" i="1" s="1"/>
  <c r="M3016" i="1"/>
  <c r="K3016" i="1"/>
  <c r="I3016" i="1"/>
  <c r="L3016" i="1" s="1"/>
  <c r="M3007" i="1"/>
  <c r="K3007" i="1"/>
  <c r="I3007" i="1"/>
  <c r="L3007" i="1" s="1"/>
  <c r="M2998" i="1"/>
  <c r="K2998" i="1"/>
  <c r="I2998" i="1"/>
  <c r="L2998" i="1" s="1"/>
  <c r="M2989" i="1"/>
  <c r="K2989" i="1"/>
  <c r="I2989" i="1"/>
  <c r="L2989" i="1" s="1"/>
  <c r="M2980" i="1"/>
  <c r="K2980" i="1"/>
  <c r="I2980" i="1"/>
  <c r="L2980" i="1" s="1"/>
  <c r="M2971" i="1"/>
  <c r="K2971" i="1"/>
  <c r="I2971" i="1"/>
  <c r="L2971" i="1" s="1"/>
  <c r="M2962" i="1"/>
  <c r="K2962" i="1"/>
  <c r="I2962" i="1"/>
  <c r="L2962" i="1" s="1"/>
  <c r="M2953" i="1"/>
  <c r="K2953" i="1"/>
  <c r="I2953" i="1"/>
  <c r="L2953" i="1" s="1"/>
  <c r="M2944" i="1"/>
  <c r="K2944" i="1"/>
  <c r="I2944" i="1"/>
  <c r="L2944" i="1" s="1"/>
  <c r="M2935" i="1"/>
  <c r="K2935" i="1"/>
  <c r="I2935" i="1"/>
  <c r="L2935" i="1" s="1"/>
  <c r="M2926" i="1"/>
  <c r="K2926" i="1"/>
  <c r="I2926" i="1"/>
  <c r="L2926" i="1" s="1"/>
  <c r="M2053" i="1"/>
  <c r="K2053" i="1"/>
  <c r="I2053" i="1"/>
  <c r="L2053" i="1" s="1"/>
  <c r="M2044" i="1"/>
  <c r="K2044" i="1"/>
  <c r="I2044" i="1"/>
  <c r="L2044" i="1" s="1"/>
  <c r="M2035" i="1"/>
  <c r="K2035" i="1"/>
  <c r="I2035" i="1"/>
  <c r="L2035" i="1" s="1"/>
  <c r="M2026" i="1"/>
  <c r="K2026" i="1"/>
  <c r="I2026" i="1"/>
  <c r="L2026" i="1" s="1"/>
  <c r="M2017" i="1"/>
  <c r="K2017" i="1"/>
  <c r="I2017" i="1"/>
  <c r="L2017" i="1" s="1"/>
  <c r="M2008" i="1"/>
  <c r="K2008" i="1"/>
  <c r="I2008" i="1"/>
  <c r="L2008" i="1" s="1"/>
  <c r="M1999" i="1"/>
  <c r="K1999" i="1"/>
  <c r="I1999" i="1"/>
  <c r="L1999" i="1" s="1"/>
  <c r="M1990" i="1"/>
  <c r="K1990" i="1"/>
  <c r="I1990" i="1"/>
  <c r="L1990" i="1" s="1"/>
  <c r="M1981" i="1"/>
  <c r="K1981" i="1"/>
  <c r="I1981" i="1"/>
  <c r="L1981" i="1" s="1"/>
  <c r="M1972" i="1"/>
  <c r="K1972" i="1"/>
  <c r="I1972" i="1"/>
  <c r="L1972" i="1" s="1"/>
  <c r="M1963" i="1"/>
  <c r="K1963" i="1"/>
  <c r="I1963" i="1"/>
  <c r="L1963" i="1" s="1"/>
  <c r="M1954" i="1"/>
  <c r="K1954" i="1"/>
  <c r="I1954" i="1"/>
  <c r="L1954" i="1" s="1"/>
  <c r="M1081" i="1"/>
  <c r="K1081" i="1"/>
  <c r="I1081" i="1"/>
  <c r="L1081" i="1" s="1"/>
  <c r="M1072" i="1"/>
  <c r="K1072" i="1"/>
  <c r="I1072" i="1"/>
  <c r="L1072" i="1" s="1"/>
  <c r="M1063" i="1"/>
  <c r="K1063" i="1"/>
  <c r="I1063" i="1"/>
  <c r="L1063" i="1" s="1"/>
  <c r="M1054" i="1"/>
  <c r="K1054" i="1"/>
  <c r="I1054" i="1"/>
  <c r="L1054" i="1" s="1"/>
  <c r="M1045" i="1"/>
  <c r="K1045" i="1"/>
  <c r="I1045" i="1"/>
  <c r="L1045" i="1" s="1"/>
  <c r="M1036" i="1"/>
  <c r="K1036" i="1"/>
  <c r="I1036" i="1"/>
  <c r="L1036" i="1" s="1"/>
  <c r="M1027" i="1"/>
  <c r="K1027" i="1"/>
  <c r="I1027" i="1"/>
  <c r="L1027" i="1" s="1"/>
  <c r="M1018" i="1"/>
  <c r="K1018" i="1"/>
  <c r="I1018" i="1"/>
  <c r="L1018" i="1" s="1"/>
  <c r="M1009" i="1"/>
  <c r="K1009" i="1"/>
  <c r="I1009" i="1"/>
  <c r="L1009" i="1" s="1"/>
  <c r="M1000" i="1"/>
  <c r="K1000" i="1"/>
  <c r="I1000" i="1"/>
  <c r="L1000" i="1" s="1"/>
  <c r="M991" i="1"/>
  <c r="K991" i="1"/>
  <c r="I991" i="1"/>
  <c r="L991" i="1" s="1"/>
  <c r="M982" i="1"/>
  <c r="K982" i="1"/>
  <c r="I982" i="1"/>
  <c r="L982" i="1" s="1"/>
  <c r="M217" i="1"/>
  <c r="K217" i="1"/>
  <c r="I217" i="1"/>
  <c r="L217" i="1" s="1"/>
  <c r="M208" i="1"/>
  <c r="K208" i="1"/>
  <c r="I208" i="1"/>
  <c r="L208" i="1" s="1"/>
  <c r="M199" i="1"/>
  <c r="K199" i="1"/>
  <c r="I199" i="1"/>
  <c r="L199" i="1" s="1"/>
  <c r="M190" i="1"/>
  <c r="K190" i="1"/>
  <c r="I190" i="1"/>
  <c r="L190" i="1" s="1"/>
  <c r="M181" i="1"/>
  <c r="K181" i="1"/>
  <c r="I181" i="1"/>
  <c r="L181" i="1" s="1"/>
  <c r="M172" i="1"/>
  <c r="K172" i="1"/>
  <c r="I172" i="1"/>
  <c r="L172" i="1" s="1"/>
  <c r="M163" i="1"/>
  <c r="K163" i="1"/>
  <c r="I163" i="1"/>
  <c r="L163" i="1" s="1"/>
  <c r="M154" i="1"/>
  <c r="K154" i="1"/>
  <c r="I154" i="1"/>
  <c r="L154" i="1" s="1"/>
  <c r="M145" i="1"/>
  <c r="K145" i="1"/>
  <c r="I145" i="1"/>
  <c r="L145" i="1" s="1"/>
  <c r="M136" i="1"/>
  <c r="K136" i="1"/>
  <c r="I136" i="1"/>
  <c r="L136" i="1" s="1"/>
  <c r="M127" i="1"/>
  <c r="K127" i="1"/>
  <c r="I127" i="1"/>
  <c r="L127" i="1" s="1"/>
  <c r="M118" i="1"/>
  <c r="K118" i="1"/>
  <c r="I118" i="1"/>
  <c r="L118" i="1" s="1"/>
  <c r="M3024" i="1"/>
  <c r="K3024" i="1"/>
  <c r="I3024" i="1"/>
  <c r="L3024" i="1" s="1"/>
  <c r="M3015" i="1"/>
  <c r="K3015" i="1"/>
  <c r="I3015" i="1"/>
  <c r="L3015" i="1" s="1"/>
  <c r="M3006" i="1"/>
  <c r="K3006" i="1"/>
  <c r="I3006" i="1"/>
  <c r="L3006" i="1" s="1"/>
  <c r="M2997" i="1"/>
  <c r="K2997" i="1"/>
  <c r="I2997" i="1"/>
  <c r="L2997" i="1" s="1"/>
  <c r="M2988" i="1"/>
  <c r="K2988" i="1"/>
  <c r="I2988" i="1"/>
  <c r="L2988" i="1" s="1"/>
  <c r="M2979" i="1"/>
  <c r="K2979" i="1"/>
  <c r="I2979" i="1"/>
  <c r="L2979" i="1" s="1"/>
  <c r="M2970" i="1"/>
  <c r="K2970" i="1"/>
  <c r="I2970" i="1"/>
  <c r="L2970" i="1" s="1"/>
  <c r="M2961" i="1"/>
  <c r="K2961" i="1"/>
  <c r="I2961" i="1"/>
  <c r="L2961" i="1" s="1"/>
  <c r="M2952" i="1"/>
  <c r="K2952" i="1"/>
  <c r="I2952" i="1"/>
  <c r="L2952" i="1" s="1"/>
  <c r="M2943" i="1"/>
  <c r="K2943" i="1"/>
  <c r="I2943" i="1"/>
  <c r="L2943" i="1" s="1"/>
  <c r="M2934" i="1"/>
  <c r="K2934" i="1"/>
  <c r="I2934" i="1"/>
  <c r="L2934" i="1" s="1"/>
  <c r="M2925" i="1"/>
  <c r="K2925" i="1"/>
  <c r="I2925" i="1"/>
  <c r="L2925" i="1" s="1"/>
  <c r="M2052" i="1"/>
  <c r="K2052" i="1"/>
  <c r="I2052" i="1"/>
  <c r="L2052" i="1" s="1"/>
  <c r="M2043" i="1"/>
  <c r="K2043" i="1"/>
  <c r="I2043" i="1"/>
  <c r="L2043" i="1" s="1"/>
  <c r="M2034" i="1"/>
  <c r="K2034" i="1"/>
  <c r="I2034" i="1"/>
  <c r="L2034" i="1" s="1"/>
  <c r="M2025" i="1"/>
  <c r="K2025" i="1"/>
  <c r="I2025" i="1"/>
  <c r="L2025" i="1" s="1"/>
  <c r="M2016" i="1"/>
  <c r="K2016" i="1"/>
  <c r="I2016" i="1"/>
  <c r="L2016" i="1" s="1"/>
  <c r="M2007" i="1"/>
  <c r="K2007" i="1"/>
  <c r="I2007" i="1"/>
  <c r="L2007" i="1" s="1"/>
  <c r="M1998" i="1"/>
  <c r="K1998" i="1"/>
  <c r="I1998" i="1"/>
  <c r="L1998" i="1" s="1"/>
  <c r="M1989" i="1"/>
  <c r="K1989" i="1"/>
  <c r="I1989" i="1"/>
  <c r="L1989" i="1" s="1"/>
  <c r="M1980" i="1"/>
  <c r="K1980" i="1"/>
  <c r="I1980" i="1"/>
  <c r="L1980" i="1" s="1"/>
  <c r="M1971" i="1"/>
  <c r="K1971" i="1"/>
  <c r="I1971" i="1"/>
  <c r="L1971" i="1" s="1"/>
  <c r="M1962" i="1"/>
  <c r="K1962" i="1"/>
  <c r="I1962" i="1"/>
  <c r="L1962" i="1" s="1"/>
  <c r="M1953" i="1"/>
  <c r="K1953" i="1"/>
  <c r="I1953" i="1"/>
  <c r="L1953" i="1" s="1"/>
  <c r="M1080" i="1"/>
  <c r="K1080" i="1"/>
  <c r="I1080" i="1"/>
  <c r="L1080" i="1" s="1"/>
  <c r="M1071" i="1"/>
  <c r="K1071" i="1"/>
  <c r="I1071" i="1"/>
  <c r="L1071" i="1" s="1"/>
  <c r="M1062" i="1"/>
  <c r="K1062" i="1"/>
  <c r="I1062" i="1"/>
  <c r="L1062" i="1" s="1"/>
  <c r="M1053" i="1"/>
  <c r="K1053" i="1"/>
  <c r="I1053" i="1"/>
  <c r="L1053" i="1" s="1"/>
  <c r="M1044" i="1"/>
  <c r="K1044" i="1"/>
  <c r="I1044" i="1"/>
  <c r="L1044" i="1" s="1"/>
  <c r="M1035" i="1"/>
  <c r="K1035" i="1"/>
  <c r="I1035" i="1"/>
  <c r="L1035" i="1" s="1"/>
  <c r="M1026" i="1"/>
  <c r="K1026" i="1"/>
  <c r="I1026" i="1"/>
  <c r="L1026" i="1" s="1"/>
  <c r="M1017" i="1"/>
  <c r="K1017" i="1"/>
  <c r="I1017" i="1"/>
  <c r="L1017" i="1" s="1"/>
  <c r="M1008" i="1"/>
  <c r="K1008" i="1"/>
  <c r="I1008" i="1"/>
  <c r="L1008" i="1" s="1"/>
  <c r="M999" i="1"/>
  <c r="K999" i="1"/>
  <c r="I999" i="1"/>
  <c r="L999" i="1" s="1"/>
  <c r="M990" i="1"/>
  <c r="K990" i="1"/>
  <c r="I990" i="1"/>
  <c r="L990" i="1" s="1"/>
  <c r="M981" i="1"/>
  <c r="K981" i="1"/>
  <c r="I981" i="1"/>
  <c r="L981" i="1" s="1"/>
  <c r="M216" i="1"/>
  <c r="K216" i="1"/>
  <c r="I216" i="1"/>
  <c r="L216" i="1" s="1"/>
  <c r="M207" i="1"/>
  <c r="K207" i="1"/>
  <c r="I207" i="1"/>
  <c r="L207" i="1" s="1"/>
  <c r="M198" i="1"/>
  <c r="K198" i="1"/>
  <c r="I198" i="1"/>
  <c r="L198" i="1" s="1"/>
  <c r="M189" i="1"/>
  <c r="K189" i="1"/>
  <c r="I189" i="1"/>
  <c r="L189" i="1" s="1"/>
  <c r="M180" i="1"/>
  <c r="K180" i="1"/>
  <c r="I180" i="1"/>
  <c r="L180" i="1" s="1"/>
  <c r="M171" i="1"/>
  <c r="K171" i="1"/>
  <c r="I171" i="1"/>
  <c r="L171" i="1" s="1"/>
  <c r="M162" i="1"/>
  <c r="K162" i="1"/>
  <c r="I162" i="1"/>
  <c r="L162" i="1" s="1"/>
  <c r="M153" i="1"/>
  <c r="K153" i="1"/>
  <c r="I153" i="1"/>
  <c r="L153" i="1" s="1"/>
  <c r="M144" i="1"/>
  <c r="K144" i="1"/>
  <c r="I144" i="1"/>
  <c r="L144" i="1" s="1"/>
  <c r="M135" i="1"/>
  <c r="K135" i="1"/>
  <c r="I135" i="1"/>
  <c r="L135" i="1" s="1"/>
  <c r="M126" i="1"/>
  <c r="K126" i="1"/>
  <c r="I126" i="1"/>
  <c r="L126" i="1" s="1"/>
  <c r="M117" i="1"/>
  <c r="K117" i="1"/>
  <c r="I117" i="1"/>
  <c r="L117" i="1" s="1"/>
  <c r="M3023" i="1"/>
  <c r="K3023" i="1"/>
  <c r="I3023" i="1"/>
  <c r="L3023" i="1" s="1"/>
  <c r="M3014" i="1"/>
  <c r="K3014" i="1"/>
  <c r="I3014" i="1"/>
  <c r="L3014" i="1" s="1"/>
  <c r="M3005" i="1"/>
  <c r="K3005" i="1"/>
  <c r="I3005" i="1"/>
  <c r="L3005" i="1" s="1"/>
  <c r="M2996" i="1"/>
  <c r="K2996" i="1"/>
  <c r="I2996" i="1"/>
  <c r="L2996" i="1" s="1"/>
  <c r="M2987" i="1"/>
  <c r="K2987" i="1"/>
  <c r="I2987" i="1"/>
  <c r="L2987" i="1" s="1"/>
  <c r="M2978" i="1"/>
  <c r="K2978" i="1"/>
  <c r="I2978" i="1"/>
  <c r="L2978" i="1" s="1"/>
  <c r="M2969" i="1"/>
  <c r="K2969" i="1"/>
  <c r="I2969" i="1"/>
  <c r="L2969" i="1" s="1"/>
  <c r="M2960" i="1"/>
  <c r="K2960" i="1"/>
  <c r="I2960" i="1"/>
  <c r="L2960" i="1" s="1"/>
  <c r="M2951" i="1"/>
  <c r="K2951" i="1"/>
  <c r="I2951" i="1"/>
  <c r="L2951" i="1" s="1"/>
  <c r="M2942" i="1"/>
  <c r="K2942" i="1"/>
  <c r="I2942" i="1"/>
  <c r="L2942" i="1" s="1"/>
  <c r="M2933" i="1"/>
  <c r="K2933" i="1"/>
  <c r="I2933" i="1"/>
  <c r="L2933" i="1" s="1"/>
  <c r="M2924" i="1"/>
  <c r="K2924" i="1"/>
  <c r="I2924" i="1"/>
  <c r="L2924" i="1" s="1"/>
  <c r="M2051" i="1"/>
  <c r="K2051" i="1"/>
  <c r="I2051" i="1"/>
  <c r="L2051" i="1" s="1"/>
  <c r="M2042" i="1"/>
  <c r="K2042" i="1"/>
  <c r="I2042" i="1"/>
  <c r="L2042" i="1" s="1"/>
  <c r="M2033" i="1"/>
  <c r="K2033" i="1"/>
  <c r="I2033" i="1"/>
  <c r="L2033" i="1" s="1"/>
  <c r="M2024" i="1"/>
  <c r="K2024" i="1"/>
  <c r="I2024" i="1"/>
  <c r="L2024" i="1" s="1"/>
  <c r="M2015" i="1"/>
  <c r="K2015" i="1"/>
  <c r="I2015" i="1"/>
  <c r="L2015" i="1" s="1"/>
  <c r="M2006" i="1"/>
  <c r="K2006" i="1"/>
  <c r="I2006" i="1"/>
  <c r="L2006" i="1" s="1"/>
  <c r="M1997" i="1"/>
  <c r="K1997" i="1"/>
  <c r="I1997" i="1"/>
  <c r="L1997" i="1" s="1"/>
  <c r="M1988" i="1"/>
  <c r="K1988" i="1"/>
  <c r="I1988" i="1"/>
  <c r="L1988" i="1" s="1"/>
  <c r="M1979" i="1"/>
  <c r="K1979" i="1"/>
  <c r="I1979" i="1"/>
  <c r="L1979" i="1" s="1"/>
  <c r="M1970" i="1"/>
  <c r="K1970" i="1"/>
  <c r="I1970" i="1"/>
  <c r="L1970" i="1" s="1"/>
  <c r="M1961" i="1"/>
  <c r="K1961" i="1"/>
  <c r="I1961" i="1"/>
  <c r="L1961" i="1" s="1"/>
  <c r="M1952" i="1"/>
  <c r="K1952" i="1"/>
  <c r="I1952" i="1"/>
  <c r="L1952" i="1" s="1"/>
  <c r="M1079" i="1"/>
  <c r="K1079" i="1"/>
  <c r="I1079" i="1"/>
  <c r="L1079" i="1" s="1"/>
  <c r="M1070" i="1"/>
  <c r="K1070" i="1"/>
  <c r="I1070" i="1"/>
  <c r="L1070" i="1" s="1"/>
  <c r="M1061" i="1"/>
  <c r="K1061" i="1"/>
  <c r="I1061" i="1"/>
  <c r="L1061" i="1" s="1"/>
  <c r="M1052" i="1"/>
  <c r="K1052" i="1"/>
  <c r="I1052" i="1"/>
  <c r="L1052" i="1" s="1"/>
  <c r="M1043" i="1"/>
  <c r="K1043" i="1"/>
  <c r="I1043" i="1"/>
  <c r="L1043" i="1" s="1"/>
  <c r="M1034" i="1"/>
  <c r="K1034" i="1"/>
  <c r="I1034" i="1"/>
  <c r="L1034" i="1" s="1"/>
  <c r="M1025" i="1"/>
  <c r="K1025" i="1"/>
  <c r="I1025" i="1"/>
  <c r="L1025" i="1" s="1"/>
  <c r="M1016" i="1"/>
  <c r="K1016" i="1"/>
  <c r="I1016" i="1"/>
  <c r="L1016" i="1" s="1"/>
  <c r="M1007" i="1"/>
  <c r="K1007" i="1"/>
  <c r="I1007" i="1"/>
  <c r="L1007" i="1" s="1"/>
  <c r="M998" i="1"/>
  <c r="K998" i="1"/>
  <c r="I998" i="1"/>
  <c r="L998" i="1" s="1"/>
  <c r="M989" i="1"/>
  <c r="K989" i="1"/>
  <c r="I989" i="1"/>
  <c r="L989" i="1" s="1"/>
  <c r="M980" i="1"/>
  <c r="K980" i="1"/>
  <c r="I980" i="1"/>
  <c r="L980" i="1" s="1"/>
  <c r="M215" i="1"/>
  <c r="K215" i="1"/>
  <c r="I215" i="1"/>
  <c r="L215" i="1" s="1"/>
  <c r="M206" i="1"/>
  <c r="K206" i="1"/>
  <c r="I206" i="1"/>
  <c r="L206" i="1" s="1"/>
  <c r="M197" i="1"/>
  <c r="K197" i="1"/>
  <c r="I197" i="1"/>
  <c r="L197" i="1" s="1"/>
  <c r="M188" i="1"/>
  <c r="K188" i="1"/>
  <c r="I188" i="1"/>
  <c r="L188" i="1" s="1"/>
  <c r="M179" i="1"/>
  <c r="K179" i="1"/>
  <c r="I179" i="1"/>
  <c r="L179" i="1" s="1"/>
  <c r="M170" i="1"/>
  <c r="K170" i="1"/>
  <c r="I170" i="1"/>
  <c r="L170" i="1" s="1"/>
  <c r="M161" i="1"/>
  <c r="K161" i="1"/>
  <c r="I161" i="1"/>
  <c r="L161" i="1" s="1"/>
  <c r="M152" i="1"/>
  <c r="K152" i="1"/>
  <c r="I152" i="1"/>
  <c r="L152" i="1" s="1"/>
  <c r="M143" i="1"/>
  <c r="K143" i="1"/>
  <c r="I143" i="1"/>
  <c r="L143" i="1" s="1"/>
  <c r="M134" i="1"/>
  <c r="K134" i="1"/>
  <c r="I134" i="1"/>
  <c r="L134" i="1" s="1"/>
  <c r="M125" i="1"/>
  <c r="K125" i="1"/>
  <c r="I125" i="1"/>
  <c r="L125" i="1" s="1"/>
  <c r="M116" i="1"/>
  <c r="K116" i="1"/>
  <c r="I116" i="1"/>
  <c r="L116" i="1" s="1"/>
  <c r="M3022" i="1"/>
  <c r="K3022" i="1"/>
  <c r="I3022" i="1"/>
  <c r="L3022" i="1" s="1"/>
  <c r="M3013" i="1"/>
  <c r="K3013" i="1"/>
  <c r="I3013" i="1"/>
  <c r="L3013" i="1" s="1"/>
  <c r="M3004" i="1"/>
  <c r="K3004" i="1"/>
  <c r="I3004" i="1"/>
  <c r="L3004" i="1" s="1"/>
  <c r="M2995" i="1"/>
  <c r="K2995" i="1"/>
  <c r="I2995" i="1"/>
  <c r="L2995" i="1" s="1"/>
  <c r="M2986" i="1"/>
  <c r="K2986" i="1"/>
  <c r="I2986" i="1"/>
  <c r="L2986" i="1" s="1"/>
  <c r="M2977" i="1"/>
  <c r="K2977" i="1"/>
  <c r="I2977" i="1"/>
  <c r="L2977" i="1" s="1"/>
  <c r="M2968" i="1"/>
  <c r="K2968" i="1"/>
  <c r="I2968" i="1"/>
  <c r="L2968" i="1" s="1"/>
  <c r="M2959" i="1"/>
  <c r="K2959" i="1"/>
  <c r="I2959" i="1"/>
  <c r="L2959" i="1" s="1"/>
  <c r="M2950" i="1"/>
  <c r="K2950" i="1"/>
  <c r="I2950" i="1"/>
  <c r="L2950" i="1" s="1"/>
  <c r="M2941" i="1"/>
  <c r="K2941" i="1"/>
  <c r="I2941" i="1"/>
  <c r="L2941" i="1" s="1"/>
  <c r="M2932" i="1"/>
  <c r="K2932" i="1"/>
  <c r="I2932" i="1"/>
  <c r="L2932" i="1" s="1"/>
  <c r="M2923" i="1"/>
  <c r="K2923" i="1"/>
  <c r="I2923" i="1"/>
  <c r="L2923" i="1" s="1"/>
  <c r="M2050" i="1"/>
  <c r="K2050" i="1"/>
  <c r="I2050" i="1"/>
  <c r="L2050" i="1" s="1"/>
  <c r="M2041" i="1"/>
  <c r="K2041" i="1"/>
  <c r="I2041" i="1"/>
  <c r="L2041" i="1" s="1"/>
  <c r="M2032" i="1"/>
  <c r="K2032" i="1"/>
  <c r="I2032" i="1"/>
  <c r="L2032" i="1" s="1"/>
  <c r="M2023" i="1"/>
  <c r="K2023" i="1"/>
  <c r="I2023" i="1"/>
  <c r="L2023" i="1" s="1"/>
  <c r="M2014" i="1"/>
  <c r="K2014" i="1"/>
  <c r="I2014" i="1"/>
  <c r="L2014" i="1" s="1"/>
  <c r="M2005" i="1"/>
  <c r="K2005" i="1"/>
  <c r="I2005" i="1"/>
  <c r="L2005" i="1" s="1"/>
  <c r="M1996" i="1"/>
  <c r="K1996" i="1"/>
  <c r="I1996" i="1"/>
  <c r="L1996" i="1" s="1"/>
  <c r="M1987" i="1"/>
  <c r="K1987" i="1"/>
  <c r="I1987" i="1"/>
  <c r="L1987" i="1" s="1"/>
  <c r="M1978" i="1"/>
  <c r="K1978" i="1"/>
  <c r="I1978" i="1"/>
  <c r="L1978" i="1" s="1"/>
  <c r="M1969" i="1"/>
  <c r="K1969" i="1"/>
  <c r="I1969" i="1"/>
  <c r="L1969" i="1" s="1"/>
  <c r="M1960" i="1"/>
  <c r="K1960" i="1"/>
  <c r="I1960" i="1"/>
  <c r="L1960" i="1" s="1"/>
  <c r="M1951" i="1"/>
  <c r="K1951" i="1"/>
  <c r="I1951" i="1"/>
  <c r="L1951" i="1" s="1"/>
  <c r="M1078" i="1"/>
  <c r="K1078" i="1"/>
  <c r="I1078" i="1"/>
  <c r="L1078" i="1" s="1"/>
  <c r="M1069" i="1"/>
  <c r="K1069" i="1"/>
  <c r="I1069" i="1"/>
  <c r="L1069" i="1" s="1"/>
  <c r="M1060" i="1"/>
  <c r="K1060" i="1"/>
  <c r="I1060" i="1"/>
  <c r="L1060" i="1" s="1"/>
  <c r="M1051" i="1"/>
  <c r="K1051" i="1"/>
  <c r="I1051" i="1"/>
  <c r="L1051" i="1" s="1"/>
  <c r="M1042" i="1"/>
  <c r="K1042" i="1"/>
  <c r="I1042" i="1"/>
  <c r="L1042" i="1" s="1"/>
  <c r="M1033" i="1"/>
  <c r="K1033" i="1"/>
  <c r="I1033" i="1"/>
  <c r="L1033" i="1" s="1"/>
  <c r="M1024" i="1"/>
  <c r="K1024" i="1"/>
  <c r="I1024" i="1"/>
  <c r="L1024" i="1" s="1"/>
  <c r="M1015" i="1"/>
  <c r="K1015" i="1"/>
  <c r="I1015" i="1"/>
  <c r="L1015" i="1" s="1"/>
  <c r="M1006" i="1"/>
  <c r="K1006" i="1"/>
  <c r="I1006" i="1"/>
  <c r="L1006" i="1" s="1"/>
  <c r="M997" i="1"/>
  <c r="K997" i="1"/>
  <c r="I997" i="1"/>
  <c r="L997" i="1" s="1"/>
  <c r="M988" i="1"/>
  <c r="K988" i="1"/>
  <c r="I988" i="1"/>
  <c r="L988" i="1" s="1"/>
  <c r="M979" i="1"/>
  <c r="K979" i="1"/>
  <c r="I979" i="1"/>
  <c r="L979" i="1" s="1"/>
  <c r="M214" i="1"/>
  <c r="K214" i="1"/>
  <c r="I214" i="1"/>
  <c r="L214" i="1" s="1"/>
  <c r="M205" i="1"/>
  <c r="K205" i="1"/>
  <c r="I205" i="1"/>
  <c r="L205" i="1" s="1"/>
  <c r="M196" i="1"/>
  <c r="K196" i="1"/>
  <c r="I196" i="1"/>
  <c r="L196" i="1" s="1"/>
  <c r="M187" i="1"/>
  <c r="K187" i="1"/>
  <c r="I187" i="1"/>
  <c r="L187" i="1" s="1"/>
  <c r="M178" i="1"/>
  <c r="K178" i="1"/>
  <c r="I178" i="1"/>
  <c r="L178" i="1" s="1"/>
  <c r="M169" i="1"/>
  <c r="K169" i="1"/>
  <c r="I169" i="1"/>
  <c r="L169" i="1" s="1"/>
  <c r="M160" i="1"/>
  <c r="K160" i="1"/>
  <c r="I160" i="1"/>
  <c r="L160" i="1" s="1"/>
  <c r="M151" i="1"/>
  <c r="K151" i="1"/>
  <c r="I151" i="1"/>
  <c r="L151" i="1" s="1"/>
  <c r="M142" i="1"/>
  <c r="K142" i="1"/>
  <c r="I142" i="1"/>
  <c r="L142" i="1" s="1"/>
  <c r="M133" i="1"/>
  <c r="K133" i="1"/>
  <c r="I133" i="1"/>
  <c r="L133" i="1" s="1"/>
  <c r="M124" i="1"/>
  <c r="K124" i="1"/>
  <c r="I124" i="1"/>
  <c r="L124" i="1" s="1"/>
  <c r="M115" i="1"/>
  <c r="K115" i="1"/>
  <c r="I115" i="1"/>
  <c r="L115" i="1" s="1"/>
  <c r="M3021" i="1"/>
  <c r="K3021" i="1"/>
  <c r="I3021" i="1"/>
  <c r="L3021" i="1" s="1"/>
  <c r="M3012" i="1"/>
  <c r="K3012" i="1"/>
  <c r="I3012" i="1"/>
  <c r="L3012" i="1" s="1"/>
  <c r="M3003" i="1"/>
  <c r="K3003" i="1"/>
  <c r="I3003" i="1"/>
  <c r="L3003" i="1" s="1"/>
  <c r="M2994" i="1"/>
  <c r="K2994" i="1"/>
  <c r="I2994" i="1"/>
  <c r="L2994" i="1" s="1"/>
  <c r="M2985" i="1"/>
  <c r="K2985" i="1"/>
  <c r="I2985" i="1"/>
  <c r="L2985" i="1" s="1"/>
  <c r="M2976" i="1"/>
  <c r="K2976" i="1"/>
  <c r="I2976" i="1"/>
  <c r="L2976" i="1" s="1"/>
  <c r="M2967" i="1"/>
  <c r="K2967" i="1"/>
  <c r="I2967" i="1"/>
  <c r="L2967" i="1" s="1"/>
  <c r="M2958" i="1"/>
  <c r="K2958" i="1"/>
  <c r="I2958" i="1"/>
  <c r="L2958" i="1" s="1"/>
  <c r="M2949" i="1"/>
  <c r="K2949" i="1"/>
  <c r="I2949" i="1"/>
  <c r="L2949" i="1" s="1"/>
  <c r="M2940" i="1"/>
  <c r="K2940" i="1"/>
  <c r="I2940" i="1"/>
  <c r="L2940" i="1" s="1"/>
  <c r="M2931" i="1"/>
  <c r="K2931" i="1"/>
  <c r="I2931" i="1"/>
  <c r="L2931" i="1" s="1"/>
  <c r="M2922" i="1"/>
  <c r="K2922" i="1"/>
  <c r="I2922" i="1"/>
  <c r="L2922" i="1" s="1"/>
  <c r="M2049" i="1"/>
  <c r="K2049" i="1"/>
  <c r="I2049" i="1"/>
  <c r="L2049" i="1" s="1"/>
  <c r="M2040" i="1"/>
  <c r="K2040" i="1"/>
  <c r="I2040" i="1"/>
  <c r="L2040" i="1" s="1"/>
  <c r="M2031" i="1"/>
  <c r="K2031" i="1"/>
  <c r="I2031" i="1"/>
  <c r="L2031" i="1" s="1"/>
  <c r="M2022" i="1"/>
  <c r="K2022" i="1"/>
  <c r="I2022" i="1"/>
  <c r="L2022" i="1" s="1"/>
  <c r="M2013" i="1"/>
  <c r="K2013" i="1"/>
  <c r="I2013" i="1"/>
  <c r="L2013" i="1" s="1"/>
  <c r="M2004" i="1"/>
  <c r="K2004" i="1"/>
  <c r="I2004" i="1"/>
  <c r="L2004" i="1" s="1"/>
  <c r="M1995" i="1"/>
  <c r="K1995" i="1"/>
  <c r="I1995" i="1"/>
  <c r="L1995" i="1" s="1"/>
  <c r="M1986" i="1"/>
  <c r="K1986" i="1"/>
  <c r="I1986" i="1"/>
  <c r="L1986" i="1" s="1"/>
  <c r="M1977" i="1"/>
  <c r="K1977" i="1"/>
  <c r="I1977" i="1"/>
  <c r="L1977" i="1" s="1"/>
  <c r="M1968" i="1"/>
  <c r="K1968" i="1"/>
  <c r="I1968" i="1"/>
  <c r="L1968" i="1" s="1"/>
  <c r="M1959" i="1"/>
  <c r="K1959" i="1"/>
  <c r="I1959" i="1"/>
  <c r="L1959" i="1" s="1"/>
  <c r="M1950" i="1"/>
  <c r="K1950" i="1"/>
  <c r="I1950" i="1"/>
  <c r="L1950" i="1" s="1"/>
  <c r="M1077" i="1"/>
  <c r="K1077" i="1"/>
  <c r="I1077" i="1"/>
  <c r="L1077" i="1" s="1"/>
  <c r="M1068" i="1"/>
  <c r="K1068" i="1"/>
  <c r="I1068" i="1"/>
  <c r="L1068" i="1" s="1"/>
  <c r="M1059" i="1"/>
  <c r="K1059" i="1"/>
  <c r="I1059" i="1"/>
  <c r="L1059" i="1" s="1"/>
  <c r="M1050" i="1"/>
  <c r="K1050" i="1"/>
  <c r="I1050" i="1"/>
  <c r="L1050" i="1" s="1"/>
  <c r="M1041" i="1"/>
  <c r="K1041" i="1"/>
  <c r="I1041" i="1"/>
  <c r="L1041" i="1" s="1"/>
  <c r="M1032" i="1"/>
  <c r="K1032" i="1"/>
  <c r="I1032" i="1"/>
  <c r="L1032" i="1" s="1"/>
  <c r="M1023" i="1"/>
  <c r="K1023" i="1"/>
  <c r="I1023" i="1"/>
  <c r="L1023" i="1" s="1"/>
  <c r="M1014" i="1"/>
  <c r="K1014" i="1"/>
  <c r="I1014" i="1"/>
  <c r="L1014" i="1" s="1"/>
  <c r="M1005" i="1"/>
  <c r="K1005" i="1"/>
  <c r="I1005" i="1"/>
  <c r="L1005" i="1" s="1"/>
  <c r="M996" i="1"/>
  <c r="K996" i="1"/>
  <c r="I996" i="1"/>
  <c r="L996" i="1" s="1"/>
  <c r="M987" i="1"/>
  <c r="K987" i="1"/>
  <c r="I987" i="1"/>
  <c r="L987" i="1" s="1"/>
  <c r="M978" i="1"/>
  <c r="K978" i="1"/>
  <c r="I978" i="1"/>
  <c r="L978" i="1" s="1"/>
  <c r="M213" i="1"/>
  <c r="K213" i="1"/>
  <c r="I213" i="1"/>
  <c r="L213" i="1" s="1"/>
  <c r="M204" i="1"/>
  <c r="K204" i="1"/>
  <c r="I204" i="1"/>
  <c r="L204" i="1" s="1"/>
  <c r="M195" i="1"/>
  <c r="K195" i="1"/>
  <c r="I195" i="1"/>
  <c r="L195" i="1" s="1"/>
  <c r="M186" i="1"/>
  <c r="K186" i="1"/>
  <c r="I186" i="1"/>
  <c r="L186" i="1" s="1"/>
  <c r="M177" i="1"/>
  <c r="K177" i="1"/>
  <c r="I177" i="1"/>
  <c r="L177" i="1" s="1"/>
  <c r="M168" i="1"/>
  <c r="K168" i="1"/>
  <c r="I168" i="1"/>
  <c r="L168" i="1" s="1"/>
  <c r="M159" i="1"/>
  <c r="K159" i="1"/>
  <c r="I159" i="1"/>
  <c r="L159" i="1" s="1"/>
  <c r="M150" i="1"/>
  <c r="K150" i="1"/>
  <c r="I150" i="1"/>
  <c r="L150" i="1" s="1"/>
  <c r="M141" i="1"/>
  <c r="K141" i="1"/>
  <c r="I141" i="1"/>
  <c r="L141" i="1" s="1"/>
  <c r="M132" i="1"/>
  <c r="K132" i="1"/>
  <c r="I132" i="1"/>
  <c r="L132" i="1" s="1"/>
  <c r="M123" i="1"/>
  <c r="K123" i="1"/>
  <c r="I123" i="1"/>
  <c r="L123" i="1" s="1"/>
  <c r="M114" i="1"/>
  <c r="K114" i="1"/>
  <c r="I114" i="1"/>
  <c r="L114" i="1" s="1"/>
  <c r="M3020" i="1"/>
  <c r="K3020" i="1"/>
  <c r="I3020" i="1"/>
  <c r="L3020" i="1" s="1"/>
  <c r="M3011" i="1"/>
  <c r="K3011" i="1"/>
  <c r="I3011" i="1"/>
  <c r="L3011" i="1" s="1"/>
  <c r="M3002" i="1"/>
  <c r="K3002" i="1"/>
  <c r="I3002" i="1"/>
  <c r="L3002" i="1" s="1"/>
  <c r="M2993" i="1"/>
  <c r="K2993" i="1"/>
  <c r="I2993" i="1"/>
  <c r="L2993" i="1" s="1"/>
  <c r="M2984" i="1"/>
  <c r="K2984" i="1"/>
  <c r="I2984" i="1"/>
  <c r="L2984" i="1" s="1"/>
  <c r="M2975" i="1"/>
  <c r="K2975" i="1"/>
  <c r="I2975" i="1"/>
  <c r="L2975" i="1" s="1"/>
  <c r="M2966" i="1"/>
  <c r="K2966" i="1"/>
  <c r="I2966" i="1"/>
  <c r="L2966" i="1" s="1"/>
  <c r="M2957" i="1"/>
  <c r="K2957" i="1"/>
  <c r="I2957" i="1"/>
  <c r="L2957" i="1" s="1"/>
  <c r="M2948" i="1"/>
  <c r="K2948" i="1"/>
  <c r="I2948" i="1"/>
  <c r="L2948" i="1" s="1"/>
  <c r="M2939" i="1"/>
  <c r="K2939" i="1"/>
  <c r="I2939" i="1"/>
  <c r="L2939" i="1" s="1"/>
  <c r="M2930" i="1"/>
  <c r="K2930" i="1"/>
  <c r="I2930" i="1"/>
  <c r="L2930" i="1" s="1"/>
  <c r="M2921" i="1"/>
  <c r="K2921" i="1"/>
  <c r="I2921" i="1"/>
  <c r="L2921" i="1" s="1"/>
  <c r="M2048" i="1"/>
  <c r="K2048" i="1"/>
  <c r="I2048" i="1"/>
  <c r="L2048" i="1" s="1"/>
  <c r="M2039" i="1"/>
  <c r="K2039" i="1"/>
  <c r="I2039" i="1"/>
  <c r="L2039" i="1" s="1"/>
  <c r="M2030" i="1"/>
  <c r="K2030" i="1"/>
  <c r="I2030" i="1"/>
  <c r="L2030" i="1" s="1"/>
  <c r="M2021" i="1"/>
  <c r="K2021" i="1"/>
  <c r="I2021" i="1"/>
  <c r="L2021" i="1" s="1"/>
  <c r="M2012" i="1"/>
  <c r="K2012" i="1"/>
  <c r="I2012" i="1"/>
  <c r="L2012" i="1" s="1"/>
  <c r="M2003" i="1"/>
  <c r="K2003" i="1"/>
  <c r="I2003" i="1"/>
  <c r="L2003" i="1" s="1"/>
  <c r="M1994" i="1"/>
  <c r="K1994" i="1"/>
  <c r="I1994" i="1"/>
  <c r="L1994" i="1" s="1"/>
  <c r="M1985" i="1"/>
  <c r="K1985" i="1"/>
  <c r="I1985" i="1"/>
  <c r="L1985" i="1" s="1"/>
  <c r="M1976" i="1"/>
  <c r="K1976" i="1"/>
  <c r="I1976" i="1"/>
  <c r="L1976" i="1" s="1"/>
  <c r="M1967" i="1"/>
  <c r="K1967" i="1"/>
  <c r="I1967" i="1"/>
  <c r="L1967" i="1" s="1"/>
  <c r="M1958" i="1"/>
  <c r="K1958" i="1"/>
  <c r="I1958" i="1"/>
  <c r="L1958" i="1" s="1"/>
  <c r="M1949" i="1"/>
  <c r="K1949" i="1"/>
  <c r="I1949" i="1"/>
  <c r="L1949" i="1" s="1"/>
  <c r="M1076" i="1"/>
  <c r="K1076" i="1"/>
  <c r="I1076" i="1"/>
  <c r="L1076" i="1" s="1"/>
  <c r="M1067" i="1"/>
  <c r="K1067" i="1"/>
  <c r="I1067" i="1"/>
  <c r="L1067" i="1" s="1"/>
  <c r="M1058" i="1"/>
  <c r="K1058" i="1"/>
  <c r="I1058" i="1"/>
  <c r="L1058" i="1" s="1"/>
  <c r="M1049" i="1"/>
  <c r="K1049" i="1"/>
  <c r="I1049" i="1"/>
  <c r="L1049" i="1" s="1"/>
  <c r="M1040" i="1"/>
  <c r="K1040" i="1"/>
  <c r="I1040" i="1"/>
  <c r="L1040" i="1" s="1"/>
  <c r="M1031" i="1"/>
  <c r="K1031" i="1"/>
  <c r="I1031" i="1"/>
  <c r="L1031" i="1" s="1"/>
  <c r="M1022" i="1"/>
  <c r="K1022" i="1"/>
  <c r="I1022" i="1"/>
  <c r="L1022" i="1" s="1"/>
  <c r="M1013" i="1"/>
  <c r="K1013" i="1"/>
  <c r="I1013" i="1"/>
  <c r="L1013" i="1" s="1"/>
  <c r="M1004" i="1"/>
  <c r="K1004" i="1"/>
  <c r="I1004" i="1"/>
  <c r="L1004" i="1" s="1"/>
  <c r="M995" i="1"/>
  <c r="K995" i="1"/>
  <c r="I995" i="1"/>
  <c r="L995" i="1" s="1"/>
  <c r="M986" i="1"/>
  <c r="K986" i="1"/>
  <c r="I986" i="1"/>
  <c r="L986" i="1" s="1"/>
  <c r="M977" i="1"/>
  <c r="K977" i="1"/>
  <c r="I977" i="1"/>
  <c r="L977" i="1" s="1"/>
  <c r="M212" i="1"/>
  <c r="K212" i="1"/>
  <c r="I212" i="1"/>
  <c r="L212" i="1" s="1"/>
  <c r="M203" i="1"/>
  <c r="K203" i="1"/>
  <c r="I203" i="1"/>
  <c r="L203" i="1" s="1"/>
  <c r="M194" i="1"/>
  <c r="K194" i="1"/>
  <c r="I194" i="1"/>
  <c r="L194" i="1" s="1"/>
  <c r="M185" i="1"/>
  <c r="K185" i="1"/>
  <c r="I185" i="1"/>
  <c r="L185" i="1" s="1"/>
  <c r="M176" i="1"/>
  <c r="K176" i="1"/>
  <c r="I176" i="1"/>
  <c r="L176" i="1" s="1"/>
  <c r="M167" i="1"/>
  <c r="K167" i="1"/>
  <c r="I167" i="1"/>
  <c r="L167" i="1" s="1"/>
  <c r="M158" i="1"/>
  <c r="K158" i="1"/>
  <c r="I158" i="1"/>
  <c r="L158" i="1" s="1"/>
  <c r="M149" i="1"/>
  <c r="K149" i="1"/>
  <c r="I149" i="1"/>
  <c r="L149" i="1" s="1"/>
  <c r="M140" i="1"/>
  <c r="K140" i="1"/>
  <c r="I140" i="1"/>
  <c r="L140" i="1" s="1"/>
  <c r="M131" i="1"/>
  <c r="K131" i="1"/>
  <c r="I131" i="1"/>
  <c r="L131" i="1" s="1"/>
  <c r="M122" i="1"/>
  <c r="K122" i="1"/>
  <c r="I122" i="1"/>
  <c r="L122" i="1" s="1"/>
  <c r="M113" i="1"/>
  <c r="K113" i="1"/>
  <c r="I113" i="1"/>
  <c r="L113" i="1" s="1"/>
  <c r="M3019" i="1"/>
  <c r="K3019" i="1"/>
  <c r="I3019" i="1"/>
  <c r="L3019" i="1" s="1"/>
  <c r="M3010" i="1"/>
  <c r="K3010" i="1"/>
  <c r="I3010" i="1"/>
  <c r="L3010" i="1" s="1"/>
  <c r="M3001" i="1"/>
  <c r="K3001" i="1"/>
  <c r="I3001" i="1"/>
  <c r="L3001" i="1" s="1"/>
  <c r="M2992" i="1"/>
  <c r="K2992" i="1"/>
  <c r="I2992" i="1"/>
  <c r="L2992" i="1" s="1"/>
  <c r="M2983" i="1"/>
  <c r="K2983" i="1"/>
  <c r="I2983" i="1"/>
  <c r="L2983" i="1" s="1"/>
  <c r="M2974" i="1"/>
  <c r="K2974" i="1"/>
  <c r="I2974" i="1"/>
  <c r="L2974" i="1" s="1"/>
  <c r="M2965" i="1"/>
  <c r="K2965" i="1"/>
  <c r="I2965" i="1"/>
  <c r="L2965" i="1" s="1"/>
  <c r="M2956" i="1"/>
  <c r="K2956" i="1"/>
  <c r="I2956" i="1"/>
  <c r="L2956" i="1" s="1"/>
  <c r="M2947" i="1"/>
  <c r="K2947" i="1"/>
  <c r="I2947" i="1"/>
  <c r="L2947" i="1" s="1"/>
  <c r="M2938" i="1"/>
  <c r="K2938" i="1"/>
  <c r="I2938" i="1"/>
  <c r="L2938" i="1" s="1"/>
  <c r="M2929" i="1"/>
  <c r="K2929" i="1"/>
  <c r="I2929" i="1"/>
  <c r="L2929" i="1" s="1"/>
  <c r="M2920" i="1"/>
  <c r="K2920" i="1"/>
  <c r="I2920" i="1"/>
  <c r="L2920" i="1" s="1"/>
  <c r="M2047" i="1"/>
  <c r="K2047" i="1"/>
  <c r="I2047" i="1"/>
  <c r="L2047" i="1" s="1"/>
  <c r="M2038" i="1"/>
  <c r="K2038" i="1"/>
  <c r="I2038" i="1"/>
  <c r="L2038" i="1" s="1"/>
  <c r="M2029" i="1"/>
  <c r="K2029" i="1"/>
  <c r="I2029" i="1"/>
  <c r="L2029" i="1" s="1"/>
  <c r="M2020" i="1"/>
  <c r="K2020" i="1"/>
  <c r="I2020" i="1"/>
  <c r="L2020" i="1" s="1"/>
  <c r="M2011" i="1"/>
  <c r="K2011" i="1"/>
  <c r="I2011" i="1"/>
  <c r="L2011" i="1" s="1"/>
  <c r="M2002" i="1"/>
  <c r="K2002" i="1"/>
  <c r="I2002" i="1"/>
  <c r="L2002" i="1" s="1"/>
  <c r="M1993" i="1"/>
  <c r="K1993" i="1"/>
  <c r="I1993" i="1"/>
  <c r="L1993" i="1" s="1"/>
  <c r="M1984" i="1"/>
  <c r="K1984" i="1"/>
  <c r="I1984" i="1"/>
  <c r="L1984" i="1" s="1"/>
  <c r="M1975" i="1"/>
  <c r="K1975" i="1"/>
  <c r="I1975" i="1"/>
  <c r="L1975" i="1" s="1"/>
  <c r="M1966" i="1"/>
  <c r="K1966" i="1"/>
  <c r="I1966" i="1"/>
  <c r="L1966" i="1" s="1"/>
  <c r="M1957" i="1"/>
  <c r="K1957" i="1"/>
  <c r="I1957" i="1"/>
  <c r="L1957" i="1" s="1"/>
  <c r="M1948" i="1"/>
  <c r="K1948" i="1"/>
  <c r="I1948" i="1"/>
  <c r="L1948" i="1" s="1"/>
  <c r="M1075" i="1"/>
  <c r="K1075" i="1"/>
  <c r="I1075" i="1"/>
  <c r="L1075" i="1" s="1"/>
  <c r="M1066" i="1"/>
  <c r="K1066" i="1"/>
  <c r="I1066" i="1"/>
  <c r="L1066" i="1" s="1"/>
  <c r="M1057" i="1"/>
  <c r="K1057" i="1"/>
  <c r="I1057" i="1"/>
  <c r="L1057" i="1" s="1"/>
  <c r="M1048" i="1"/>
  <c r="K1048" i="1"/>
  <c r="I1048" i="1"/>
  <c r="L1048" i="1" s="1"/>
  <c r="M1039" i="1"/>
  <c r="K1039" i="1"/>
  <c r="I1039" i="1"/>
  <c r="L1039" i="1" s="1"/>
  <c r="M1030" i="1"/>
  <c r="K1030" i="1"/>
  <c r="I1030" i="1"/>
  <c r="L1030" i="1" s="1"/>
  <c r="M1021" i="1"/>
  <c r="K1021" i="1"/>
  <c r="I1021" i="1"/>
  <c r="L1021" i="1" s="1"/>
  <c r="M1012" i="1"/>
  <c r="K1012" i="1"/>
  <c r="I1012" i="1"/>
  <c r="L1012" i="1" s="1"/>
  <c r="M1003" i="1"/>
  <c r="K1003" i="1"/>
  <c r="I1003" i="1"/>
  <c r="L1003" i="1" s="1"/>
  <c r="M994" i="1"/>
  <c r="K994" i="1"/>
  <c r="I994" i="1"/>
  <c r="L994" i="1" s="1"/>
  <c r="M985" i="1"/>
  <c r="K985" i="1"/>
  <c r="I985" i="1"/>
  <c r="L985" i="1" s="1"/>
  <c r="M976" i="1"/>
  <c r="K976" i="1"/>
  <c r="I976" i="1"/>
  <c r="L976" i="1" s="1"/>
  <c r="M211" i="1"/>
  <c r="K211" i="1"/>
  <c r="I211" i="1"/>
  <c r="L211" i="1" s="1"/>
  <c r="M202" i="1"/>
  <c r="K202" i="1"/>
  <c r="I202" i="1"/>
  <c r="L202" i="1" s="1"/>
  <c r="M193" i="1"/>
  <c r="K193" i="1"/>
  <c r="I193" i="1"/>
  <c r="L193" i="1" s="1"/>
  <c r="M184" i="1"/>
  <c r="K184" i="1"/>
  <c r="I184" i="1"/>
  <c r="L184" i="1" s="1"/>
  <c r="M175" i="1"/>
  <c r="K175" i="1"/>
  <c r="I175" i="1"/>
  <c r="L175" i="1" s="1"/>
  <c r="M166" i="1"/>
  <c r="K166" i="1"/>
  <c r="I166" i="1"/>
  <c r="L166" i="1" s="1"/>
  <c r="M157" i="1"/>
  <c r="K157" i="1"/>
  <c r="I157" i="1"/>
  <c r="L157" i="1" s="1"/>
  <c r="M148" i="1"/>
  <c r="K148" i="1"/>
  <c r="I148" i="1"/>
  <c r="L148" i="1" s="1"/>
  <c r="M139" i="1"/>
  <c r="K139" i="1"/>
  <c r="I139" i="1"/>
  <c r="L139" i="1" s="1"/>
  <c r="M130" i="1"/>
  <c r="K130" i="1"/>
  <c r="I130" i="1"/>
  <c r="L130" i="1" s="1"/>
  <c r="M121" i="1"/>
  <c r="K121" i="1"/>
  <c r="I121" i="1"/>
  <c r="L121" i="1" s="1"/>
  <c r="M112" i="1"/>
  <c r="K112" i="1"/>
  <c r="I112" i="1"/>
  <c r="L112" i="1" s="1"/>
  <c r="M3018" i="1"/>
  <c r="K3018" i="1"/>
  <c r="I3018" i="1"/>
  <c r="L3018" i="1" s="1"/>
  <c r="M3009" i="1"/>
  <c r="K3009" i="1"/>
  <c r="I3009" i="1"/>
  <c r="L3009" i="1" s="1"/>
  <c r="M3000" i="1"/>
  <c r="K3000" i="1"/>
  <c r="I3000" i="1"/>
  <c r="L3000" i="1" s="1"/>
  <c r="M2991" i="1"/>
  <c r="K2991" i="1"/>
  <c r="I2991" i="1"/>
  <c r="L2991" i="1" s="1"/>
  <c r="M2982" i="1"/>
  <c r="K2982" i="1"/>
  <c r="I2982" i="1"/>
  <c r="L2982" i="1" s="1"/>
  <c r="M2973" i="1"/>
  <c r="K2973" i="1"/>
  <c r="I2973" i="1"/>
  <c r="L2973" i="1" s="1"/>
  <c r="M2964" i="1"/>
  <c r="K2964" i="1"/>
  <c r="I2964" i="1"/>
  <c r="L2964" i="1" s="1"/>
  <c r="M2955" i="1"/>
  <c r="K2955" i="1"/>
  <c r="I2955" i="1"/>
  <c r="L2955" i="1" s="1"/>
  <c r="M2946" i="1"/>
  <c r="K2946" i="1"/>
  <c r="I2946" i="1"/>
  <c r="L2946" i="1" s="1"/>
  <c r="M2937" i="1"/>
  <c r="K2937" i="1"/>
  <c r="I2937" i="1"/>
  <c r="L2937" i="1" s="1"/>
  <c r="M2928" i="1"/>
  <c r="K2928" i="1"/>
  <c r="I2928" i="1"/>
  <c r="L2928" i="1" s="1"/>
  <c r="M2919" i="1"/>
  <c r="K2919" i="1"/>
  <c r="I2919" i="1"/>
  <c r="L2919" i="1" s="1"/>
  <c r="M2046" i="1"/>
  <c r="K2046" i="1"/>
  <c r="I2046" i="1"/>
  <c r="L2046" i="1" s="1"/>
  <c r="M2037" i="1"/>
  <c r="K2037" i="1"/>
  <c r="I2037" i="1"/>
  <c r="L2037" i="1" s="1"/>
  <c r="M2028" i="1"/>
  <c r="K2028" i="1"/>
  <c r="I2028" i="1"/>
  <c r="L2028" i="1" s="1"/>
  <c r="M2019" i="1"/>
  <c r="K2019" i="1"/>
  <c r="I2019" i="1"/>
  <c r="L2019" i="1" s="1"/>
  <c r="M2010" i="1"/>
  <c r="K2010" i="1"/>
  <c r="I2010" i="1"/>
  <c r="L2010" i="1" s="1"/>
  <c r="M2001" i="1"/>
  <c r="K2001" i="1"/>
  <c r="I2001" i="1"/>
  <c r="L2001" i="1" s="1"/>
  <c r="M1992" i="1"/>
  <c r="K1992" i="1"/>
  <c r="I1992" i="1"/>
  <c r="L1992" i="1" s="1"/>
  <c r="M1983" i="1"/>
  <c r="K1983" i="1"/>
  <c r="I1983" i="1"/>
  <c r="L1983" i="1" s="1"/>
  <c r="M1974" i="1"/>
  <c r="K1974" i="1"/>
  <c r="I1974" i="1"/>
  <c r="L1974" i="1" s="1"/>
  <c r="M1965" i="1"/>
  <c r="K1965" i="1"/>
  <c r="I1965" i="1"/>
  <c r="L1965" i="1" s="1"/>
  <c r="M1956" i="1"/>
  <c r="K1956" i="1"/>
  <c r="I1956" i="1"/>
  <c r="L1956" i="1" s="1"/>
  <c r="M1947" i="1"/>
  <c r="K1947" i="1"/>
  <c r="I1947" i="1"/>
  <c r="L1947" i="1" s="1"/>
  <c r="M1074" i="1"/>
  <c r="K1074" i="1"/>
  <c r="I1074" i="1"/>
  <c r="L1074" i="1" s="1"/>
  <c r="M1065" i="1"/>
  <c r="K1065" i="1"/>
  <c r="I1065" i="1"/>
  <c r="L1065" i="1" s="1"/>
  <c r="M1056" i="1"/>
  <c r="K1056" i="1"/>
  <c r="I1056" i="1"/>
  <c r="L1056" i="1" s="1"/>
  <c r="M1047" i="1"/>
  <c r="K1047" i="1"/>
  <c r="I1047" i="1"/>
  <c r="L1047" i="1" s="1"/>
  <c r="M1038" i="1"/>
  <c r="K1038" i="1"/>
  <c r="I1038" i="1"/>
  <c r="L1038" i="1" s="1"/>
  <c r="M1029" i="1"/>
  <c r="K1029" i="1"/>
  <c r="I1029" i="1"/>
  <c r="L1029" i="1" s="1"/>
  <c r="M1020" i="1"/>
  <c r="K1020" i="1"/>
  <c r="I1020" i="1"/>
  <c r="L1020" i="1" s="1"/>
  <c r="M1011" i="1"/>
  <c r="K1011" i="1"/>
  <c r="I1011" i="1"/>
  <c r="L1011" i="1" s="1"/>
  <c r="M1002" i="1"/>
  <c r="K1002" i="1"/>
  <c r="I1002" i="1"/>
  <c r="L1002" i="1" s="1"/>
  <c r="M993" i="1"/>
  <c r="K993" i="1"/>
  <c r="I993" i="1"/>
  <c r="L993" i="1" s="1"/>
  <c r="M984" i="1"/>
  <c r="K984" i="1"/>
  <c r="I984" i="1"/>
  <c r="L984" i="1" s="1"/>
  <c r="M975" i="1"/>
  <c r="K975" i="1"/>
  <c r="I975" i="1"/>
  <c r="L975" i="1" s="1"/>
  <c r="M210" i="1"/>
  <c r="K210" i="1"/>
  <c r="I210" i="1"/>
  <c r="L210" i="1" s="1"/>
  <c r="M201" i="1"/>
  <c r="K201" i="1"/>
  <c r="I201" i="1"/>
  <c r="L201" i="1" s="1"/>
  <c r="M192" i="1"/>
  <c r="K192" i="1"/>
  <c r="I192" i="1"/>
  <c r="L192" i="1" s="1"/>
  <c r="M183" i="1"/>
  <c r="K183" i="1"/>
  <c r="I183" i="1"/>
  <c r="L183" i="1" s="1"/>
  <c r="M174" i="1"/>
  <c r="K174" i="1"/>
  <c r="I174" i="1"/>
  <c r="L174" i="1" s="1"/>
  <c r="M165" i="1"/>
  <c r="K165" i="1"/>
  <c r="I165" i="1"/>
  <c r="L165" i="1" s="1"/>
  <c r="M156" i="1"/>
  <c r="K156" i="1"/>
  <c r="I156" i="1"/>
  <c r="L156" i="1" s="1"/>
  <c r="M147" i="1"/>
  <c r="K147" i="1"/>
  <c r="I147" i="1"/>
  <c r="L147" i="1" s="1"/>
  <c r="M138" i="1"/>
  <c r="K138" i="1"/>
  <c r="I138" i="1"/>
  <c r="L138" i="1" s="1"/>
  <c r="M129" i="1"/>
  <c r="K129" i="1"/>
  <c r="I129" i="1"/>
  <c r="L129" i="1" s="1"/>
  <c r="M120" i="1"/>
  <c r="K120" i="1"/>
  <c r="I120" i="1"/>
  <c r="L120" i="1" s="1"/>
  <c r="M111" i="1"/>
  <c r="K111" i="1"/>
  <c r="I111" i="1"/>
  <c r="L111" i="1" s="1"/>
  <c r="M3017" i="1"/>
  <c r="K3017" i="1"/>
  <c r="I3017" i="1"/>
  <c r="L3017" i="1" s="1"/>
  <c r="M3008" i="1"/>
  <c r="K3008" i="1"/>
  <c r="I3008" i="1"/>
  <c r="L3008" i="1" s="1"/>
  <c r="M2999" i="1"/>
  <c r="K2999" i="1"/>
  <c r="I2999" i="1"/>
  <c r="L2999" i="1" s="1"/>
  <c r="M2990" i="1"/>
  <c r="K2990" i="1"/>
  <c r="I2990" i="1"/>
  <c r="L2990" i="1" s="1"/>
  <c r="M2981" i="1"/>
  <c r="K2981" i="1"/>
  <c r="I2981" i="1"/>
  <c r="L2981" i="1" s="1"/>
  <c r="M2972" i="1"/>
  <c r="K2972" i="1"/>
  <c r="I2972" i="1"/>
  <c r="L2972" i="1" s="1"/>
  <c r="M2963" i="1"/>
  <c r="K2963" i="1"/>
  <c r="I2963" i="1"/>
  <c r="L2963" i="1" s="1"/>
  <c r="M2954" i="1"/>
  <c r="K2954" i="1"/>
  <c r="I2954" i="1"/>
  <c r="L2954" i="1" s="1"/>
  <c r="M2945" i="1"/>
  <c r="K2945" i="1"/>
  <c r="I2945" i="1"/>
  <c r="L2945" i="1" s="1"/>
  <c r="M2936" i="1"/>
  <c r="K2936" i="1"/>
  <c r="I2936" i="1"/>
  <c r="L2936" i="1" s="1"/>
  <c r="M2927" i="1"/>
  <c r="K2927" i="1"/>
  <c r="I2927" i="1"/>
  <c r="L2927" i="1" s="1"/>
  <c r="M2918" i="1"/>
  <c r="K2918" i="1"/>
  <c r="I2918" i="1"/>
  <c r="L2918" i="1" s="1"/>
  <c r="M2045" i="1"/>
  <c r="K2045" i="1"/>
  <c r="I2045" i="1"/>
  <c r="L2045" i="1" s="1"/>
  <c r="M2036" i="1"/>
  <c r="K2036" i="1"/>
  <c r="I2036" i="1"/>
  <c r="L2036" i="1" s="1"/>
  <c r="M2027" i="1"/>
  <c r="K2027" i="1"/>
  <c r="I2027" i="1"/>
  <c r="L2027" i="1" s="1"/>
  <c r="M2018" i="1"/>
  <c r="K2018" i="1"/>
  <c r="I2018" i="1"/>
  <c r="L2018" i="1" s="1"/>
  <c r="M2009" i="1"/>
  <c r="K2009" i="1"/>
  <c r="I2009" i="1"/>
  <c r="L2009" i="1" s="1"/>
  <c r="M2000" i="1"/>
  <c r="K2000" i="1"/>
  <c r="I2000" i="1"/>
  <c r="L2000" i="1" s="1"/>
  <c r="M1991" i="1"/>
  <c r="K1991" i="1"/>
  <c r="I1991" i="1"/>
  <c r="L1991" i="1" s="1"/>
  <c r="M1982" i="1"/>
  <c r="K1982" i="1"/>
  <c r="I1982" i="1"/>
  <c r="L1982" i="1" s="1"/>
  <c r="M1973" i="1"/>
  <c r="K1973" i="1"/>
  <c r="I1973" i="1"/>
  <c r="L1973" i="1" s="1"/>
  <c r="M1964" i="1"/>
  <c r="K1964" i="1"/>
  <c r="I1964" i="1"/>
  <c r="L1964" i="1" s="1"/>
  <c r="M1955" i="1"/>
  <c r="K1955" i="1"/>
  <c r="I1955" i="1"/>
  <c r="L1955" i="1" s="1"/>
  <c r="M1946" i="1"/>
  <c r="K1946" i="1"/>
  <c r="I1946" i="1"/>
  <c r="L1946" i="1" s="1"/>
  <c r="M1073" i="1"/>
  <c r="K1073" i="1"/>
  <c r="I1073" i="1"/>
  <c r="L1073" i="1" s="1"/>
  <c r="M1064" i="1"/>
  <c r="K1064" i="1"/>
  <c r="I1064" i="1"/>
  <c r="L1064" i="1" s="1"/>
  <c r="M1055" i="1"/>
  <c r="K1055" i="1"/>
  <c r="I1055" i="1"/>
  <c r="L1055" i="1" s="1"/>
  <c r="M1046" i="1"/>
  <c r="K1046" i="1"/>
  <c r="I1046" i="1"/>
  <c r="L1046" i="1" s="1"/>
  <c r="M1037" i="1"/>
  <c r="K1037" i="1"/>
  <c r="I1037" i="1"/>
  <c r="L1037" i="1" s="1"/>
  <c r="M1028" i="1"/>
  <c r="K1028" i="1"/>
  <c r="I1028" i="1"/>
  <c r="L1028" i="1" s="1"/>
  <c r="M1019" i="1"/>
  <c r="K1019" i="1"/>
  <c r="I1019" i="1"/>
  <c r="L1019" i="1" s="1"/>
  <c r="M1010" i="1"/>
  <c r="K1010" i="1"/>
  <c r="I1010" i="1"/>
  <c r="L1010" i="1" s="1"/>
  <c r="M1001" i="1"/>
  <c r="K1001" i="1"/>
  <c r="I1001" i="1"/>
  <c r="L1001" i="1" s="1"/>
  <c r="M992" i="1"/>
  <c r="K992" i="1"/>
  <c r="I992" i="1"/>
  <c r="L992" i="1" s="1"/>
  <c r="M983" i="1"/>
  <c r="K983" i="1"/>
  <c r="I983" i="1"/>
  <c r="L983" i="1" s="1"/>
  <c r="M974" i="1"/>
  <c r="K974" i="1"/>
  <c r="I974" i="1"/>
  <c r="L974" i="1" s="1"/>
  <c r="M209" i="1"/>
  <c r="K209" i="1"/>
  <c r="I209" i="1"/>
  <c r="L209" i="1" s="1"/>
  <c r="M200" i="1"/>
  <c r="K200" i="1"/>
  <c r="I200" i="1"/>
  <c r="L200" i="1" s="1"/>
  <c r="M191" i="1"/>
  <c r="K191" i="1"/>
  <c r="I191" i="1"/>
  <c r="L191" i="1" s="1"/>
  <c r="M182" i="1"/>
  <c r="K182" i="1"/>
  <c r="I182" i="1"/>
  <c r="L182" i="1" s="1"/>
  <c r="M173" i="1"/>
  <c r="K173" i="1"/>
  <c r="I173" i="1"/>
  <c r="L173" i="1" s="1"/>
  <c r="M164" i="1"/>
  <c r="K164" i="1"/>
  <c r="I164" i="1"/>
  <c r="L164" i="1" s="1"/>
  <c r="M155" i="1"/>
  <c r="K155" i="1"/>
  <c r="I155" i="1"/>
  <c r="L155" i="1" s="1"/>
  <c r="M146" i="1"/>
  <c r="K146" i="1"/>
  <c r="I146" i="1"/>
  <c r="L146" i="1" s="1"/>
  <c r="M137" i="1"/>
  <c r="K137" i="1"/>
  <c r="I137" i="1"/>
  <c r="L137" i="1" s="1"/>
  <c r="M128" i="1"/>
  <c r="K128" i="1"/>
  <c r="I128" i="1"/>
  <c r="L128" i="1" s="1"/>
  <c r="M119" i="1"/>
  <c r="K119" i="1"/>
  <c r="I119" i="1"/>
  <c r="L119" i="1" s="1"/>
  <c r="M110" i="1"/>
  <c r="K110" i="1"/>
  <c r="I110" i="1"/>
  <c r="L110" i="1" s="1"/>
  <c r="M2917" i="1"/>
  <c r="K2917" i="1"/>
  <c r="I2917" i="1"/>
  <c r="L2917" i="1" s="1"/>
  <c r="M2908" i="1"/>
  <c r="K2908" i="1"/>
  <c r="I2908" i="1"/>
  <c r="L2908" i="1" s="1"/>
  <c r="M2899" i="1"/>
  <c r="K2899" i="1"/>
  <c r="I2899" i="1"/>
  <c r="L2899" i="1" s="1"/>
  <c r="M2890" i="1"/>
  <c r="K2890" i="1"/>
  <c r="I2890" i="1"/>
  <c r="L2890" i="1" s="1"/>
  <c r="M2881" i="1"/>
  <c r="K2881" i="1"/>
  <c r="I2881" i="1"/>
  <c r="L2881" i="1" s="1"/>
  <c r="M2872" i="1"/>
  <c r="K2872" i="1"/>
  <c r="I2872" i="1"/>
  <c r="L2872" i="1" s="1"/>
  <c r="M2863" i="1"/>
  <c r="K2863" i="1"/>
  <c r="I2863" i="1"/>
  <c r="L2863" i="1" s="1"/>
  <c r="M2854" i="1"/>
  <c r="K2854" i="1"/>
  <c r="I2854" i="1"/>
  <c r="L2854" i="1" s="1"/>
  <c r="M2845" i="1"/>
  <c r="K2845" i="1"/>
  <c r="I2845" i="1"/>
  <c r="L2845" i="1" s="1"/>
  <c r="M2836" i="1"/>
  <c r="K2836" i="1"/>
  <c r="I2836" i="1"/>
  <c r="L2836" i="1" s="1"/>
  <c r="M2827" i="1"/>
  <c r="K2827" i="1"/>
  <c r="I2827" i="1"/>
  <c r="L2827" i="1" s="1"/>
  <c r="M2818" i="1"/>
  <c r="K2818" i="1"/>
  <c r="I2818" i="1"/>
  <c r="L2818" i="1" s="1"/>
  <c r="M1945" i="1"/>
  <c r="K1945" i="1"/>
  <c r="I1945" i="1"/>
  <c r="L1945" i="1" s="1"/>
  <c r="M1936" i="1"/>
  <c r="K1936" i="1"/>
  <c r="I1936" i="1"/>
  <c r="L1936" i="1" s="1"/>
  <c r="M1927" i="1"/>
  <c r="K1927" i="1"/>
  <c r="I1927" i="1"/>
  <c r="L1927" i="1" s="1"/>
  <c r="M1918" i="1"/>
  <c r="K1918" i="1"/>
  <c r="I1918" i="1"/>
  <c r="L1918" i="1" s="1"/>
  <c r="M1909" i="1"/>
  <c r="K1909" i="1"/>
  <c r="I1909" i="1"/>
  <c r="L1909" i="1" s="1"/>
  <c r="M1900" i="1"/>
  <c r="K1900" i="1"/>
  <c r="I1900" i="1"/>
  <c r="L1900" i="1" s="1"/>
  <c r="M1891" i="1"/>
  <c r="K1891" i="1"/>
  <c r="I1891" i="1"/>
  <c r="L1891" i="1" s="1"/>
  <c r="M1882" i="1"/>
  <c r="K1882" i="1"/>
  <c r="I1882" i="1"/>
  <c r="L1882" i="1" s="1"/>
  <c r="M1873" i="1"/>
  <c r="K1873" i="1"/>
  <c r="I1873" i="1"/>
  <c r="L1873" i="1" s="1"/>
  <c r="M1864" i="1"/>
  <c r="K1864" i="1"/>
  <c r="I1864" i="1"/>
  <c r="L1864" i="1" s="1"/>
  <c r="M1855" i="1"/>
  <c r="K1855" i="1"/>
  <c r="I1855" i="1"/>
  <c r="L1855" i="1" s="1"/>
  <c r="M1846" i="1"/>
  <c r="K1846" i="1"/>
  <c r="I1846" i="1"/>
  <c r="L1846" i="1" s="1"/>
  <c r="M973" i="1"/>
  <c r="K973" i="1"/>
  <c r="I973" i="1"/>
  <c r="L973" i="1" s="1"/>
  <c r="M964" i="1"/>
  <c r="K964" i="1"/>
  <c r="I964" i="1"/>
  <c r="L964" i="1" s="1"/>
  <c r="M955" i="1"/>
  <c r="K955" i="1"/>
  <c r="I955" i="1"/>
  <c r="L955" i="1" s="1"/>
  <c r="M946" i="1"/>
  <c r="K946" i="1"/>
  <c r="I946" i="1"/>
  <c r="L946" i="1" s="1"/>
  <c r="M937" i="1"/>
  <c r="K937" i="1"/>
  <c r="I937" i="1"/>
  <c r="L937" i="1" s="1"/>
  <c r="M928" i="1"/>
  <c r="K928" i="1"/>
  <c r="I928" i="1"/>
  <c r="L928" i="1" s="1"/>
  <c r="M919" i="1"/>
  <c r="K919" i="1"/>
  <c r="I919" i="1"/>
  <c r="L919" i="1" s="1"/>
  <c r="M910" i="1"/>
  <c r="K910" i="1"/>
  <c r="I910" i="1"/>
  <c r="L910" i="1" s="1"/>
  <c r="M901" i="1"/>
  <c r="K901" i="1"/>
  <c r="I901" i="1"/>
  <c r="L901" i="1" s="1"/>
  <c r="M892" i="1"/>
  <c r="K892" i="1"/>
  <c r="I892" i="1"/>
  <c r="L892" i="1" s="1"/>
  <c r="M883" i="1"/>
  <c r="K883" i="1"/>
  <c r="I883" i="1"/>
  <c r="L883" i="1" s="1"/>
  <c r="M874" i="1"/>
  <c r="K874" i="1"/>
  <c r="I874" i="1"/>
  <c r="L874" i="1" s="1"/>
  <c r="M109" i="1"/>
  <c r="K109" i="1"/>
  <c r="I109" i="1"/>
  <c r="L109" i="1" s="1"/>
  <c r="M100" i="1"/>
  <c r="K100" i="1"/>
  <c r="I100" i="1"/>
  <c r="L100" i="1" s="1"/>
  <c r="M91" i="1"/>
  <c r="K91" i="1"/>
  <c r="I91" i="1"/>
  <c r="L91" i="1" s="1"/>
  <c r="M82" i="1"/>
  <c r="K82" i="1"/>
  <c r="I82" i="1"/>
  <c r="L82" i="1" s="1"/>
  <c r="M73" i="1"/>
  <c r="K73" i="1"/>
  <c r="I73" i="1"/>
  <c r="L73" i="1" s="1"/>
  <c r="M64" i="1"/>
  <c r="K64" i="1"/>
  <c r="I64" i="1"/>
  <c r="L64" i="1" s="1"/>
  <c r="M55" i="1"/>
  <c r="K55" i="1"/>
  <c r="I55" i="1"/>
  <c r="L55" i="1" s="1"/>
  <c r="M46" i="1"/>
  <c r="K46" i="1"/>
  <c r="I46" i="1"/>
  <c r="L46" i="1" s="1"/>
  <c r="M37" i="1"/>
  <c r="K37" i="1"/>
  <c r="I37" i="1"/>
  <c r="L37" i="1" s="1"/>
  <c r="M28" i="1"/>
  <c r="K28" i="1"/>
  <c r="I28" i="1"/>
  <c r="L28" i="1" s="1"/>
  <c r="M19" i="1"/>
  <c r="K19" i="1"/>
  <c r="I19" i="1"/>
  <c r="L19" i="1" s="1"/>
  <c r="M10" i="1"/>
  <c r="K10" i="1"/>
  <c r="I10" i="1"/>
  <c r="L10" i="1" s="1"/>
  <c r="M2916" i="1"/>
  <c r="K2916" i="1"/>
  <c r="I2916" i="1"/>
  <c r="L2916" i="1" s="1"/>
  <c r="M2907" i="1"/>
  <c r="K2907" i="1"/>
  <c r="I2907" i="1"/>
  <c r="L2907" i="1" s="1"/>
  <c r="M2898" i="1"/>
  <c r="K2898" i="1"/>
  <c r="I2898" i="1"/>
  <c r="L2898" i="1" s="1"/>
  <c r="M2889" i="1"/>
  <c r="K2889" i="1"/>
  <c r="I2889" i="1"/>
  <c r="L2889" i="1" s="1"/>
  <c r="M2880" i="1"/>
  <c r="K2880" i="1"/>
  <c r="I2880" i="1"/>
  <c r="L2880" i="1" s="1"/>
  <c r="M2871" i="1"/>
  <c r="K2871" i="1"/>
  <c r="I2871" i="1"/>
  <c r="L2871" i="1" s="1"/>
  <c r="M2862" i="1"/>
  <c r="K2862" i="1"/>
  <c r="I2862" i="1"/>
  <c r="L2862" i="1" s="1"/>
  <c r="M2853" i="1"/>
  <c r="K2853" i="1"/>
  <c r="I2853" i="1"/>
  <c r="L2853" i="1" s="1"/>
  <c r="M2844" i="1"/>
  <c r="K2844" i="1"/>
  <c r="I2844" i="1"/>
  <c r="L2844" i="1" s="1"/>
  <c r="M2835" i="1"/>
  <c r="K2835" i="1"/>
  <c r="I2835" i="1"/>
  <c r="L2835" i="1" s="1"/>
  <c r="M2826" i="1"/>
  <c r="K2826" i="1"/>
  <c r="I2826" i="1"/>
  <c r="L2826" i="1" s="1"/>
  <c r="M2817" i="1"/>
  <c r="K2817" i="1"/>
  <c r="I2817" i="1"/>
  <c r="L2817" i="1" s="1"/>
  <c r="M1944" i="1"/>
  <c r="K1944" i="1"/>
  <c r="I1944" i="1"/>
  <c r="L1944" i="1" s="1"/>
  <c r="M1935" i="1"/>
  <c r="K1935" i="1"/>
  <c r="I1935" i="1"/>
  <c r="L1935" i="1" s="1"/>
  <c r="M1926" i="1"/>
  <c r="K1926" i="1"/>
  <c r="I1926" i="1"/>
  <c r="L1926" i="1" s="1"/>
  <c r="M1917" i="1"/>
  <c r="K1917" i="1"/>
  <c r="I1917" i="1"/>
  <c r="L1917" i="1" s="1"/>
  <c r="M1908" i="1"/>
  <c r="K1908" i="1"/>
  <c r="I1908" i="1"/>
  <c r="L1908" i="1" s="1"/>
  <c r="M1899" i="1"/>
  <c r="K1899" i="1"/>
  <c r="I1899" i="1"/>
  <c r="L1899" i="1" s="1"/>
  <c r="M1890" i="1"/>
  <c r="K1890" i="1"/>
  <c r="I1890" i="1"/>
  <c r="L1890" i="1" s="1"/>
  <c r="M1881" i="1"/>
  <c r="K1881" i="1"/>
  <c r="I1881" i="1"/>
  <c r="L1881" i="1" s="1"/>
  <c r="M1872" i="1"/>
  <c r="K1872" i="1"/>
  <c r="I1872" i="1"/>
  <c r="L1872" i="1" s="1"/>
  <c r="M1863" i="1"/>
  <c r="K1863" i="1"/>
  <c r="I1863" i="1"/>
  <c r="L1863" i="1" s="1"/>
  <c r="M1854" i="1"/>
  <c r="K1854" i="1"/>
  <c r="I1854" i="1"/>
  <c r="L1854" i="1" s="1"/>
  <c r="M1845" i="1"/>
  <c r="K1845" i="1"/>
  <c r="I1845" i="1"/>
  <c r="L1845" i="1" s="1"/>
  <c r="M972" i="1"/>
  <c r="K972" i="1"/>
  <c r="I972" i="1"/>
  <c r="L972" i="1" s="1"/>
  <c r="M963" i="1"/>
  <c r="K963" i="1"/>
  <c r="I963" i="1"/>
  <c r="L963" i="1" s="1"/>
  <c r="M954" i="1"/>
  <c r="K954" i="1"/>
  <c r="I954" i="1"/>
  <c r="L954" i="1" s="1"/>
  <c r="M945" i="1"/>
  <c r="K945" i="1"/>
  <c r="I945" i="1"/>
  <c r="L945" i="1" s="1"/>
  <c r="M936" i="1"/>
  <c r="K936" i="1"/>
  <c r="I936" i="1"/>
  <c r="L936" i="1" s="1"/>
  <c r="M927" i="1"/>
  <c r="K927" i="1"/>
  <c r="I927" i="1"/>
  <c r="L927" i="1" s="1"/>
  <c r="M918" i="1"/>
  <c r="K918" i="1"/>
  <c r="I918" i="1"/>
  <c r="L918" i="1" s="1"/>
  <c r="M909" i="1"/>
  <c r="K909" i="1"/>
  <c r="I909" i="1"/>
  <c r="L909" i="1" s="1"/>
  <c r="M900" i="1"/>
  <c r="K900" i="1"/>
  <c r="I900" i="1"/>
  <c r="L900" i="1" s="1"/>
  <c r="M891" i="1"/>
  <c r="K891" i="1"/>
  <c r="I891" i="1"/>
  <c r="L891" i="1" s="1"/>
  <c r="M882" i="1"/>
  <c r="K882" i="1"/>
  <c r="I882" i="1"/>
  <c r="L882" i="1" s="1"/>
  <c r="M873" i="1"/>
  <c r="K873" i="1"/>
  <c r="I873" i="1"/>
  <c r="L873" i="1" s="1"/>
  <c r="M108" i="1"/>
  <c r="K108" i="1"/>
  <c r="I108" i="1"/>
  <c r="L108" i="1" s="1"/>
  <c r="M99" i="1"/>
  <c r="K99" i="1"/>
  <c r="I99" i="1"/>
  <c r="L99" i="1" s="1"/>
  <c r="M90" i="1"/>
  <c r="K90" i="1"/>
  <c r="I90" i="1"/>
  <c r="L90" i="1" s="1"/>
  <c r="M81" i="1"/>
  <c r="K81" i="1"/>
  <c r="I81" i="1"/>
  <c r="L81" i="1" s="1"/>
  <c r="M72" i="1"/>
  <c r="K72" i="1"/>
  <c r="I72" i="1"/>
  <c r="L72" i="1" s="1"/>
  <c r="M63" i="1"/>
  <c r="K63" i="1"/>
  <c r="I63" i="1"/>
  <c r="L63" i="1" s="1"/>
  <c r="M54" i="1"/>
  <c r="K54" i="1"/>
  <c r="I54" i="1"/>
  <c r="L54" i="1" s="1"/>
  <c r="M45" i="1"/>
  <c r="K45" i="1"/>
  <c r="I45" i="1"/>
  <c r="L45" i="1" s="1"/>
  <c r="M36" i="1"/>
  <c r="K36" i="1"/>
  <c r="I36" i="1"/>
  <c r="L36" i="1" s="1"/>
  <c r="M27" i="1"/>
  <c r="K27" i="1"/>
  <c r="I27" i="1"/>
  <c r="L27" i="1" s="1"/>
  <c r="M18" i="1"/>
  <c r="K18" i="1"/>
  <c r="I18" i="1"/>
  <c r="L18" i="1" s="1"/>
  <c r="M9" i="1"/>
  <c r="K9" i="1"/>
  <c r="I9" i="1"/>
  <c r="L9" i="1" s="1"/>
  <c r="M2915" i="1"/>
  <c r="K2915" i="1"/>
  <c r="I2915" i="1"/>
  <c r="L2915" i="1" s="1"/>
  <c r="M2906" i="1"/>
  <c r="K2906" i="1"/>
  <c r="I2906" i="1"/>
  <c r="L2906" i="1" s="1"/>
  <c r="M2897" i="1"/>
  <c r="K2897" i="1"/>
  <c r="I2897" i="1"/>
  <c r="L2897" i="1" s="1"/>
  <c r="M2888" i="1"/>
  <c r="K2888" i="1"/>
  <c r="I2888" i="1"/>
  <c r="L2888" i="1" s="1"/>
  <c r="M2879" i="1"/>
  <c r="K2879" i="1"/>
  <c r="I2879" i="1"/>
  <c r="L2879" i="1" s="1"/>
  <c r="M2870" i="1"/>
  <c r="K2870" i="1"/>
  <c r="I2870" i="1"/>
  <c r="L2870" i="1" s="1"/>
  <c r="M2861" i="1"/>
  <c r="K2861" i="1"/>
  <c r="I2861" i="1"/>
  <c r="L2861" i="1" s="1"/>
  <c r="M2852" i="1"/>
  <c r="K2852" i="1"/>
  <c r="I2852" i="1"/>
  <c r="L2852" i="1" s="1"/>
  <c r="M2843" i="1"/>
  <c r="K2843" i="1"/>
  <c r="I2843" i="1"/>
  <c r="L2843" i="1" s="1"/>
  <c r="M2834" i="1"/>
  <c r="K2834" i="1"/>
  <c r="I2834" i="1"/>
  <c r="L2834" i="1" s="1"/>
  <c r="M2825" i="1"/>
  <c r="K2825" i="1"/>
  <c r="I2825" i="1"/>
  <c r="L2825" i="1" s="1"/>
  <c r="M2816" i="1"/>
  <c r="K2816" i="1"/>
  <c r="I2816" i="1"/>
  <c r="L2816" i="1" s="1"/>
  <c r="M1943" i="1"/>
  <c r="K1943" i="1"/>
  <c r="I1943" i="1"/>
  <c r="L1943" i="1" s="1"/>
  <c r="M1934" i="1"/>
  <c r="K1934" i="1"/>
  <c r="I1934" i="1"/>
  <c r="L1934" i="1" s="1"/>
  <c r="M1925" i="1"/>
  <c r="K1925" i="1"/>
  <c r="I1925" i="1"/>
  <c r="L1925" i="1" s="1"/>
  <c r="M1916" i="1"/>
  <c r="K1916" i="1"/>
  <c r="I1916" i="1"/>
  <c r="L1916" i="1" s="1"/>
  <c r="M1907" i="1"/>
  <c r="K1907" i="1"/>
  <c r="I1907" i="1"/>
  <c r="L1907" i="1" s="1"/>
  <c r="M1898" i="1"/>
  <c r="K1898" i="1"/>
  <c r="I1898" i="1"/>
  <c r="L1898" i="1" s="1"/>
  <c r="M1889" i="1"/>
  <c r="K1889" i="1"/>
  <c r="I1889" i="1"/>
  <c r="L1889" i="1" s="1"/>
  <c r="M1880" i="1"/>
  <c r="K1880" i="1"/>
  <c r="I1880" i="1"/>
  <c r="L1880" i="1" s="1"/>
  <c r="M1871" i="1"/>
  <c r="K1871" i="1"/>
  <c r="I1871" i="1"/>
  <c r="L1871" i="1" s="1"/>
  <c r="M1862" i="1"/>
  <c r="K1862" i="1"/>
  <c r="I1862" i="1"/>
  <c r="L1862" i="1" s="1"/>
  <c r="M1853" i="1"/>
  <c r="K1853" i="1"/>
  <c r="I1853" i="1"/>
  <c r="L1853" i="1" s="1"/>
  <c r="M1844" i="1"/>
  <c r="K1844" i="1"/>
  <c r="I1844" i="1"/>
  <c r="L1844" i="1" s="1"/>
  <c r="M971" i="1"/>
  <c r="K971" i="1"/>
  <c r="I971" i="1"/>
  <c r="L971" i="1" s="1"/>
  <c r="M962" i="1"/>
  <c r="K962" i="1"/>
  <c r="I962" i="1"/>
  <c r="L962" i="1" s="1"/>
  <c r="M953" i="1"/>
  <c r="K953" i="1"/>
  <c r="I953" i="1"/>
  <c r="L953" i="1" s="1"/>
  <c r="M944" i="1"/>
  <c r="K944" i="1"/>
  <c r="I944" i="1"/>
  <c r="L944" i="1" s="1"/>
  <c r="M935" i="1"/>
  <c r="K935" i="1"/>
  <c r="I935" i="1"/>
  <c r="L935" i="1" s="1"/>
  <c r="M926" i="1"/>
  <c r="K926" i="1"/>
  <c r="I926" i="1"/>
  <c r="L926" i="1" s="1"/>
  <c r="M917" i="1"/>
  <c r="K917" i="1"/>
  <c r="I917" i="1"/>
  <c r="L917" i="1" s="1"/>
  <c r="M908" i="1"/>
  <c r="K908" i="1"/>
  <c r="I908" i="1"/>
  <c r="L908" i="1" s="1"/>
  <c r="M899" i="1"/>
  <c r="K899" i="1"/>
  <c r="I899" i="1"/>
  <c r="L899" i="1" s="1"/>
  <c r="M890" i="1"/>
  <c r="K890" i="1"/>
  <c r="I890" i="1"/>
  <c r="L890" i="1" s="1"/>
  <c r="M881" i="1"/>
  <c r="K881" i="1"/>
  <c r="I881" i="1"/>
  <c r="L881" i="1" s="1"/>
  <c r="M872" i="1"/>
  <c r="K872" i="1"/>
  <c r="I872" i="1"/>
  <c r="L872" i="1" s="1"/>
  <c r="M107" i="1"/>
  <c r="K107" i="1"/>
  <c r="I107" i="1"/>
  <c r="L107" i="1" s="1"/>
  <c r="M98" i="1"/>
  <c r="K98" i="1"/>
  <c r="I98" i="1"/>
  <c r="L98" i="1" s="1"/>
  <c r="M89" i="1"/>
  <c r="K89" i="1"/>
  <c r="I89" i="1"/>
  <c r="L89" i="1" s="1"/>
  <c r="M80" i="1"/>
  <c r="K80" i="1"/>
  <c r="I80" i="1"/>
  <c r="L80" i="1" s="1"/>
  <c r="M71" i="1"/>
  <c r="K71" i="1"/>
  <c r="I71" i="1"/>
  <c r="L71" i="1" s="1"/>
  <c r="M62" i="1"/>
  <c r="K62" i="1"/>
  <c r="I62" i="1"/>
  <c r="L62" i="1" s="1"/>
  <c r="M53" i="1"/>
  <c r="K53" i="1"/>
  <c r="I53" i="1"/>
  <c r="L53" i="1" s="1"/>
  <c r="M44" i="1"/>
  <c r="K44" i="1"/>
  <c r="I44" i="1"/>
  <c r="L44" i="1" s="1"/>
  <c r="M35" i="1"/>
  <c r="K35" i="1"/>
  <c r="I35" i="1"/>
  <c r="L35" i="1" s="1"/>
  <c r="M26" i="1"/>
  <c r="K26" i="1"/>
  <c r="I26" i="1"/>
  <c r="L26" i="1" s="1"/>
  <c r="M17" i="1"/>
  <c r="K17" i="1"/>
  <c r="I17" i="1"/>
  <c r="L17" i="1" s="1"/>
  <c r="M8" i="1"/>
  <c r="K8" i="1"/>
  <c r="I8" i="1"/>
  <c r="L8" i="1" s="1"/>
  <c r="M2914" i="1"/>
  <c r="K2914" i="1"/>
  <c r="I2914" i="1"/>
  <c r="L2914" i="1" s="1"/>
  <c r="M2905" i="1"/>
  <c r="K2905" i="1"/>
  <c r="I2905" i="1"/>
  <c r="L2905" i="1" s="1"/>
  <c r="M2896" i="1"/>
  <c r="K2896" i="1"/>
  <c r="I2896" i="1"/>
  <c r="L2896" i="1" s="1"/>
  <c r="M2887" i="1"/>
  <c r="K2887" i="1"/>
  <c r="I2887" i="1"/>
  <c r="L2887" i="1" s="1"/>
  <c r="M2878" i="1"/>
  <c r="K2878" i="1"/>
  <c r="I2878" i="1"/>
  <c r="L2878" i="1" s="1"/>
  <c r="M2869" i="1"/>
  <c r="K2869" i="1"/>
  <c r="I2869" i="1"/>
  <c r="L2869" i="1" s="1"/>
  <c r="M2860" i="1"/>
  <c r="K2860" i="1"/>
  <c r="I2860" i="1"/>
  <c r="L2860" i="1" s="1"/>
  <c r="M2851" i="1"/>
  <c r="K2851" i="1"/>
  <c r="I2851" i="1"/>
  <c r="L2851" i="1" s="1"/>
  <c r="M2842" i="1"/>
  <c r="K2842" i="1"/>
  <c r="I2842" i="1"/>
  <c r="L2842" i="1" s="1"/>
  <c r="M2833" i="1"/>
  <c r="K2833" i="1"/>
  <c r="I2833" i="1"/>
  <c r="L2833" i="1" s="1"/>
  <c r="M2824" i="1"/>
  <c r="K2824" i="1"/>
  <c r="I2824" i="1"/>
  <c r="L2824" i="1" s="1"/>
  <c r="M2815" i="1"/>
  <c r="K2815" i="1"/>
  <c r="I2815" i="1"/>
  <c r="L2815" i="1" s="1"/>
  <c r="M1942" i="1"/>
  <c r="K1942" i="1"/>
  <c r="I1942" i="1"/>
  <c r="L1942" i="1" s="1"/>
  <c r="M1933" i="1"/>
  <c r="K1933" i="1"/>
  <c r="I1933" i="1"/>
  <c r="L1933" i="1" s="1"/>
  <c r="M1924" i="1"/>
  <c r="K1924" i="1"/>
  <c r="I1924" i="1"/>
  <c r="L1924" i="1" s="1"/>
  <c r="M1915" i="1"/>
  <c r="K1915" i="1"/>
  <c r="I1915" i="1"/>
  <c r="L1915" i="1" s="1"/>
  <c r="M1906" i="1"/>
  <c r="K1906" i="1"/>
  <c r="I1906" i="1"/>
  <c r="L1906" i="1" s="1"/>
  <c r="M1897" i="1"/>
  <c r="K1897" i="1"/>
  <c r="I1897" i="1"/>
  <c r="L1897" i="1" s="1"/>
  <c r="M1888" i="1"/>
  <c r="K1888" i="1"/>
  <c r="I1888" i="1"/>
  <c r="L1888" i="1" s="1"/>
  <c r="M1879" i="1"/>
  <c r="K1879" i="1"/>
  <c r="I1879" i="1"/>
  <c r="L1879" i="1" s="1"/>
  <c r="M1870" i="1"/>
  <c r="K1870" i="1"/>
  <c r="I1870" i="1"/>
  <c r="L1870" i="1" s="1"/>
  <c r="M1861" i="1"/>
  <c r="K1861" i="1"/>
  <c r="I1861" i="1"/>
  <c r="L1861" i="1" s="1"/>
  <c r="M1852" i="1"/>
  <c r="K1852" i="1"/>
  <c r="I1852" i="1"/>
  <c r="L1852" i="1" s="1"/>
  <c r="M1843" i="1"/>
  <c r="K1843" i="1"/>
  <c r="I1843" i="1"/>
  <c r="L1843" i="1" s="1"/>
  <c r="M970" i="1"/>
  <c r="K970" i="1"/>
  <c r="I970" i="1"/>
  <c r="L970" i="1" s="1"/>
  <c r="M961" i="1"/>
  <c r="K961" i="1"/>
  <c r="I961" i="1"/>
  <c r="L961" i="1" s="1"/>
  <c r="M952" i="1"/>
  <c r="K952" i="1"/>
  <c r="I952" i="1"/>
  <c r="L952" i="1" s="1"/>
  <c r="M943" i="1"/>
  <c r="K943" i="1"/>
  <c r="I943" i="1"/>
  <c r="L943" i="1" s="1"/>
  <c r="M934" i="1"/>
  <c r="K934" i="1"/>
  <c r="I934" i="1"/>
  <c r="L934" i="1" s="1"/>
  <c r="M925" i="1"/>
  <c r="K925" i="1"/>
  <c r="I925" i="1"/>
  <c r="L925" i="1" s="1"/>
  <c r="M916" i="1"/>
  <c r="K916" i="1"/>
  <c r="I916" i="1"/>
  <c r="L916" i="1" s="1"/>
  <c r="M907" i="1"/>
  <c r="K907" i="1"/>
  <c r="I907" i="1"/>
  <c r="L907" i="1" s="1"/>
  <c r="M898" i="1"/>
  <c r="K898" i="1"/>
  <c r="I898" i="1"/>
  <c r="L898" i="1" s="1"/>
  <c r="M889" i="1"/>
  <c r="K889" i="1"/>
  <c r="I889" i="1"/>
  <c r="L889" i="1" s="1"/>
  <c r="M880" i="1"/>
  <c r="K880" i="1"/>
  <c r="I880" i="1"/>
  <c r="L880" i="1" s="1"/>
  <c r="M871" i="1"/>
  <c r="K871" i="1"/>
  <c r="I871" i="1"/>
  <c r="L871" i="1" s="1"/>
  <c r="M106" i="1"/>
  <c r="K106" i="1"/>
  <c r="I106" i="1"/>
  <c r="L106" i="1" s="1"/>
  <c r="M97" i="1"/>
  <c r="K97" i="1"/>
  <c r="I97" i="1"/>
  <c r="L97" i="1" s="1"/>
  <c r="M88" i="1"/>
  <c r="K88" i="1"/>
  <c r="I88" i="1"/>
  <c r="L88" i="1" s="1"/>
  <c r="M79" i="1"/>
  <c r="K79" i="1"/>
  <c r="I79" i="1"/>
  <c r="L79" i="1" s="1"/>
  <c r="M70" i="1"/>
  <c r="K70" i="1"/>
  <c r="I70" i="1"/>
  <c r="L70" i="1" s="1"/>
  <c r="M61" i="1"/>
  <c r="K61" i="1"/>
  <c r="I61" i="1"/>
  <c r="L61" i="1" s="1"/>
  <c r="M52" i="1"/>
  <c r="K52" i="1"/>
  <c r="I52" i="1"/>
  <c r="L52" i="1" s="1"/>
  <c r="M43" i="1"/>
  <c r="K43" i="1"/>
  <c r="I43" i="1"/>
  <c r="L43" i="1" s="1"/>
  <c r="M34" i="1"/>
  <c r="K34" i="1"/>
  <c r="I34" i="1"/>
  <c r="L34" i="1" s="1"/>
  <c r="M25" i="1"/>
  <c r="K25" i="1"/>
  <c r="I25" i="1"/>
  <c r="L25" i="1" s="1"/>
  <c r="M16" i="1"/>
  <c r="K16" i="1"/>
  <c r="I16" i="1"/>
  <c r="L16" i="1" s="1"/>
  <c r="M7" i="1"/>
  <c r="K7" i="1"/>
  <c r="I7" i="1"/>
  <c r="L7" i="1" s="1"/>
  <c r="M2913" i="1"/>
  <c r="K2913" i="1"/>
  <c r="I2913" i="1"/>
  <c r="L2913" i="1" s="1"/>
  <c r="M2904" i="1"/>
  <c r="K2904" i="1"/>
  <c r="I2904" i="1"/>
  <c r="L2904" i="1" s="1"/>
  <c r="M2895" i="1"/>
  <c r="K2895" i="1"/>
  <c r="I2895" i="1"/>
  <c r="L2895" i="1" s="1"/>
  <c r="M2886" i="1"/>
  <c r="K2886" i="1"/>
  <c r="I2886" i="1"/>
  <c r="L2886" i="1" s="1"/>
  <c r="M2877" i="1"/>
  <c r="K2877" i="1"/>
  <c r="I2877" i="1"/>
  <c r="L2877" i="1" s="1"/>
  <c r="M2868" i="1"/>
  <c r="K2868" i="1"/>
  <c r="I2868" i="1"/>
  <c r="L2868" i="1" s="1"/>
  <c r="M2859" i="1"/>
  <c r="K2859" i="1"/>
  <c r="I2859" i="1"/>
  <c r="L2859" i="1" s="1"/>
  <c r="M2850" i="1"/>
  <c r="K2850" i="1"/>
  <c r="I2850" i="1"/>
  <c r="L2850" i="1" s="1"/>
  <c r="M2841" i="1"/>
  <c r="K2841" i="1"/>
  <c r="I2841" i="1"/>
  <c r="L2841" i="1" s="1"/>
  <c r="M2832" i="1"/>
  <c r="K2832" i="1"/>
  <c r="I2832" i="1"/>
  <c r="L2832" i="1" s="1"/>
  <c r="M2823" i="1"/>
  <c r="K2823" i="1"/>
  <c r="I2823" i="1"/>
  <c r="L2823" i="1" s="1"/>
  <c r="M2814" i="1"/>
  <c r="K2814" i="1"/>
  <c r="I2814" i="1"/>
  <c r="L2814" i="1" s="1"/>
  <c r="M1941" i="1"/>
  <c r="K1941" i="1"/>
  <c r="I1941" i="1"/>
  <c r="L1941" i="1" s="1"/>
  <c r="M1932" i="1"/>
  <c r="K1932" i="1"/>
  <c r="I1932" i="1"/>
  <c r="L1932" i="1" s="1"/>
  <c r="M1923" i="1"/>
  <c r="K1923" i="1"/>
  <c r="I1923" i="1"/>
  <c r="L1923" i="1" s="1"/>
  <c r="M1914" i="1"/>
  <c r="K1914" i="1"/>
  <c r="I1914" i="1"/>
  <c r="L1914" i="1" s="1"/>
  <c r="M1905" i="1"/>
  <c r="K1905" i="1"/>
  <c r="I1905" i="1"/>
  <c r="L1905" i="1" s="1"/>
  <c r="M1896" i="1"/>
  <c r="K1896" i="1"/>
  <c r="I1896" i="1"/>
  <c r="L1896" i="1" s="1"/>
  <c r="M1887" i="1"/>
  <c r="K1887" i="1"/>
  <c r="I1887" i="1"/>
  <c r="L1887" i="1" s="1"/>
  <c r="M1878" i="1"/>
  <c r="K1878" i="1"/>
  <c r="I1878" i="1"/>
  <c r="L1878" i="1" s="1"/>
  <c r="M1869" i="1"/>
  <c r="K1869" i="1"/>
  <c r="I1869" i="1"/>
  <c r="L1869" i="1" s="1"/>
  <c r="M1860" i="1"/>
  <c r="K1860" i="1"/>
  <c r="I1860" i="1"/>
  <c r="L1860" i="1" s="1"/>
  <c r="M1851" i="1"/>
  <c r="K1851" i="1"/>
  <c r="I1851" i="1"/>
  <c r="L1851" i="1" s="1"/>
  <c r="M1842" i="1"/>
  <c r="K1842" i="1"/>
  <c r="I1842" i="1"/>
  <c r="L1842" i="1" s="1"/>
  <c r="M969" i="1"/>
  <c r="K969" i="1"/>
  <c r="I969" i="1"/>
  <c r="L969" i="1" s="1"/>
  <c r="M960" i="1"/>
  <c r="K960" i="1"/>
  <c r="I960" i="1"/>
  <c r="L960" i="1" s="1"/>
  <c r="M951" i="1"/>
  <c r="K951" i="1"/>
  <c r="I951" i="1"/>
  <c r="L951" i="1" s="1"/>
  <c r="M942" i="1"/>
  <c r="K942" i="1"/>
  <c r="I942" i="1"/>
  <c r="L942" i="1" s="1"/>
  <c r="M933" i="1"/>
  <c r="K933" i="1"/>
  <c r="I933" i="1"/>
  <c r="L933" i="1" s="1"/>
  <c r="M924" i="1"/>
  <c r="K924" i="1"/>
  <c r="I924" i="1"/>
  <c r="L924" i="1" s="1"/>
  <c r="M915" i="1"/>
  <c r="K915" i="1"/>
  <c r="I915" i="1"/>
  <c r="L915" i="1" s="1"/>
  <c r="M906" i="1"/>
  <c r="K906" i="1"/>
  <c r="I906" i="1"/>
  <c r="L906" i="1" s="1"/>
  <c r="M897" i="1"/>
  <c r="K897" i="1"/>
  <c r="I897" i="1"/>
  <c r="L897" i="1" s="1"/>
  <c r="M888" i="1"/>
  <c r="K888" i="1"/>
  <c r="I888" i="1"/>
  <c r="L888" i="1" s="1"/>
  <c r="M879" i="1"/>
  <c r="K879" i="1"/>
  <c r="I879" i="1"/>
  <c r="L879" i="1" s="1"/>
  <c r="M870" i="1"/>
  <c r="K870" i="1"/>
  <c r="I870" i="1"/>
  <c r="L870" i="1" s="1"/>
  <c r="M105" i="1"/>
  <c r="K105" i="1"/>
  <c r="I105" i="1"/>
  <c r="L105" i="1" s="1"/>
  <c r="M96" i="1"/>
  <c r="K96" i="1"/>
  <c r="I96" i="1"/>
  <c r="L96" i="1" s="1"/>
  <c r="M87" i="1"/>
  <c r="K87" i="1"/>
  <c r="I87" i="1"/>
  <c r="L87" i="1" s="1"/>
  <c r="M78" i="1"/>
  <c r="K78" i="1"/>
  <c r="I78" i="1"/>
  <c r="L78" i="1" s="1"/>
  <c r="M69" i="1"/>
  <c r="K69" i="1"/>
  <c r="I69" i="1"/>
  <c r="L69" i="1" s="1"/>
  <c r="M60" i="1"/>
  <c r="K60" i="1"/>
  <c r="I60" i="1"/>
  <c r="L60" i="1" s="1"/>
  <c r="M51" i="1"/>
  <c r="K51" i="1"/>
  <c r="I51" i="1"/>
  <c r="L51" i="1" s="1"/>
  <c r="M42" i="1"/>
  <c r="K42" i="1"/>
  <c r="I42" i="1"/>
  <c r="L42" i="1" s="1"/>
  <c r="M33" i="1"/>
  <c r="K33" i="1"/>
  <c r="I33" i="1"/>
  <c r="L33" i="1" s="1"/>
  <c r="M24" i="1"/>
  <c r="K24" i="1"/>
  <c r="I24" i="1"/>
  <c r="L24" i="1" s="1"/>
  <c r="M15" i="1"/>
  <c r="K15" i="1"/>
  <c r="I15" i="1"/>
  <c r="L15" i="1" s="1"/>
  <c r="M6" i="1"/>
  <c r="K6" i="1"/>
  <c r="I6" i="1"/>
  <c r="L6" i="1" s="1"/>
  <c r="M2912" i="1"/>
  <c r="K2912" i="1"/>
  <c r="I2912" i="1"/>
  <c r="L2912" i="1" s="1"/>
  <c r="M2903" i="1"/>
  <c r="K2903" i="1"/>
  <c r="I2903" i="1"/>
  <c r="L2903" i="1" s="1"/>
  <c r="M2894" i="1"/>
  <c r="K2894" i="1"/>
  <c r="I2894" i="1"/>
  <c r="L2894" i="1" s="1"/>
  <c r="M2885" i="1"/>
  <c r="K2885" i="1"/>
  <c r="I2885" i="1"/>
  <c r="L2885" i="1" s="1"/>
  <c r="M2876" i="1"/>
  <c r="K2876" i="1"/>
  <c r="I2876" i="1"/>
  <c r="L2876" i="1" s="1"/>
  <c r="M2867" i="1"/>
  <c r="K2867" i="1"/>
  <c r="I2867" i="1"/>
  <c r="L2867" i="1" s="1"/>
  <c r="M2858" i="1"/>
  <c r="K2858" i="1"/>
  <c r="I2858" i="1"/>
  <c r="L2858" i="1" s="1"/>
  <c r="M2849" i="1"/>
  <c r="K2849" i="1"/>
  <c r="I2849" i="1"/>
  <c r="L2849" i="1" s="1"/>
  <c r="M2840" i="1"/>
  <c r="K2840" i="1"/>
  <c r="I2840" i="1"/>
  <c r="L2840" i="1" s="1"/>
  <c r="M2831" i="1"/>
  <c r="K2831" i="1"/>
  <c r="I2831" i="1"/>
  <c r="L2831" i="1" s="1"/>
  <c r="M2822" i="1"/>
  <c r="K2822" i="1"/>
  <c r="I2822" i="1"/>
  <c r="L2822" i="1" s="1"/>
  <c r="M2813" i="1"/>
  <c r="K2813" i="1"/>
  <c r="I2813" i="1"/>
  <c r="L2813" i="1" s="1"/>
  <c r="M1940" i="1"/>
  <c r="K1940" i="1"/>
  <c r="I1940" i="1"/>
  <c r="L1940" i="1" s="1"/>
  <c r="M1931" i="1"/>
  <c r="K1931" i="1"/>
  <c r="I1931" i="1"/>
  <c r="L1931" i="1" s="1"/>
  <c r="M1922" i="1"/>
  <c r="K1922" i="1"/>
  <c r="I1922" i="1"/>
  <c r="L1922" i="1" s="1"/>
  <c r="M1913" i="1"/>
  <c r="K1913" i="1"/>
  <c r="I1913" i="1"/>
  <c r="L1913" i="1" s="1"/>
  <c r="M1904" i="1"/>
  <c r="K1904" i="1"/>
  <c r="I1904" i="1"/>
  <c r="L1904" i="1" s="1"/>
  <c r="M1895" i="1"/>
  <c r="K1895" i="1"/>
  <c r="I1895" i="1"/>
  <c r="L1895" i="1" s="1"/>
  <c r="M1886" i="1"/>
  <c r="K1886" i="1"/>
  <c r="I1886" i="1"/>
  <c r="L1886" i="1" s="1"/>
  <c r="M1877" i="1"/>
  <c r="K1877" i="1"/>
  <c r="I1877" i="1"/>
  <c r="L1877" i="1" s="1"/>
  <c r="M1868" i="1"/>
  <c r="K1868" i="1"/>
  <c r="I1868" i="1"/>
  <c r="L1868" i="1" s="1"/>
  <c r="M1859" i="1"/>
  <c r="K1859" i="1"/>
  <c r="I1859" i="1"/>
  <c r="L1859" i="1" s="1"/>
  <c r="M1850" i="1"/>
  <c r="K1850" i="1"/>
  <c r="I1850" i="1"/>
  <c r="L1850" i="1" s="1"/>
  <c r="M1841" i="1"/>
  <c r="K1841" i="1"/>
  <c r="I1841" i="1"/>
  <c r="L1841" i="1" s="1"/>
  <c r="M968" i="1"/>
  <c r="K968" i="1"/>
  <c r="I968" i="1"/>
  <c r="L968" i="1" s="1"/>
  <c r="M959" i="1"/>
  <c r="K959" i="1"/>
  <c r="I959" i="1"/>
  <c r="L959" i="1" s="1"/>
  <c r="M950" i="1"/>
  <c r="K950" i="1"/>
  <c r="I950" i="1"/>
  <c r="L950" i="1" s="1"/>
  <c r="M941" i="1"/>
  <c r="K941" i="1"/>
  <c r="I941" i="1"/>
  <c r="L941" i="1" s="1"/>
  <c r="M932" i="1"/>
  <c r="K932" i="1"/>
  <c r="I932" i="1"/>
  <c r="L932" i="1" s="1"/>
  <c r="M923" i="1"/>
  <c r="K923" i="1"/>
  <c r="I923" i="1"/>
  <c r="L923" i="1" s="1"/>
  <c r="M914" i="1"/>
  <c r="K914" i="1"/>
  <c r="I914" i="1"/>
  <c r="L914" i="1" s="1"/>
  <c r="M905" i="1"/>
  <c r="K905" i="1"/>
  <c r="I905" i="1"/>
  <c r="L905" i="1" s="1"/>
  <c r="M896" i="1"/>
  <c r="K896" i="1"/>
  <c r="I896" i="1"/>
  <c r="L896" i="1" s="1"/>
  <c r="M887" i="1"/>
  <c r="K887" i="1"/>
  <c r="I887" i="1"/>
  <c r="L887" i="1" s="1"/>
  <c r="M878" i="1"/>
  <c r="K878" i="1"/>
  <c r="I878" i="1"/>
  <c r="L878" i="1" s="1"/>
  <c r="M869" i="1"/>
  <c r="K869" i="1"/>
  <c r="I869" i="1"/>
  <c r="L869" i="1" s="1"/>
  <c r="M104" i="1"/>
  <c r="K104" i="1"/>
  <c r="I104" i="1"/>
  <c r="L104" i="1" s="1"/>
  <c r="M95" i="1"/>
  <c r="K95" i="1"/>
  <c r="I95" i="1"/>
  <c r="L95" i="1" s="1"/>
  <c r="M86" i="1"/>
  <c r="K86" i="1"/>
  <c r="I86" i="1"/>
  <c r="L86" i="1" s="1"/>
  <c r="M77" i="1"/>
  <c r="K77" i="1"/>
  <c r="I77" i="1"/>
  <c r="L77" i="1" s="1"/>
  <c r="M68" i="1"/>
  <c r="K68" i="1"/>
  <c r="I68" i="1"/>
  <c r="L68" i="1" s="1"/>
  <c r="M59" i="1"/>
  <c r="K59" i="1"/>
  <c r="I59" i="1"/>
  <c r="L59" i="1" s="1"/>
  <c r="M50" i="1"/>
  <c r="K50" i="1"/>
  <c r="I50" i="1"/>
  <c r="L50" i="1" s="1"/>
  <c r="M41" i="1"/>
  <c r="K41" i="1"/>
  <c r="I41" i="1"/>
  <c r="L41" i="1" s="1"/>
  <c r="M32" i="1"/>
  <c r="K32" i="1"/>
  <c r="I32" i="1"/>
  <c r="L32" i="1" s="1"/>
  <c r="M23" i="1"/>
  <c r="K23" i="1"/>
  <c r="I23" i="1"/>
  <c r="L23" i="1" s="1"/>
  <c r="M14" i="1"/>
  <c r="K14" i="1"/>
  <c r="I14" i="1"/>
  <c r="L14" i="1" s="1"/>
  <c r="M5" i="1"/>
  <c r="K5" i="1"/>
  <c r="I5" i="1"/>
  <c r="L5" i="1" s="1"/>
  <c r="M2911" i="1"/>
  <c r="K2911" i="1"/>
  <c r="I2911" i="1"/>
  <c r="L2911" i="1" s="1"/>
  <c r="M2902" i="1"/>
  <c r="K2902" i="1"/>
  <c r="I2902" i="1"/>
  <c r="L2902" i="1" s="1"/>
  <c r="M2893" i="1"/>
  <c r="K2893" i="1"/>
  <c r="I2893" i="1"/>
  <c r="L2893" i="1" s="1"/>
  <c r="M2884" i="1"/>
  <c r="K2884" i="1"/>
  <c r="I2884" i="1"/>
  <c r="L2884" i="1" s="1"/>
  <c r="M2875" i="1"/>
  <c r="K2875" i="1"/>
  <c r="I2875" i="1"/>
  <c r="L2875" i="1" s="1"/>
  <c r="M2866" i="1"/>
  <c r="K2866" i="1"/>
  <c r="I2866" i="1"/>
  <c r="L2866" i="1" s="1"/>
  <c r="M2857" i="1"/>
  <c r="K2857" i="1"/>
  <c r="I2857" i="1"/>
  <c r="L2857" i="1" s="1"/>
  <c r="M2848" i="1"/>
  <c r="K2848" i="1"/>
  <c r="I2848" i="1"/>
  <c r="L2848" i="1" s="1"/>
  <c r="M2839" i="1"/>
  <c r="K2839" i="1"/>
  <c r="I2839" i="1"/>
  <c r="L2839" i="1" s="1"/>
  <c r="M2830" i="1"/>
  <c r="K2830" i="1"/>
  <c r="I2830" i="1"/>
  <c r="L2830" i="1" s="1"/>
  <c r="M2821" i="1"/>
  <c r="K2821" i="1"/>
  <c r="I2821" i="1"/>
  <c r="L2821" i="1" s="1"/>
  <c r="M2812" i="1"/>
  <c r="K2812" i="1"/>
  <c r="I2812" i="1"/>
  <c r="L2812" i="1" s="1"/>
  <c r="M1939" i="1"/>
  <c r="K1939" i="1"/>
  <c r="I1939" i="1"/>
  <c r="L1939" i="1" s="1"/>
  <c r="M1930" i="1"/>
  <c r="K1930" i="1"/>
  <c r="I1930" i="1"/>
  <c r="L1930" i="1" s="1"/>
  <c r="M1921" i="1"/>
  <c r="K1921" i="1"/>
  <c r="I1921" i="1"/>
  <c r="L1921" i="1" s="1"/>
  <c r="M1912" i="1"/>
  <c r="K1912" i="1"/>
  <c r="I1912" i="1"/>
  <c r="L1912" i="1" s="1"/>
  <c r="M1903" i="1"/>
  <c r="K1903" i="1"/>
  <c r="I1903" i="1"/>
  <c r="L1903" i="1" s="1"/>
  <c r="M1894" i="1"/>
  <c r="K1894" i="1"/>
  <c r="I1894" i="1"/>
  <c r="L1894" i="1" s="1"/>
  <c r="M1885" i="1"/>
  <c r="K1885" i="1"/>
  <c r="I1885" i="1"/>
  <c r="L1885" i="1" s="1"/>
  <c r="M1876" i="1"/>
  <c r="K1876" i="1"/>
  <c r="I1876" i="1"/>
  <c r="L1876" i="1" s="1"/>
  <c r="M1867" i="1"/>
  <c r="K1867" i="1"/>
  <c r="I1867" i="1"/>
  <c r="L1867" i="1" s="1"/>
  <c r="M1858" i="1"/>
  <c r="K1858" i="1"/>
  <c r="I1858" i="1"/>
  <c r="L1858" i="1" s="1"/>
  <c r="M1849" i="1"/>
  <c r="K1849" i="1"/>
  <c r="I1849" i="1"/>
  <c r="L1849" i="1" s="1"/>
  <c r="M1840" i="1"/>
  <c r="K1840" i="1"/>
  <c r="I1840" i="1"/>
  <c r="L1840" i="1" s="1"/>
  <c r="M967" i="1"/>
  <c r="K967" i="1"/>
  <c r="I967" i="1"/>
  <c r="L967" i="1" s="1"/>
  <c r="M958" i="1"/>
  <c r="K958" i="1"/>
  <c r="I958" i="1"/>
  <c r="L958" i="1" s="1"/>
  <c r="M949" i="1"/>
  <c r="K949" i="1"/>
  <c r="I949" i="1"/>
  <c r="L949" i="1" s="1"/>
  <c r="M940" i="1"/>
  <c r="K940" i="1"/>
  <c r="I940" i="1"/>
  <c r="L940" i="1" s="1"/>
  <c r="M931" i="1"/>
  <c r="K931" i="1"/>
  <c r="I931" i="1"/>
  <c r="L931" i="1" s="1"/>
  <c r="M922" i="1"/>
  <c r="K922" i="1"/>
  <c r="I922" i="1"/>
  <c r="L922" i="1" s="1"/>
  <c r="M913" i="1"/>
  <c r="K913" i="1"/>
  <c r="I913" i="1"/>
  <c r="L913" i="1" s="1"/>
  <c r="M904" i="1"/>
  <c r="K904" i="1"/>
  <c r="I904" i="1"/>
  <c r="L904" i="1" s="1"/>
  <c r="M895" i="1"/>
  <c r="K895" i="1"/>
  <c r="I895" i="1"/>
  <c r="L895" i="1" s="1"/>
  <c r="M886" i="1"/>
  <c r="K886" i="1"/>
  <c r="I886" i="1"/>
  <c r="L886" i="1" s="1"/>
  <c r="M877" i="1"/>
  <c r="K877" i="1"/>
  <c r="I877" i="1"/>
  <c r="L877" i="1" s="1"/>
  <c r="M868" i="1"/>
  <c r="K868" i="1"/>
  <c r="I868" i="1"/>
  <c r="L868" i="1" s="1"/>
  <c r="M103" i="1"/>
  <c r="K103" i="1"/>
  <c r="I103" i="1"/>
  <c r="L103" i="1" s="1"/>
  <c r="M94" i="1"/>
  <c r="K94" i="1"/>
  <c r="I94" i="1"/>
  <c r="L94" i="1" s="1"/>
  <c r="M85" i="1"/>
  <c r="K85" i="1"/>
  <c r="I85" i="1"/>
  <c r="L85" i="1" s="1"/>
  <c r="M76" i="1"/>
  <c r="K76" i="1"/>
  <c r="I76" i="1"/>
  <c r="L76" i="1" s="1"/>
  <c r="M67" i="1"/>
  <c r="K67" i="1"/>
  <c r="I67" i="1"/>
  <c r="L67" i="1" s="1"/>
  <c r="M58" i="1"/>
  <c r="K58" i="1"/>
  <c r="I58" i="1"/>
  <c r="L58" i="1" s="1"/>
  <c r="M49" i="1"/>
  <c r="K49" i="1"/>
  <c r="I49" i="1"/>
  <c r="L49" i="1" s="1"/>
  <c r="M40" i="1"/>
  <c r="K40" i="1"/>
  <c r="I40" i="1"/>
  <c r="L40" i="1" s="1"/>
  <c r="M31" i="1"/>
  <c r="K31" i="1"/>
  <c r="I31" i="1"/>
  <c r="L31" i="1" s="1"/>
  <c r="M22" i="1"/>
  <c r="K22" i="1"/>
  <c r="I22" i="1"/>
  <c r="L22" i="1" s="1"/>
  <c r="M13" i="1"/>
  <c r="K13" i="1"/>
  <c r="I13" i="1"/>
  <c r="L13" i="1" s="1"/>
  <c r="M4" i="1"/>
  <c r="K4" i="1"/>
  <c r="I4" i="1"/>
  <c r="L4" i="1" s="1"/>
  <c r="M2910" i="1"/>
  <c r="K2910" i="1"/>
  <c r="I2910" i="1"/>
  <c r="L2910" i="1" s="1"/>
  <c r="M2901" i="1"/>
  <c r="K2901" i="1"/>
  <c r="I2901" i="1"/>
  <c r="L2901" i="1" s="1"/>
  <c r="M2892" i="1"/>
  <c r="K2892" i="1"/>
  <c r="I2892" i="1"/>
  <c r="L2892" i="1" s="1"/>
  <c r="M2883" i="1"/>
  <c r="K2883" i="1"/>
  <c r="I2883" i="1"/>
  <c r="L2883" i="1" s="1"/>
  <c r="M2874" i="1"/>
  <c r="K2874" i="1"/>
  <c r="I2874" i="1"/>
  <c r="L2874" i="1" s="1"/>
  <c r="M2865" i="1"/>
  <c r="K2865" i="1"/>
  <c r="I2865" i="1"/>
  <c r="L2865" i="1" s="1"/>
  <c r="M2856" i="1"/>
  <c r="K2856" i="1"/>
  <c r="I2856" i="1"/>
  <c r="L2856" i="1" s="1"/>
  <c r="M2847" i="1"/>
  <c r="K2847" i="1"/>
  <c r="I2847" i="1"/>
  <c r="L2847" i="1" s="1"/>
  <c r="M2838" i="1"/>
  <c r="K2838" i="1"/>
  <c r="I2838" i="1"/>
  <c r="L2838" i="1" s="1"/>
  <c r="M2829" i="1"/>
  <c r="K2829" i="1"/>
  <c r="I2829" i="1"/>
  <c r="L2829" i="1" s="1"/>
  <c r="M2820" i="1"/>
  <c r="K2820" i="1"/>
  <c r="I2820" i="1"/>
  <c r="L2820" i="1" s="1"/>
  <c r="M2811" i="1"/>
  <c r="K2811" i="1"/>
  <c r="I2811" i="1"/>
  <c r="L2811" i="1" s="1"/>
  <c r="M1938" i="1"/>
  <c r="K1938" i="1"/>
  <c r="I1938" i="1"/>
  <c r="L1938" i="1" s="1"/>
  <c r="M1929" i="1"/>
  <c r="K1929" i="1"/>
  <c r="I1929" i="1"/>
  <c r="L1929" i="1" s="1"/>
  <c r="M1920" i="1"/>
  <c r="K1920" i="1"/>
  <c r="I1920" i="1"/>
  <c r="L1920" i="1" s="1"/>
  <c r="M1911" i="1"/>
  <c r="K1911" i="1"/>
  <c r="I1911" i="1"/>
  <c r="L1911" i="1" s="1"/>
  <c r="M1902" i="1"/>
  <c r="K1902" i="1"/>
  <c r="I1902" i="1"/>
  <c r="L1902" i="1" s="1"/>
  <c r="M1893" i="1"/>
  <c r="K1893" i="1"/>
  <c r="I1893" i="1"/>
  <c r="L1893" i="1" s="1"/>
  <c r="M1884" i="1"/>
  <c r="K1884" i="1"/>
  <c r="I1884" i="1"/>
  <c r="L1884" i="1" s="1"/>
  <c r="M1875" i="1"/>
  <c r="K1875" i="1"/>
  <c r="I1875" i="1"/>
  <c r="L1875" i="1" s="1"/>
  <c r="M1866" i="1"/>
  <c r="K1866" i="1"/>
  <c r="I1866" i="1"/>
  <c r="L1866" i="1" s="1"/>
  <c r="M1857" i="1"/>
  <c r="K1857" i="1"/>
  <c r="I1857" i="1"/>
  <c r="L1857" i="1" s="1"/>
  <c r="M1848" i="1"/>
  <c r="K1848" i="1"/>
  <c r="I1848" i="1"/>
  <c r="L1848" i="1" s="1"/>
  <c r="M1839" i="1"/>
  <c r="K1839" i="1"/>
  <c r="I1839" i="1"/>
  <c r="L1839" i="1" s="1"/>
  <c r="M966" i="1"/>
  <c r="K966" i="1"/>
  <c r="I966" i="1"/>
  <c r="L966" i="1" s="1"/>
  <c r="M957" i="1"/>
  <c r="K957" i="1"/>
  <c r="I957" i="1"/>
  <c r="L957" i="1" s="1"/>
  <c r="M948" i="1"/>
  <c r="K948" i="1"/>
  <c r="I948" i="1"/>
  <c r="L948" i="1" s="1"/>
  <c r="M939" i="1"/>
  <c r="K939" i="1"/>
  <c r="I939" i="1"/>
  <c r="L939" i="1" s="1"/>
  <c r="M930" i="1"/>
  <c r="K930" i="1"/>
  <c r="I930" i="1"/>
  <c r="L930" i="1" s="1"/>
  <c r="M921" i="1"/>
  <c r="K921" i="1"/>
  <c r="I921" i="1"/>
  <c r="L921" i="1" s="1"/>
  <c r="M912" i="1"/>
  <c r="K912" i="1"/>
  <c r="I912" i="1"/>
  <c r="L912" i="1" s="1"/>
  <c r="M903" i="1"/>
  <c r="K903" i="1"/>
  <c r="I903" i="1"/>
  <c r="L903" i="1" s="1"/>
  <c r="M894" i="1"/>
  <c r="K894" i="1"/>
  <c r="I894" i="1"/>
  <c r="L894" i="1" s="1"/>
  <c r="M885" i="1"/>
  <c r="K885" i="1"/>
  <c r="I885" i="1"/>
  <c r="L885" i="1" s="1"/>
  <c r="M876" i="1"/>
  <c r="K876" i="1"/>
  <c r="I876" i="1"/>
  <c r="L876" i="1" s="1"/>
  <c r="M867" i="1"/>
  <c r="K867" i="1"/>
  <c r="I867" i="1"/>
  <c r="L867" i="1" s="1"/>
  <c r="M102" i="1"/>
  <c r="K102" i="1"/>
  <c r="I102" i="1"/>
  <c r="L102" i="1" s="1"/>
  <c r="M93" i="1"/>
  <c r="K93" i="1"/>
  <c r="I93" i="1"/>
  <c r="L93" i="1" s="1"/>
  <c r="M84" i="1"/>
  <c r="K84" i="1"/>
  <c r="I84" i="1"/>
  <c r="L84" i="1" s="1"/>
  <c r="M75" i="1"/>
  <c r="K75" i="1"/>
  <c r="I75" i="1"/>
  <c r="L75" i="1" s="1"/>
  <c r="M66" i="1"/>
  <c r="K66" i="1"/>
  <c r="I66" i="1"/>
  <c r="L66" i="1" s="1"/>
  <c r="M57" i="1"/>
  <c r="K57" i="1"/>
  <c r="I57" i="1"/>
  <c r="L57" i="1" s="1"/>
  <c r="M48" i="1"/>
  <c r="K48" i="1"/>
  <c r="I48" i="1"/>
  <c r="L48" i="1" s="1"/>
  <c r="M39" i="1"/>
  <c r="K39" i="1"/>
  <c r="I39" i="1"/>
  <c r="L39" i="1" s="1"/>
  <c r="M30" i="1"/>
  <c r="K30" i="1"/>
  <c r="I30" i="1"/>
  <c r="L30" i="1" s="1"/>
  <c r="M21" i="1"/>
  <c r="K21" i="1"/>
  <c r="I21" i="1"/>
  <c r="L21" i="1" s="1"/>
  <c r="M12" i="1"/>
  <c r="K12" i="1"/>
  <c r="I12" i="1"/>
  <c r="L12" i="1" s="1"/>
  <c r="M3" i="1"/>
  <c r="K3" i="1"/>
  <c r="I3" i="1"/>
  <c r="L3" i="1" s="1"/>
  <c r="M2909" i="1"/>
  <c r="K2909" i="1"/>
  <c r="I2909" i="1"/>
  <c r="L2909" i="1" s="1"/>
  <c r="M2900" i="1"/>
  <c r="K2900" i="1"/>
  <c r="I2900" i="1"/>
  <c r="L2900" i="1" s="1"/>
  <c r="M2891" i="1"/>
  <c r="K2891" i="1"/>
  <c r="I2891" i="1"/>
  <c r="L2891" i="1" s="1"/>
  <c r="M2882" i="1"/>
  <c r="K2882" i="1"/>
  <c r="I2882" i="1"/>
  <c r="L2882" i="1" s="1"/>
  <c r="M2873" i="1"/>
  <c r="K2873" i="1"/>
  <c r="I2873" i="1"/>
  <c r="L2873" i="1" s="1"/>
  <c r="M2864" i="1"/>
  <c r="K2864" i="1"/>
  <c r="I2864" i="1"/>
  <c r="L2864" i="1" s="1"/>
  <c r="M2855" i="1"/>
  <c r="K2855" i="1"/>
  <c r="I2855" i="1"/>
  <c r="L2855" i="1" s="1"/>
  <c r="M2846" i="1"/>
  <c r="K2846" i="1"/>
  <c r="I2846" i="1"/>
  <c r="L2846" i="1" s="1"/>
  <c r="M2837" i="1"/>
  <c r="K2837" i="1"/>
  <c r="I2837" i="1"/>
  <c r="L2837" i="1" s="1"/>
  <c r="M2828" i="1"/>
  <c r="K2828" i="1"/>
  <c r="I2828" i="1"/>
  <c r="L2828" i="1" s="1"/>
  <c r="M2819" i="1"/>
  <c r="K2819" i="1"/>
  <c r="I2819" i="1"/>
  <c r="L2819" i="1" s="1"/>
  <c r="M2810" i="1"/>
  <c r="K2810" i="1"/>
  <c r="I2810" i="1"/>
  <c r="L2810" i="1" s="1"/>
  <c r="M1937" i="1"/>
  <c r="K1937" i="1"/>
  <c r="I1937" i="1"/>
  <c r="L1937" i="1" s="1"/>
  <c r="M1928" i="1"/>
  <c r="K1928" i="1"/>
  <c r="I1928" i="1"/>
  <c r="L1928" i="1" s="1"/>
  <c r="M1919" i="1"/>
  <c r="K1919" i="1"/>
  <c r="I1919" i="1"/>
  <c r="L1919" i="1" s="1"/>
  <c r="M1910" i="1"/>
  <c r="K1910" i="1"/>
  <c r="I1910" i="1"/>
  <c r="L1910" i="1" s="1"/>
  <c r="M1901" i="1"/>
  <c r="K1901" i="1"/>
  <c r="I1901" i="1"/>
  <c r="L1901" i="1" s="1"/>
  <c r="M1892" i="1"/>
  <c r="K1892" i="1"/>
  <c r="I1892" i="1"/>
  <c r="L1892" i="1" s="1"/>
  <c r="M1883" i="1"/>
  <c r="K1883" i="1"/>
  <c r="I1883" i="1"/>
  <c r="L1883" i="1" s="1"/>
  <c r="M1874" i="1"/>
  <c r="K1874" i="1"/>
  <c r="I1874" i="1"/>
  <c r="L1874" i="1" s="1"/>
  <c r="M1865" i="1"/>
  <c r="K1865" i="1"/>
  <c r="I1865" i="1"/>
  <c r="L1865" i="1" s="1"/>
  <c r="M1856" i="1"/>
  <c r="K1856" i="1"/>
  <c r="I1856" i="1"/>
  <c r="L1856" i="1" s="1"/>
  <c r="M1847" i="1"/>
  <c r="K1847" i="1"/>
  <c r="I1847" i="1"/>
  <c r="L1847" i="1" s="1"/>
  <c r="M1838" i="1"/>
  <c r="K1838" i="1"/>
  <c r="I1838" i="1"/>
  <c r="L1838" i="1" s="1"/>
  <c r="M965" i="1"/>
  <c r="K965" i="1"/>
  <c r="I965" i="1"/>
  <c r="L965" i="1" s="1"/>
  <c r="M956" i="1"/>
  <c r="K956" i="1"/>
  <c r="I956" i="1"/>
  <c r="L956" i="1" s="1"/>
  <c r="M947" i="1"/>
  <c r="K947" i="1"/>
  <c r="I947" i="1"/>
  <c r="L947" i="1" s="1"/>
  <c r="M938" i="1"/>
  <c r="K938" i="1"/>
  <c r="I938" i="1"/>
  <c r="L938" i="1" s="1"/>
  <c r="M929" i="1"/>
  <c r="K929" i="1"/>
  <c r="I929" i="1"/>
  <c r="L929" i="1" s="1"/>
  <c r="M920" i="1"/>
  <c r="K920" i="1"/>
  <c r="I920" i="1"/>
  <c r="L920" i="1" s="1"/>
  <c r="M911" i="1"/>
  <c r="K911" i="1"/>
  <c r="I911" i="1"/>
  <c r="L911" i="1" s="1"/>
  <c r="M902" i="1"/>
  <c r="K902" i="1"/>
  <c r="I902" i="1"/>
  <c r="L902" i="1" s="1"/>
  <c r="M893" i="1"/>
  <c r="K893" i="1"/>
  <c r="I893" i="1"/>
  <c r="L893" i="1" s="1"/>
  <c r="M884" i="1"/>
  <c r="K884" i="1"/>
  <c r="I884" i="1"/>
  <c r="L884" i="1" s="1"/>
  <c r="M875" i="1"/>
  <c r="K875" i="1"/>
  <c r="I875" i="1"/>
  <c r="L875" i="1" s="1"/>
  <c r="M866" i="1"/>
  <c r="K866" i="1"/>
  <c r="I866" i="1"/>
  <c r="L866" i="1" s="1"/>
  <c r="M101" i="1"/>
  <c r="K101" i="1"/>
  <c r="I101" i="1"/>
  <c r="L101" i="1" s="1"/>
  <c r="M92" i="1"/>
  <c r="K92" i="1"/>
  <c r="I92" i="1"/>
  <c r="L92" i="1" s="1"/>
  <c r="M83" i="1"/>
  <c r="K83" i="1"/>
  <c r="I83" i="1"/>
  <c r="L83" i="1" s="1"/>
  <c r="M74" i="1"/>
  <c r="K74" i="1"/>
  <c r="I74" i="1"/>
  <c r="L74" i="1" s="1"/>
  <c r="M65" i="1"/>
  <c r="K65" i="1"/>
  <c r="I65" i="1"/>
  <c r="L65" i="1" s="1"/>
  <c r="M56" i="1"/>
  <c r="K56" i="1"/>
  <c r="I56" i="1"/>
  <c r="L56" i="1" s="1"/>
  <c r="M47" i="1"/>
  <c r="K47" i="1"/>
  <c r="I47" i="1"/>
  <c r="L47" i="1" s="1"/>
  <c r="M38" i="1"/>
  <c r="K38" i="1"/>
  <c r="I38" i="1"/>
  <c r="L38" i="1" s="1"/>
  <c r="M29" i="1"/>
  <c r="K29" i="1"/>
  <c r="I29" i="1"/>
  <c r="L29" i="1" s="1"/>
  <c r="M20" i="1"/>
  <c r="K20" i="1"/>
  <c r="I20" i="1"/>
  <c r="L20" i="1" s="1"/>
  <c r="M11" i="1"/>
  <c r="K11" i="1"/>
  <c r="I11" i="1"/>
  <c r="L11" i="1" s="1"/>
  <c r="M2" i="1"/>
  <c r="I2" i="1"/>
  <c r="L2" i="1" s="1"/>
  <c r="F2716" i="1" l="1"/>
  <c r="F2715" i="1"/>
  <c r="F2714" i="1"/>
  <c r="F2713" i="1"/>
  <c r="F2712" i="1"/>
  <c r="F3682" i="1"/>
  <c r="F3753" i="1"/>
  <c r="F1746" i="1"/>
  <c r="F1781" i="1"/>
  <c r="F1807" i="1"/>
  <c r="F1806" i="1"/>
  <c r="F1805" i="1"/>
  <c r="F1804" i="1"/>
  <c r="F1803" i="1"/>
  <c r="F833" i="1"/>
  <c r="F832" i="1"/>
  <c r="F831" i="1"/>
  <c r="F3735" i="1"/>
  <c r="F774" i="1"/>
  <c r="F809" i="1"/>
  <c r="F826" i="1"/>
  <c r="F825" i="1"/>
  <c r="F824" i="1"/>
  <c r="F823" i="1"/>
  <c r="F813" i="1"/>
  <c r="F817" i="1"/>
  <c r="F816" i="1"/>
  <c r="F815" i="1"/>
  <c r="F814" i="1"/>
  <c r="F804" i="1"/>
  <c r="F2710" i="1"/>
  <c r="F3717" i="1"/>
  <c r="F3770" i="1"/>
  <c r="F791" i="1"/>
  <c r="F808" i="1"/>
  <c r="F807" i="1"/>
  <c r="F806" i="1"/>
  <c r="F805" i="1"/>
  <c r="F3719" i="1"/>
  <c r="F2763" i="1"/>
  <c r="F3680" i="1"/>
  <c r="F3715" i="1"/>
  <c r="F3723" i="1"/>
  <c r="F3722" i="1"/>
  <c r="F3721" i="1"/>
  <c r="F3720" i="1"/>
  <c r="F3701" i="1"/>
  <c r="F1810" i="1"/>
  <c r="F2754" i="1"/>
  <c r="F2798" i="1"/>
  <c r="F3706" i="1"/>
  <c r="F3714" i="1"/>
  <c r="F3713" i="1"/>
  <c r="F3712" i="1"/>
  <c r="F3711" i="1"/>
  <c r="F2720" i="1"/>
  <c r="F1738" i="1"/>
  <c r="F2745" i="1"/>
  <c r="F2780" i="1"/>
  <c r="F3697" i="1"/>
  <c r="F3705" i="1"/>
  <c r="F3704" i="1"/>
  <c r="F3703" i="1"/>
  <c r="F3702" i="1"/>
  <c r="F2756" i="1"/>
  <c r="F2757" i="1"/>
  <c r="F2758" i="1"/>
  <c r="F2759" i="1"/>
  <c r="F2760" i="1"/>
  <c r="F2761" i="1"/>
  <c r="F2726" i="1"/>
  <c r="F1809" i="1"/>
  <c r="F1774" i="1"/>
  <c r="F768" i="1"/>
  <c r="F2767" i="1"/>
  <c r="F771" i="1"/>
  <c r="F1771" i="1"/>
  <c r="F2735" i="1"/>
  <c r="F781" i="1"/>
  <c r="F2709" i="1"/>
  <c r="F3772" i="1"/>
  <c r="F789" i="1"/>
  <c r="F3708" i="1"/>
  <c r="F3685" i="1"/>
  <c r="F3679" i="1"/>
  <c r="F2727" i="1"/>
  <c r="F767" i="1"/>
  <c r="F1766" i="1"/>
  <c r="F2766" i="1"/>
  <c r="F769" i="1"/>
  <c r="F1769" i="1"/>
  <c r="F2769" i="1"/>
  <c r="F3769" i="1"/>
  <c r="F828" i="1"/>
  <c r="F1783" i="1"/>
  <c r="F1777" i="1"/>
  <c r="F2777" i="1"/>
  <c r="F1780" i="1"/>
  <c r="F2744" i="1"/>
  <c r="F802" i="1"/>
  <c r="F3676" i="1"/>
  <c r="F790" i="1"/>
  <c r="F2753" i="1"/>
  <c r="F1801" i="1"/>
  <c r="F3686" i="1"/>
  <c r="F1772" i="1"/>
  <c r="F776" i="1"/>
  <c r="F1775" i="1"/>
  <c r="F2774" i="1"/>
  <c r="F777" i="1"/>
  <c r="F778" i="1"/>
  <c r="F2776" i="1"/>
  <c r="F780" i="1"/>
  <c r="F2779" i="1"/>
  <c r="F3734" i="1"/>
  <c r="F1792" i="1"/>
  <c r="F3677" i="1"/>
  <c r="F2797" i="1"/>
  <c r="F855" i="1"/>
  <c r="F3781" i="1"/>
  <c r="F3687" i="1"/>
  <c r="F785" i="1"/>
  <c r="F1784" i="1"/>
  <c r="F3674" i="1"/>
  <c r="F786" i="1"/>
  <c r="F1785" i="1"/>
  <c r="F3675" i="1"/>
  <c r="F787" i="1"/>
  <c r="F788" i="1"/>
  <c r="F1788" i="1"/>
  <c r="F773" i="1"/>
  <c r="F2718" i="1"/>
  <c r="F797" i="1"/>
  <c r="F1798" i="1"/>
  <c r="F3752" i="1"/>
  <c r="F794" i="1"/>
  <c r="F1793" i="1"/>
  <c r="F3683" i="1"/>
  <c r="F795" i="1"/>
  <c r="F1794" i="1"/>
  <c r="F3684" i="1"/>
  <c r="F796" i="1"/>
  <c r="F1795" i="1"/>
  <c r="F798" i="1"/>
  <c r="F799" i="1"/>
  <c r="F2762" i="1"/>
  <c r="F803" i="1"/>
  <c r="F1802" i="1"/>
  <c r="F3692" i="1"/>
  <c r="F821" i="1"/>
  <c r="F2711" i="1"/>
  <c r="F3710" i="1"/>
  <c r="F822" i="1"/>
  <c r="F1730" i="1"/>
  <c r="F2729" i="1"/>
  <c r="F3728" i="1"/>
  <c r="F1731" i="1"/>
  <c r="F2730" i="1"/>
  <c r="F3729" i="1"/>
  <c r="F1732" i="1"/>
  <c r="F2731" i="1"/>
  <c r="F3730" i="1"/>
  <c r="F1733" i="1"/>
  <c r="F2732" i="1"/>
  <c r="F3731" i="1"/>
  <c r="F1734" i="1"/>
  <c r="F2733" i="1"/>
  <c r="F3732" i="1"/>
  <c r="F1735" i="1"/>
  <c r="F2734" i="1"/>
  <c r="F3724" i="1"/>
  <c r="F827" i="1"/>
  <c r="F1826" i="1"/>
  <c r="F3689" i="1"/>
  <c r="F792" i="1"/>
  <c r="F1782" i="1"/>
  <c r="F2772" i="1"/>
  <c r="F3771" i="1"/>
  <c r="F1747" i="1"/>
  <c r="F2737" i="1"/>
  <c r="F3718" i="1"/>
  <c r="F2738" i="1"/>
  <c r="F1740" i="1"/>
  <c r="F3738" i="1"/>
  <c r="F2740" i="1"/>
  <c r="F1742" i="1"/>
  <c r="F3740" i="1"/>
  <c r="F2742" i="1"/>
  <c r="F1744" i="1"/>
  <c r="F3733" i="1"/>
  <c r="F2708" i="1"/>
  <c r="F801" i="1"/>
  <c r="F2781" i="1"/>
  <c r="F1756" i="1"/>
  <c r="F3727" i="1"/>
  <c r="F1748" i="1"/>
  <c r="F3746" i="1"/>
  <c r="F2748" i="1"/>
  <c r="F1750" i="1"/>
  <c r="F3748" i="1"/>
  <c r="F2750" i="1"/>
  <c r="F1752" i="1"/>
  <c r="F3750" i="1"/>
  <c r="F2752" i="1"/>
  <c r="F854" i="1"/>
  <c r="F3707" i="1"/>
  <c r="F1800" i="1"/>
  <c r="F775" i="1"/>
  <c r="F2755" i="1"/>
  <c r="F758" i="1"/>
  <c r="F759" i="1"/>
  <c r="F760" i="1"/>
  <c r="F761" i="1"/>
  <c r="F762" i="1"/>
  <c r="F763" i="1"/>
  <c r="F3751" i="1"/>
  <c r="F3716" i="1"/>
  <c r="F3681" i="1"/>
  <c r="F2764" i="1"/>
  <c r="F2765" i="1"/>
  <c r="F1768" i="1"/>
  <c r="F2768" i="1"/>
  <c r="F772" i="1"/>
  <c r="F1745" i="1"/>
  <c r="F1827" i="1"/>
  <c r="F793" i="1"/>
  <c r="F3754" i="1"/>
  <c r="F2775" i="1"/>
  <c r="F1778" i="1"/>
  <c r="F2778" i="1"/>
  <c r="F1754" i="1"/>
  <c r="F3699" i="1"/>
  <c r="F1786" i="1"/>
  <c r="F3678" i="1"/>
  <c r="F1763" i="1"/>
  <c r="F811" i="1"/>
  <c r="F1796" i="1"/>
  <c r="F782" i="1"/>
  <c r="F1739" i="1"/>
  <c r="F3737" i="1"/>
  <c r="F2739" i="1"/>
  <c r="F1741" i="1"/>
  <c r="F3739" i="1"/>
  <c r="F2741" i="1"/>
  <c r="F1743" i="1"/>
  <c r="F3741" i="1"/>
  <c r="F2743" i="1"/>
  <c r="F836" i="1"/>
  <c r="F3698" i="1"/>
  <c r="F1791" i="1"/>
  <c r="F766" i="1"/>
  <c r="F2746" i="1"/>
  <c r="F2747" i="1"/>
  <c r="F1749" i="1"/>
  <c r="F3747" i="1"/>
  <c r="F2749" i="1"/>
  <c r="F1751" i="1"/>
  <c r="F3749" i="1"/>
  <c r="F2751" i="1"/>
  <c r="F1753" i="1"/>
  <c r="F3742" i="1"/>
  <c r="F2717" i="1"/>
  <c r="F810" i="1"/>
  <c r="F2799" i="1"/>
  <c r="F1765" i="1"/>
  <c r="F3736" i="1"/>
  <c r="F1757" i="1"/>
  <c r="F1758" i="1"/>
  <c r="F1759" i="1"/>
  <c r="F1760" i="1"/>
  <c r="F1761" i="1"/>
  <c r="F1762" i="1"/>
  <c r="F1736" i="1"/>
  <c r="F819" i="1"/>
  <c r="F784" i="1"/>
  <c r="F3745" i="1"/>
  <c r="F1767" i="1"/>
  <c r="F770" i="1"/>
  <c r="F1770" i="1"/>
  <c r="F2770" i="1"/>
  <c r="F3725" i="1"/>
  <c r="F3690" i="1"/>
  <c r="F2773" i="1"/>
  <c r="F1776" i="1"/>
  <c r="F779" i="1"/>
  <c r="F1779" i="1"/>
  <c r="F764" i="1"/>
  <c r="F837" i="1"/>
  <c r="F2782" i="1"/>
  <c r="F1787" i="1"/>
  <c r="F1789" i="1"/>
  <c r="F3743" i="1"/>
  <c r="F2800" i="1"/>
  <c r="F1797" i="1"/>
  <c r="F1737" i="1"/>
  <c r="F856" i="1"/>
  <c r="F2736" i="1"/>
  <c r="F2771" i="1"/>
  <c r="F3688" i="1"/>
  <c r="F3696" i="1"/>
  <c r="F3695" i="1"/>
  <c r="F3694" i="1"/>
  <c r="F3693" i="1"/>
  <c r="F830" i="1"/>
  <c r="F1773" i="1"/>
  <c r="F1808" i="1"/>
  <c r="F2725" i="1"/>
  <c r="F2724" i="1"/>
  <c r="F2723" i="1"/>
  <c r="F2722" i="1"/>
  <c r="F2721" i="1"/>
  <c r="F812" i="1"/>
  <c r="G758" i="1"/>
  <c r="F1837" i="1"/>
  <c r="F865" i="1"/>
  <c r="F3780" i="1"/>
  <c r="F2808" i="1"/>
  <c r="F1836" i="1"/>
  <c r="F864" i="1"/>
  <c r="F3779" i="1"/>
  <c r="F2807" i="1"/>
  <c r="F1835" i="1"/>
  <c r="F863" i="1"/>
  <c r="F3778" i="1"/>
  <c r="F2806" i="1"/>
  <c r="F1834" i="1"/>
  <c r="F862" i="1"/>
  <c r="F3777" i="1"/>
  <c r="F2805" i="1"/>
  <c r="F1833" i="1"/>
  <c r="F861" i="1"/>
  <c r="F3776" i="1"/>
  <c r="F2804" i="1"/>
  <c r="F1832" i="1"/>
  <c r="F860" i="1"/>
  <c r="F3775" i="1"/>
  <c r="F2803" i="1"/>
  <c r="F1831" i="1"/>
  <c r="F859" i="1"/>
  <c r="F3774" i="1"/>
  <c r="F2802" i="1"/>
  <c r="F1830" i="1"/>
  <c r="F858" i="1"/>
  <c r="F3773" i="1"/>
  <c r="F2801" i="1"/>
  <c r="F1829" i="1"/>
  <c r="F857" i="1"/>
  <c r="G3781" i="1"/>
  <c r="G2809" i="1"/>
  <c r="G1837" i="1"/>
  <c r="G865" i="1"/>
  <c r="G3780" i="1"/>
  <c r="G2808" i="1"/>
  <c r="G1836" i="1"/>
  <c r="G864" i="1"/>
  <c r="G3779" i="1"/>
  <c r="G2807" i="1"/>
  <c r="G1835" i="1"/>
  <c r="G863" i="1"/>
  <c r="G3778" i="1"/>
  <c r="G2806" i="1"/>
  <c r="G1834" i="1"/>
  <c r="G862" i="1"/>
  <c r="G3777" i="1"/>
  <c r="G2805" i="1"/>
  <c r="G1833" i="1"/>
  <c r="G861" i="1"/>
  <c r="G3776" i="1"/>
  <c r="G2804" i="1"/>
  <c r="G1832" i="1"/>
  <c r="G860" i="1"/>
  <c r="G3775" i="1"/>
  <c r="G2803" i="1"/>
  <c r="G1831" i="1"/>
  <c r="G859" i="1"/>
  <c r="G3774" i="1"/>
  <c r="G2802" i="1"/>
  <c r="G1830" i="1"/>
  <c r="G858" i="1"/>
  <c r="G3773" i="1"/>
  <c r="G2801" i="1"/>
  <c r="G1829" i="1"/>
  <c r="G857" i="1"/>
  <c r="F1825" i="1"/>
  <c r="F853" i="1"/>
  <c r="F3768" i="1"/>
  <c r="F2796" i="1"/>
  <c r="F1824" i="1"/>
  <c r="F852" i="1"/>
  <c r="F3767" i="1"/>
  <c r="F2795" i="1"/>
  <c r="F1823" i="1"/>
  <c r="F851" i="1"/>
  <c r="F3766" i="1"/>
  <c r="F2794" i="1"/>
  <c r="F1822" i="1"/>
  <c r="F850" i="1"/>
  <c r="F3765" i="1"/>
  <c r="F2793" i="1"/>
  <c r="F1821" i="1"/>
  <c r="F849" i="1"/>
  <c r="F3764" i="1"/>
  <c r="F2792" i="1"/>
  <c r="F1820" i="1"/>
  <c r="F848" i="1"/>
  <c r="G3772" i="1"/>
  <c r="G2800" i="1"/>
  <c r="G1828" i="1"/>
  <c r="G856" i="1"/>
  <c r="G3771" i="1"/>
  <c r="G2799" i="1"/>
  <c r="G1827" i="1"/>
  <c r="G855" i="1"/>
  <c r="G3770" i="1"/>
  <c r="G2798" i="1"/>
  <c r="G1826" i="1"/>
  <c r="G854" i="1"/>
  <c r="G3769" i="1"/>
  <c r="G2797" i="1"/>
  <c r="G1825" i="1"/>
  <c r="G853" i="1"/>
  <c r="G3768" i="1"/>
  <c r="G2796" i="1"/>
  <c r="G1824" i="1"/>
  <c r="G852" i="1"/>
  <c r="G3767" i="1"/>
  <c r="G2795" i="1"/>
  <c r="G1823" i="1"/>
  <c r="G851" i="1"/>
  <c r="G3766" i="1"/>
  <c r="G2794" i="1"/>
  <c r="G1822" i="1"/>
  <c r="G850" i="1"/>
  <c r="G3765" i="1"/>
  <c r="G2793" i="1"/>
  <c r="G1821" i="1"/>
  <c r="G849" i="1"/>
  <c r="G3764" i="1"/>
  <c r="G2792" i="1"/>
  <c r="G1820" i="1"/>
  <c r="G848" i="1"/>
  <c r="F3763" i="1"/>
  <c r="F2791" i="1"/>
  <c r="F1819" i="1"/>
  <c r="F847" i="1"/>
  <c r="F3762" i="1"/>
  <c r="F2790" i="1"/>
  <c r="F1818" i="1"/>
  <c r="F846" i="1"/>
  <c r="F3761" i="1"/>
  <c r="F2789" i="1"/>
  <c r="F1817" i="1"/>
  <c r="F845" i="1"/>
  <c r="F3760" i="1"/>
  <c r="F2788" i="1"/>
  <c r="F1816" i="1"/>
  <c r="F844" i="1"/>
  <c r="F3759" i="1"/>
  <c r="F2787" i="1"/>
  <c r="F1815" i="1"/>
  <c r="F843" i="1"/>
  <c r="F3758" i="1"/>
  <c r="F2786" i="1"/>
  <c r="F1814" i="1"/>
  <c r="F842" i="1"/>
  <c r="F3757" i="1"/>
  <c r="F2785" i="1"/>
  <c r="F1813" i="1"/>
  <c r="F841" i="1"/>
  <c r="F3756" i="1"/>
  <c r="F2784" i="1"/>
  <c r="F1812" i="1"/>
  <c r="F840" i="1"/>
  <c r="F3755" i="1"/>
  <c r="F2783" i="1"/>
  <c r="F1811" i="1"/>
  <c r="F839" i="1"/>
  <c r="G3763" i="1"/>
  <c r="G2791" i="1"/>
  <c r="G1819" i="1"/>
  <c r="G847" i="1"/>
  <c r="G3762" i="1"/>
  <c r="G2790" i="1"/>
  <c r="G1818" i="1"/>
  <c r="G846" i="1"/>
  <c r="G3761" i="1"/>
  <c r="G2789" i="1"/>
  <c r="G1817" i="1"/>
  <c r="G845" i="1"/>
  <c r="G3760" i="1"/>
  <c r="G2788" i="1"/>
  <c r="G1816" i="1"/>
  <c r="G844" i="1"/>
  <c r="G3759" i="1"/>
  <c r="G2787" i="1"/>
  <c r="G1815" i="1"/>
  <c r="G843" i="1"/>
  <c r="G3758" i="1"/>
  <c r="G2786" i="1"/>
  <c r="G1814" i="1"/>
  <c r="G842" i="1"/>
  <c r="G3757" i="1"/>
  <c r="G2785" i="1"/>
  <c r="G1813" i="1"/>
  <c r="G841" i="1"/>
  <c r="G3756" i="1"/>
  <c r="G2784" i="1"/>
  <c r="G1812" i="1"/>
  <c r="G840" i="1"/>
  <c r="G3755" i="1"/>
  <c r="G2783" i="1"/>
  <c r="G1811" i="1"/>
  <c r="G839" i="1"/>
  <c r="G3754" i="1"/>
  <c r="G2782" i="1"/>
  <c r="G1810" i="1"/>
  <c r="G838" i="1"/>
  <c r="G3753" i="1"/>
  <c r="G2781" i="1"/>
  <c r="G1809" i="1"/>
  <c r="G837" i="1"/>
  <c r="G3752" i="1"/>
  <c r="G2780" i="1"/>
  <c r="G1808" i="1"/>
  <c r="G836" i="1"/>
  <c r="G3751" i="1"/>
  <c r="G2779" i="1"/>
  <c r="G1807" i="1"/>
  <c r="G835" i="1"/>
  <c r="G3750" i="1"/>
  <c r="G2778" i="1"/>
  <c r="G1806" i="1"/>
  <c r="G834" i="1"/>
  <c r="G3749" i="1"/>
  <c r="G2777" i="1"/>
  <c r="G1805" i="1"/>
  <c r="G833" i="1"/>
  <c r="G3748" i="1"/>
  <c r="G2776" i="1"/>
  <c r="G1804" i="1"/>
  <c r="G832" i="1"/>
  <c r="G3747" i="1"/>
  <c r="G2775" i="1"/>
  <c r="G1803" i="1"/>
  <c r="G831" i="1"/>
  <c r="G3746" i="1"/>
  <c r="G2774" i="1"/>
  <c r="G1802" i="1"/>
  <c r="G830" i="1"/>
  <c r="G3745" i="1"/>
  <c r="G2773" i="1"/>
  <c r="G1801" i="1"/>
  <c r="G829" i="1"/>
  <c r="G3744" i="1"/>
  <c r="G2772" i="1"/>
  <c r="G1800" i="1"/>
  <c r="G828" i="1"/>
  <c r="G3743" i="1"/>
  <c r="G2771" i="1"/>
  <c r="G1799" i="1"/>
  <c r="G827" i="1"/>
  <c r="G3742" i="1"/>
  <c r="G2770" i="1"/>
  <c r="G1798" i="1"/>
  <c r="G826" i="1"/>
  <c r="G3741" i="1"/>
  <c r="G2769" i="1"/>
  <c r="G1797" i="1"/>
  <c r="G825" i="1"/>
  <c r="G3740" i="1"/>
  <c r="G2768" i="1"/>
  <c r="G1796" i="1"/>
  <c r="G824" i="1"/>
  <c r="G3739" i="1"/>
  <c r="G2767" i="1"/>
  <c r="G1795" i="1"/>
  <c r="G823" i="1"/>
  <c r="G3738" i="1"/>
  <c r="G2766" i="1"/>
  <c r="G1794" i="1"/>
  <c r="G822" i="1"/>
  <c r="G3737" i="1"/>
  <c r="G2765" i="1"/>
  <c r="G1793" i="1"/>
  <c r="G821" i="1"/>
  <c r="G3736" i="1"/>
  <c r="G2764" i="1"/>
  <c r="G1792" i="1"/>
  <c r="G820" i="1"/>
  <c r="G3735" i="1"/>
  <c r="G2763" i="1"/>
  <c r="G1791" i="1"/>
  <c r="G819" i="1"/>
  <c r="G3734" i="1"/>
  <c r="G2762" i="1"/>
  <c r="G1790" i="1"/>
  <c r="G818" i="1"/>
  <c r="G3733" i="1"/>
  <c r="G2761" i="1"/>
  <c r="G1789" i="1"/>
  <c r="G817" i="1"/>
  <c r="G3732" i="1"/>
  <c r="G2760" i="1"/>
  <c r="G1788" i="1"/>
  <c r="G816" i="1"/>
  <c r="G3731" i="1"/>
  <c r="G2759" i="1"/>
  <c r="G1787" i="1"/>
  <c r="G815" i="1"/>
  <c r="G3730" i="1"/>
  <c r="G2758" i="1"/>
  <c r="G1786" i="1"/>
  <c r="G814" i="1"/>
  <c r="G3729" i="1"/>
  <c r="G2757" i="1"/>
  <c r="G1785" i="1"/>
  <c r="G813" i="1"/>
  <c r="G3728" i="1"/>
  <c r="G2756" i="1"/>
  <c r="G1784" i="1"/>
  <c r="G812" i="1"/>
  <c r="G3727" i="1"/>
  <c r="G2755" i="1"/>
  <c r="G1783" i="1"/>
  <c r="G811" i="1"/>
  <c r="G3726" i="1"/>
  <c r="G2754" i="1"/>
  <c r="G1782" i="1"/>
  <c r="G810" i="1"/>
  <c r="G3725" i="1"/>
  <c r="G2753" i="1"/>
  <c r="G1781" i="1"/>
  <c r="G809" i="1"/>
  <c r="G3724" i="1"/>
  <c r="G2752" i="1"/>
  <c r="G1780" i="1"/>
  <c r="G808" i="1"/>
  <c r="G3723" i="1"/>
  <c r="G2751" i="1"/>
  <c r="G1779" i="1"/>
  <c r="G807" i="1"/>
  <c r="G3722" i="1"/>
  <c r="G2750" i="1"/>
  <c r="G1778" i="1"/>
  <c r="G806" i="1"/>
  <c r="G3721" i="1"/>
  <c r="G2749" i="1"/>
  <c r="G1777" i="1"/>
  <c r="G805" i="1"/>
  <c r="G3720" i="1"/>
  <c r="G2748" i="1"/>
  <c r="G1776" i="1"/>
  <c r="G804" i="1"/>
  <c r="G3719" i="1"/>
  <c r="G2747" i="1"/>
  <c r="G1775" i="1"/>
  <c r="G803" i="1"/>
  <c r="G3718" i="1"/>
  <c r="G2746" i="1"/>
  <c r="G1774" i="1"/>
  <c r="G802" i="1"/>
  <c r="G3717" i="1"/>
  <c r="G2745" i="1"/>
  <c r="G1773" i="1"/>
  <c r="G801" i="1"/>
  <c r="G3716" i="1"/>
  <c r="G2744" i="1"/>
  <c r="G1772" i="1"/>
  <c r="G800" i="1"/>
  <c r="G3715" i="1"/>
  <c r="G2743" i="1"/>
  <c r="G1771" i="1"/>
  <c r="G799" i="1"/>
  <c r="G3714" i="1"/>
  <c r="G2742" i="1"/>
  <c r="G1770" i="1"/>
  <c r="G798" i="1"/>
  <c r="G3713" i="1"/>
  <c r="G2741" i="1"/>
  <c r="G1769" i="1"/>
  <c r="G797" i="1"/>
  <c r="G3712" i="1"/>
  <c r="G2740" i="1"/>
  <c r="G1768" i="1"/>
  <c r="G796" i="1"/>
  <c r="G3711" i="1"/>
  <c r="G2739" i="1"/>
  <c r="G1767" i="1"/>
  <c r="G795" i="1"/>
  <c r="G3710" i="1"/>
  <c r="G2738" i="1"/>
  <c r="G1766" i="1"/>
  <c r="G794" i="1"/>
  <c r="G3709" i="1"/>
  <c r="G2737" i="1"/>
  <c r="G1765" i="1"/>
  <c r="G793" i="1"/>
  <c r="G3708" i="1"/>
  <c r="G2736" i="1"/>
  <c r="G1764" i="1"/>
  <c r="G792" i="1"/>
  <c r="G3707" i="1"/>
  <c r="G2735" i="1"/>
  <c r="G1763" i="1"/>
  <c r="G791" i="1"/>
  <c r="G3706" i="1"/>
  <c r="G2734" i="1"/>
  <c r="G1762" i="1"/>
  <c r="G790" i="1"/>
  <c r="G3705" i="1"/>
  <c r="G2733" i="1"/>
  <c r="G1761" i="1"/>
  <c r="G789" i="1"/>
  <c r="G3704" i="1"/>
  <c r="G2732" i="1"/>
  <c r="G1760" i="1"/>
  <c r="G788" i="1"/>
  <c r="G3703" i="1"/>
  <c r="G2731" i="1"/>
  <c r="G1759" i="1"/>
  <c r="G787" i="1"/>
  <c r="G3702" i="1"/>
  <c r="G2730" i="1"/>
  <c r="G1758" i="1"/>
  <c r="G786" i="1"/>
  <c r="G3701" i="1"/>
  <c r="G2729" i="1"/>
  <c r="G1757" i="1"/>
  <c r="G785" i="1"/>
  <c r="G3700" i="1"/>
  <c r="G2728" i="1"/>
  <c r="G1756" i="1"/>
  <c r="G784" i="1"/>
  <c r="G3699" i="1"/>
  <c r="G2727" i="1"/>
  <c r="G1755" i="1"/>
  <c r="G783" i="1"/>
  <c r="G3698" i="1"/>
  <c r="G2726" i="1"/>
  <c r="G1754" i="1"/>
  <c r="G782" i="1"/>
  <c r="G3697" i="1"/>
  <c r="G2725" i="1"/>
  <c r="G1753" i="1"/>
  <c r="G781" i="1"/>
  <c r="G3696" i="1"/>
  <c r="G2724" i="1"/>
  <c r="G1752" i="1"/>
  <c r="G780" i="1"/>
  <c r="G3695" i="1"/>
  <c r="G2723" i="1"/>
  <c r="G1751" i="1"/>
  <c r="G779" i="1"/>
  <c r="G3694" i="1"/>
  <c r="G2722" i="1"/>
  <c r="G1750" i="1"/>
  <c r="G778" i="1"/>
  <c r="G3693" i="1"/>
  <c r="G2721" i="1"/>
  <c r="G1749" i="1"/>
  <c r="G777" i="1"/>
  <c r="G3692" i="1"/>
  <c r="G2720" i="1"/>
  <c r="G1748" i="1"/>
  <c r="G776" i="1"/>
  <c r="G3691" i="1"/>
  <c r="G2719" i="1"/>
  <c r="G1747" i="1"/>
  <c r="G775" i="1"/>
  <c r="G3690" i="1"/>
  <c r="G2718" i="1"/>
  <c r="G1746" i="1"/>
  <c r="G774" i="1"/>
  <c r="G3689" i="1"/>
  <c r="G2717" i="1"/>
  <c r="G1745" i="1"/>
  <c r="G773" i="1"/>
  <c r="G3688" i="1"/>
  <c r="G2716" i="1"/>
  <c r="G1744" i="1"/>
  <c r="G772" i="1"/>
  <c r="G3687" i="1"/>
  <c r="G2715" i="1"/>
  <c r="G1743" i="1"/>
  <c r="G771" i="1"/>
  <c r="G3686" i="1"/>
  <c r="G2714" i="1"/>
  <c r="G1742" i="1"/>
  <c r="G770" i="1"/>
  <c r="G3685" i="1"/>
  <c r="G2713" i="1"/>
  <c r="G1741" i="1"/>
  <c r="G769" i="1"/>
  <c r="G3684" i="1"/>
  <c r="G2712" i="1"/>
  <c r="G1740" i="1"/>
  <c r="G768" i="1"/>
  <c r="G3683" i="1"/>
  <c r="G2711" i="1"/>
  <c r="G1739" i="1"/>
  <c r="G767" i="1"/>
  <c r="G3682" i="1"/>
  <c r="G2710" i="1"/>
  <c r="G1738" i="1"/>
  <c r="G766" i="1"/>
  <c r="G3681" i="1"/>
  <c r="G2709" i="1"/>
  <c r="G1737" i="1"/>
  <c r="G765" i="1"/>
  <c r="G3680" i="1"/>
  <c r="G2708" i="1"/>
  <c r="G1736" i="1"/>
  <c r="G764" i="1"/>
  <c r="G3679" i="1"/>
  <c r="G2707" i="1"/>
  <c r="G1735" i="1"/>
  <c r="G763" i="1"/>
  <c r="G3678" i="1"/>
  <c r="G2706" i="1"/>
  <c r="G1734" i="1"/>
  <c r="G762" i="1"/>
  <c r="G3677" i="1"/>
  <c r="G2705" i="1"/>
  <c r="G1733" i="1"/>
  <c r="G761" i="1"/>
  <c r="G3676" i="1"/>
  <c r="G2704" i="1"/>
  <c r="G1732" i="1"/>
  <c r="G760" i="1"/>
  <c r="G3675" i="1"/>
  <c r="G2703" i="1"/>
  <c r="G1731" i="1"/>
  <c r="G759" i="1"/>
  <c r="G3674" i="1"/>
  <c r="G2702" i="1"/>
  <c r="G1730" i="1"/>
</calcChain>
</file>

<file path=xl/sharedStrings.xml><?xml version="1.0" encoding="utf-8"?>
<sst xmlns="http://schemas.openxmlformats.org/spreadsheetml/2006/main" count="14436" uniqueCount="84">
  <si>
    <t>country</t>
  </si>
  <si>
    <t>year</t>
  </si>
  <si>
    <t>month</t>
  </si>
  <si>
    <t>mh_category</t>
  </si>
  <si>
    <t>den_total</t>
  </si>
  <si>
    <t>total_counts</t>
  </si>
  <si>
    <t>in_person_counts</t>
  </si>
  <si>
    <t>virtual_counts</t>
  </si>
  <si>
    <t>total_rate</t>
  </si>
  <si>
    <t>in_person_rate</t>
  </si>
  <si>
    <t>virtual_rate</t>
  </si>
  <si>
    <t>period</t>
  </si>
  <si>
    <t>Argentina</t>
  </si>
  <si>
    <t>Anxiety and Mood Disorders</t>
  </si>
  <si>
    <t>pre-pandemic</t>
  </si>
  <si>
    <t>washout</t>
  </si>
  <si>
    <t>pandemic1</t>
  </si>
  <si>
    <t>pandemic2</t>
  </si>
  <si>
    <t>Bipolar, Schizophrenia and other Psycotic Disorders</t>
  </si>
  <si>
    <t>Dementia</t>
  </si>
  <si>
    <t>ADHD</t>
  </si>
  <si>
    <t>Eating Disorders</t>
  </si>
  <si>
    <t>ADHD and Eating Disorders</t>
  </si>
  <si>
    <t>Sleep Disorders</t>
  </si>
  <si>
    <t>Social Problems</t>
  </si>
  <si>
    <t>Substance-Related and Addictive Disorders</t>
  </si>
  <si>
    <t>Australia</t>
  </si>
  <si>
    <t>Canada</t>
  </si>
  <si>
    <t>China</t>
  </si>
  <si>
    <t>Norway</t>
  </si>
  <si>
    <t>Singapore</t>
  </si>
  <si>
    <t>Peru</t>
  </si>
  <si>
    <t>Sweden</t>
  </si>
  <si>
    <t>USA</t>
  </si>
  <si>
    <t>den_inperson</t>
  </si>
  <si>
    <t>den_virtual</t>
  </si>
  <si>
    <t>pandemic</t>
  </si>
  <si>
    <t>pandemic 1</t>
  </si>
  <si>
    <t>Pandemic 2</t>
  </si>
  <si>
    <t>pandemic 2</t>
  </si>
  <si>
    <t>concat</t>
  </si>
  <si>
    <t>Max of den_total</t>
  </si>
  <si>
    <t>Max of den_inperson</t>
  </si>
  <si>
    <t>Max of den_virtual</t>
  </si>
  <si>
    <t>Sum of total_counts</t>
  </si>
  <si>
    <t>Sum of in_person_counts</t>
  </si>
  <si>
    <t>Sum of virtual_counts</t>
  </si>
  <si>
    <t>Total inperson</t>
  </si>
  <si>
    <t>Total virtual</t>
  </si>
  <si>
    <t>mh inperson</t>
  </si>
  <si>
    <t>mh virtual</t>
  </si>
  <si>
    <t>Mh person</t>
  </si>
  <si>
    <t>mh_virtual</t>
  </si>
  <si>
    <t>Row Labels</t>
  </si>
  <si>
    <t>Grand Total</t>
  </si>
  <si>
    <t>Sum of Max of den_total</t>
  </si>
  <si>
    <t>Sum of Sum of total_counts</t>
  </si>
  <si>
    <t>(Multiple Items)</t>
  </si>
  <si>
    <t>Values</t>
  </si>
  <si>
    <t>P1Max of den_total</t>
  </si>
  <si>
    <t>P1Sum of total_counts</t>
  </si>
  <si>
    <t>P2Max of den_total</t>
  </si>
  <si>
    <t>P3Sum of total_counts</t>
  </si>
  <si>
    <t>P2Sum of total_counts</t>
  </si>
  <si>
    <t>P3Max of den_total</t>
  </si>
  <si>
    <t>WMax of den_total</t>
  </si>
  <si>
    <t>WSum of total_counts</t>
  </si>
  <si>
    <t>Sum of P1Max of den_total</t>
  </si>
  <si>
    <t>Sum of P1Sum of total_counts</t>
  </si>
  <si>
    <t>Average of P1Max of den_total2</t>
  </si>
  <si>
    <t>Average of P1Sum of total_counts2</t>
  </si>
  <si>
    <t>Sum of P2Max of den_total</t>
  </si>
  <si>
    <t>Sum of P2Sum of total_counts</t>
  </si>
  <si>
    <t>Sum of P3Max of den_total</t>
  </si>
  <si>
    <t>Average of P2Sum of total_counts</t>
  </si>
  <si>
    <t>Average of P2Max of den_total2</t>
  </si>
  <si>
    <t>StdDev of P1Sum of total_counts2</t>
  </si>
  <si>
    <t>StdDev of P2Sum of total_counts2</t>
  </si>
  <si>
    <t>Sum of P3Sum of total_counts</t>
  </si>
  <si>
    <t>Average of P3Max of den_total2</t>
  </si>
  <si>
    <t>Average of P3Sum of total_counts2</t>
  </si>
  <si>
    <t>StdDev of P3Sum of total_counts3</t>
  </si>
  <si>
    <t>Mean (SD) visits per month</t>
  </si>
  <si>
    <t>Proportion visits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</si>
</sst>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0" applyFont="1" applyFill="1"/>
    <xf numFmtId="10" fontId="3" fillId="2" borderId="0" xfId="1" applyNumberFormat="1" applyFont="1" applyFill="1" applyBorder="1"/>
    <xf numFmtId="0" fontId="3" fillId="0" borderId="0" xfId="0" applyFont="1"/>
    <xf numFmtId="10" fontId="0" fillId="0" borderId="0" xfId="1" applyNumberFormat="1" applyFont="1" applyFill="1" applyBorder="1"/>
    <xf numFmtId="1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3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67" formatCode="0.000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Silva" refreshedDate="45058.868661921297" createdVersion="8" refreshedVersion="8" minRefreshableVersion="3" recordCount="3780" xr:uid="{0C1180EE-4085-4971-AF29-8A88CF1687F4}">
  <cacheSource type="worksheet">
    <worksheetSource name="Table15_2"/>
  </cacheSource>
  <cacheFields count="14">
    <cacheField name="country" numFmtId="0">
      <sharedItems count="9">
        <s v="Argentina"/>
        <s v="Australia"/>
        <s v="Canada"/>
        <s v="China"/>
        <s v="Norway"/>
        <s v="Singapore"/>
        <s v="Peru"/>
        <s v="Sweden"/>
        <s v="USA"/>
      </sharedItems>
    </cacheField>
    <cacheField name="year" numFmtId="0">
      <sharedItems containsSemiMixedTypes="0" containsString="0" containsNumber="1" containsInteger="1" minValue="2018" maxValue="2021" count="4">
        <n v="2018"/>
        <n v="2019"/>
        <n v="2020"/>
        <n v="2021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h_category" numFmtId="0">
      <sharedItems count="9">
        <s v="Anxiety and Mood Disorders"/>
        <s v="Bipolar, Schizophrenia and other Psycotic Disorders"/>
        <s v="Dementia"/>
        <s v="ADHD"/>
        <s v="Eating Disorders"/>
        <s v="ADHD and Eating Disorders"/>
        <s v="Sleep Disorders"/>
        <s v="Social Problems"/>
        <s v="Substance-Related and Addictive Disorders"/>
      </sharedItems>
    </cacheField>
    <cacheField name="den_total" numFmtId="0">
      <sharedItems containsSemiMixedTypes="0" containsString="0" containsNumber="1" containsInteger="1" minValue="1834" maxValue="4860816"/>
    </cacheField>
    <cacheField name="den_inperson" numFmtId="0">
      <sharedItems containsSemiMixedTypes="0" containsString="0" containsNumber="1" containsInteger="1" minValue="1834" maxValue="4859600"/>
    </cacheField>
    <cacheField name="den_virtual" numFmtId="0">
      <sharedItems containsSemiMixedTypes="0" containsString="0" containsNumber="1" containsInteger="1" minValue="0" maxValue="467729"/>
    </cacheField>
    <cacheField name="total_counts" numFmtId="0">
      <sharedItems containsSemiMixedTypes="0" containsString="0" containsNumber="1" containsInteger="1" minValue="0" maxValue="169080"/>
    </cacheField>
    <cacheField name="in_person_counts" numFmtId="0">
      <sharedItems containsSemiMixedTypes="0" containsString="0" containsNumber="1" minValue="0" maxValue="144951"/>
    </cacheField>
    <cacheField name="virtual_counts" numFmtId="0">
      <sharedItems containsSemiMixedTypes="0" containsString="0" containsNumber="1" minValue="0" maxValue="56211"/>
    </cacheField>
    <cacheField name="total_rate" numFmtId="10">
      <sharedItems containsSemiMixedTypes="0" containsString="0" containsNumber="1" minValue="0" maxValue="0.13835763428643566"/>
    </cacheField>
    <cacheField name="in_person_rate" numFmtId="10">
      <sharedItems containsSemiMixedTypes="0" containsString="0" containsNumber="1" minValue="0" maxValue="0.13463485990773039"/>
    </cacheField>
    <cacheField name="virtual_rate" numFmtId="10">
      <sharedItems containsSemiMixedTypes="0" containsString="0" containsNumber="1" minValue="0" maxValue="0.12503263208487078"/>
    </cacheField>
    <cacheField name="period" numFmtId="0">
      <sharedItems count="4">
        <s v="pre-pandemic"/>
        <s v="washout"/>
        <s v="pandemic1"/>
        <s v="pandemic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Silva" refreshedDate="45063.995965740738" createdVersion="8" refreshedVersion="8" minRefreshableVersion="3" recordCount="420" xr:uid="{7797F0D2-EF71-450A-BDEA-F60401BAFAFE}">
  <cacheSource type="worksheet">
    <worksheetSource ref="I3:M423" sheet="Sheet2"/>
  </cacheSource>
  <cacheFields count="5">
    <cacheField name="country" numFmtId="0">
      <sharedItems count="9">
        <s v="Argentina"/>
        <s v="Australia"/>
        <s v="Canada"/>
        <s v="China"/>
        <s v="Norway"/>
        <s v="Peru"/>
        <s v="Singapore"/>
        <s v="Sweden"/>
        <s v="USA"/>
      </sharedItems>
    </cacheField>
    <cacheField name="year" numFmtId="0">
      <sharedItems containsSemiMixedTypes="0" containsString="0" containsNumber="1" containsInteger="1" minValue="2018" maxValue="2021" count="4">
        <n v="2018"/>
        <n v="2019"/>
        <n v="2020"/>
        <n v="2021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ax of den_total" numFmtId="0">
      <sharedItems containsSemiMixedTypes="0" containsString="0" containsNumber="1" containsInteger="1" minValue="1834" maxValue="4860816"/>
    </cacheField>
    <cacheField name="Sum of total_counts" numFmtId="0">
      <sharedItems containsSemiMixedTypes="0" containsString="0" containsNumber="1" containsInteger="1" minValue="145" maxValue="2978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Silva" refreshedDate="45064.004516203706" createdVersion="8" refreshedVersion="8" minRefreshableVersion="3" recordCount="420" xr:uid="{53259D2C-5F23-482E-BB42-E05D8186C97E}">
  <cacheSource type="worksheet">
    <worksheetSource ref="N5:X425" sheet="Sheet3"/>
  </cacheSource>
  <cacheFields count="11">
    <cacheField name="country" numFmtId="0">
      <sharedItems count="9">
        <s v="Argentina"/>
        <s v="Australia"/>
        <s v="Canada"/>
        <s v="China"/>
        <s v="Norway"/>
        <s v="Peru"/>
        <s v="Singapore"/>
        <s v="Sweden"/>
        <s v="USA"/>
      </sharedItems>
    </cacheField>
    <cacheField name="year" numFmtId="0">
      <sharedItems containsSemiMixedTypes="0" containsString="0" containsNumber="1" containsInteger="1" minValue="2018" maxValue="2021"/>
    </cacheField>
    <cacheField name="month" numFmtId="0">
      <sharedItems containsSemiMixedTypes="0" containsString="0" containsNumber="1" containsInteger="1" minValue="1" maxValue="12"/>
    </cacheField>
    <cacheField name="P1Max of den_total" numFmtId="0">
      <sharedItems containsString="0" containsBlank="1" containsNumber="1" containsInteger="1" minValue="1834" maxValue="3263311"/>
    </cacheField>
    <cacheField name="P1Sum of total_counts" numFmtId="0">
      <sharedItems containsString="0" containsBlank="1" containsNumber="1" containsInteger="1" minValue="226" maxValue="207030"/>
    </cacheField>
    <cacheField name="P2Max of den_total" numFmtId="0">
      <sharedItems containsString="0" containsBlank="1" containsNumber="1" containsInteger="1" minValue="6128" maxValue="4824501"/>
    </cacheField>
    <cacheField name="P2Sum of total_counts" numFmtId="0">
      <sharedItems containsString="0" containsBlank="1" containsNumber="1" containsInteger="1" minValue="167" maxValue="297861"/>
    </cacheField>
    <cacheField name="P3Max of den_total" numFmtId="0">
      <sharedItems containsString="0" containsBlank="1" containsNumber="1" containsInteger="1" minValue="4863" maxValue="4860816"/>
    </cacheField>
    <cacheField name="P3Sum of total_counts" numFmtId="0">
      <sharedItems containsString="0" containsBlank="1" containsNumber="1" containsInteger="1" minValue="145" maxValue="156275"/>
    </cacheField>
    <cacheField name="WMax of den_total" numFmtId="0">
      <sharedItems containsString="0" containsBlank="1" containsNumber="1" containsInteger="1" minValue="15127" maxValue="3159064"/>
    </cacheField>
    <cacheField name="WSum of total_counts" numFmtId="0">
      <sharedItems containsString="0" containsBlank="1" containsNumber="1" containsInteger="1" minValue="382" maxValue="111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0">
  <r>
    <x v="0"/>
    <x v="0"/>
    <x v="0"/>
    <x v="0"/>
    <n v="73053"/>
    <n v="72979"/>
    <n v="74"/>
    <n v="1749"/>
    <n v="1749"/>
    <n v="0"/>
    <n v="2.3941521908751182E-2"/>
    <n v="2.3941521908751182E-2"/>
    <n v="0"/>
    <x v="0"/>
  </r>
  <r>
    <x v="0"/>
    <x v="0"/>
    <x v="1"/>
    <x v="0"/>
    <n v="63255"/>
    <n v="63222"/>
    <n v="33"/>
    <n v="1358"/>
    <n v="1358"/>
    <n v="0"/>
    <n v="2.1468658604062919E-2"/>
    <n v="2.1468658604062919E-2"/>
    <n v="0"/>
    <x v="0"/>
  </r>
  <r>
    <x v="0"/>
    <x v="0"/>
    <x v="2"/>
    <x v="0"/>
    <n v="88266"/>
    <n v="88211"/>
    <n v="55"/>
    <n v="1767"/>
    <n v="1767"/>
    <n v="0"/>
    <n v="2.0019033376385019E-2"/>
    <n v="2.0019033376385019E-2"/>
    <n v="0"/>
    <x v="0"/>
  </r>
  <r>
    <x v="0"/>
    <x v="0"/>
    <x v="3"/>
    <x v="0"/>
    <n v="95534"/>
    <n v="95481"/>
    <n v="53"/>
    <n v="1957"/>
    <n v="1957"/>
    <n v="0"/>
    <n v="2.0484853559989115E-2"/>
    <n v="2.0484853559989115E-2"/>
    <n v="0"/>
    <x v="0"/>
  </r>
  <r>
    <x v="0"/>
    <x v="0"/>
    <x v="4"/>
    <x v="0"/>
    <n v="105071"/>
    <n v="105021"/>
    <n v="50"/>
    <n v="1976"/>
    <n v="1976"/>
    <n v="0"/>
    <n v="1.88063309571623E-2"/>
    <n v="1.88063309571623E-2"/>
    <n v="0"/>
    <x v="0"/>
  </r>
  <r>
    <x v="0"/>
    <x v="0"/>
    <x v="5"/>
    <x v="0"/>
    <n v="90916"/>
    <n v="90818"/>
    <n v="98"/>
    <n v="1894"/>
    <n v="1894"/>
    <n v="0"/>
    <n v="2.083241673632804E-2"/>
    <n v="2.083241673632804E-2"/>
    <n v="0"/>
    <x v="0"/>
  </r>
  <r>
    <x v="0"/>
    <x v="0"/>
    <x v="6"/>
    <x v="0"/>
    <n v="87117"/>
    <n v="86988"/>
    <n v="129"/>
    <n v="1928"/>
    <n v="1928"/>
    <n v="0"/>
    <n v="2.2131156949849053E-2"/>
    <n v="2.2131156949849053E-2"/>
    <n v="0"/>
    <x v="0"/>
  </r>
  <r>
    <x v="0"/>
    <x v="0"/>
    <x v="7"/>
    <x v="0"/>
    <n v="108255"/>
    <n v="108158"/>
    <n v="97"/>
    <n v="2145"/>
    <n v="2145"/>
    <n v="0"/>
    <n v="1.9814327282804488E-2"/>
    <n v="1.9814327282804488E-2"/>
    <n v="0"/>
    <x v="0"/>
  </r>
  <r>
    <x v="0"/>
    <x v="0"/>
    <x v="8"/>
    <x v="0"/>
    <n v="94741"/>
    <n v="94664"/>
    <n v="77"/>
    <n v="1850"/>
    <n v="1850"/>
    <n v="0"/>
    <n v="1.9526920762922072E-2"/>
    <n v="1.9526920762922072E-2"/>
    <n v="0"/>
    <x v="0"/>
  </r>
  <r>
    <x v="0"/>
    <x v="0"/>
    <x v="9"/>
    <x v="0"/>
    <n v="113872"/>
    <n v="113782"/>
    <n v="90"/>
    <n v="2407"/>
    <n v="2407"/>
    <n v="0"/>
    <n v="2.1137768722776451E-2"/>
    <n v="2.1137768722776451E-2"/>
    <n v="0"/>
    <x v="0"/>
  </r>
  <r>
    <x v="0"/>
    <x v="0"/>
    <x v="10"/>
    <x v="0"/>
    <n v="93436"/>
    <n v="93323"/>
    <n v="113"/>
    <n v="2041"/>
    <n v="2041"/>
    <n v="0"/>
    <n v="2.1843828931033007E-2"/>
    <n v="2.1843828931033007E-2"/>
    <n v="0"/>
    <x v="0"/>
  </r>
  <r>
    <x v="0"/>
    <x v="0"/>
    <x v="11"/>
    <x v="0"/>
    <n v="70305"/>
    <n v="70230"/>
    <n v="75"/>
    <n v="1630"/>
    <n v="1630"/>
    <n v="0"/>
    <n v="2.3184695256382903E-2"/>
    <n v="2.3184695256382903E-2"/>
    <n v="0"/>
    <x v="0"/>
  </r>
  <r>
    <x v="0"/>
    <x v="1"/>
    <x v="0"/>
    <x v="0"/>
    <n v="93845"/>
    <n v="93724"/>
    <n v="121"/>
    <n v="2155"/>
    <n v="2155"/>
    <n v="0"/>
    <n v="2.296339709094784E-2"/>
    <n v="2.296339709094784E-2"/>
    <n v="0"/>
    <x v="0"/>
  </r>
  <r>
    <x v="0"/>
    <x v="1"/>
    <x v="1"/>
    <x v="0"/>
    <n v="91685"/>
    <n v="91602"/>
    <n v="83"/>
    <n v="2053"/>
    <n v="2053"/>
    <n v="0"/>
    <n v="2.2391885259311774E-2"/>
    <n v="2.2391885259311774E-2"/>
    <n v="0"/>
    <x v="0"/>
  </r>
  <r>
    <x v="0"/>
    <x v="1"/>
    <x v="2"/>
    <x v="0"/>
    <n v="100691"/>
    <n v="100577"/>
    <n v="114"/>
    <n v="1900"/>
    <n v="1900"/>
    <n v="0"/>
    <n v="1.8869610988072421E-2"/>
    <n v="1.8869610988072421E-2"/>
    <n v="0"/>
    <x v="0"/>
  </r>
  <r>
    <x v="0"/>
    <x v="1"/>
    <x v="3"/>
    <x v="0"/>
    <n v="110774"/>
    <n v="110707"/>
    <n v="67"/>
    <n v="2088"/>
    <n v="2088"/>
    <n v="0"/>
    <n v="1.8849188437720044E-2"/>
    <n v="1.8849188437720044E-2"/>
    <n v="0"/>
    <x v="0"/>
  </r>
  <r>
    <x v="0"/>
    <x v="1"/>
    <x v="4"/>
    <x v="0"/>
    <n v="135303"/>
    <n v="135225"/>
    <n v="78"/>
    <n v="2466"/>
    <n v="2466"/>
    <n v="0"/>
    <n v="1.8225759960976477E-2"/>
    <n v="1.8225759960976477E-2"/>
    <n v="0"/>
    <x v="0"/>
  </r>
  <r>
    <x v="0"/>
    <x v="1"/>
    <x v="5"/>
    <x v="0"/>
    <n v="108508"/>
    <n v="108425"/>
    <n v="83"/>
    <n v="2042"/>
    <n v="2042"/>
    <n v="0"/>
    <n v="1.8818888929848489E-2"/>
    <n v="1.8818888929848489E-2"/>
    <n v="0"/>
    <x v="0"/>
  </r>
  <r>
    <x v="0"/>
    <x v="1"/>
    <x v="6"/>
    <x v="0"/>
    <n v="109398"/>
    <n v="109339"/>
    <n v="59"/>
    <n v="2140"/>
    <n v="2140"/>
    <n v="0"/>
    <n v="1.9561600760525787E-2"/>
    <n v="1.9561600760525787E-2"/>
    <n v="0"/>
    <x v="0"/>
  </r>
  <r>
    <x v="0"/>
    <x v="1"/>
    <x v="7"/>
    <x v="0"/>
    <n v="112474"/>
    <n v="112344"/>
    <n v="130"/>
    <n v="2260"/>
    <n v="2260"/>
    <n v="0"/>
    <n v="2.0093532727563704E-2"/>
    <n v="2.0093532727563704E-2"/>
    <n v="0"/>
    <x v="0"/>
  </r>
  <r>
    <x v="0"/>
    <x v="1"/>
    <x v="8"/>
    <x v="0"/>
    <n v="121348"/>
    <n v="121268"/>
    <n v="80"/>
    <n v="2196"/>
    <n v="2196"/>
    <n v="0"/>
    <n v="1.8096713584072256E-2"/>
    <n v="1.8096713584072256E-2"/>
    <n v="0"/>
    <x v="0"/>
  </r>
  <r>
    <x v="0"/>
    <x v="1"/>
    <x v="9"/>
    <x v="0"/>
    <n v="125916"/>
    <n v="125798"/>
    <n v="118"/>
    <n v="2365"/>
    <n v="2365"/>
    <n v="0"/>
    <n v="1.8782362845071319E-2"/>
    <n v="1.8782362845071319E-2"/>
    <n v="0"/>
    <x v="0"/>
  </r>
  <r>
    <x v="0"/>
    <x v="1"/>
    <x v="10"/>
    <x v="0"/>
    <n v="108306"/>
    <n v="108227"/>
    <n v="79"/>
    <n v="2114"/>
    <n v="2114"/>
    <n v="0"/>
    <n v="1.9518770889886062E-2"/>
    <n v="1.9518770889886062E-2"/>
    <n v="0"/>
    <x v="0"/>
  </r>
  <r>
    <x v="0"/>
    <x v="1"/>
    <x v="11"/>
    <x v="0"/>
    <n v="84055"/>
    <n v="84008"/>
    <n v="47"/>
    <n v="1547"/>
    <n v="1547"/>
    <n v="0"/>
    <n v="1.840461602522158E-2"/>
    <n v="1.840461602522158E-2"/>
    <n v="0"/>
    <x v="0"/>
  </r>
  <r>
    <x v="0"/>
    <x v="2"/>
    <x v="0"/>
    <x v="0"/>
    <n v="112411"/>
    <n v="112303"/>
    <n v="108"/>
    <n v="2030"/>
    <n v="2030"/>
    <n v="0"/>
    <n v="1.805873090711763E-2"/>
    <n v="1.805873090711763E-2"/>
    <n v="0"/>
    <x v="0"/>
  </r>
  <r>
    <x v="0"/>
    <x v="2"/>
    <x v="1"/>
    <x v="0"/>
    <n v="89072"/>
    <n v="88986"/>
    <n v="86"/>
    <n v="1557"/>
    <n v="1557"/>
    <n v="0"/>
    <n v="1.7480240704149452E-2"/>
    <n v="1.7480240704149452E-2"/>
    <n v="0"/>
    <x v="0"/>
  </r>
  <r>
    <x v="0"/>
    <x v="2"/>
    <x v="2"/>
    <x v="0"/>
    <n v="82081"/>
    <n v="81941"/>
    <n v="140"/>
    <n v="1312"/>
    <n v="1312"/>
    <n v="0"/>
    <n v="1.5984210718680329E-2"/>
    <n v="1.5984210718680329E-2"/>
    <n v="0"/>
    <x v="1"/>
  </r>
  <r>
    <x v="0"/>
    <x v="2"/>
    <x v="3"/>
    <x v="0"/>
    <n v="67761"/>
    <n v="66866"/>
    <n v="895"/>
    <n v="1151"/>
    <n v="1151"/>
    <n v="0"/>
    <n v="1.6986171986836086E-2"/>
    <n v="1.6986171986836086E-2"/>
    <n v="0"/>
    <x v="2"/>
  </r>
  <r>
    <x v="0"/>
    <x v="2"/>
    <x v="4"/>
    <x v="0"/>
    <n v="70667"/>
    <n v="69347"/>
    <n v="1320"/>
    <n v="1526"/>
    <n v="1526"/>
    <n v="0"/>
    <n v="2.159423776302942E-2"/>
    <n v="2.159423776302942E-2"/>
    <n v="0"/>
    <x v="2"/>
  </r>
  <r>
    <x v="0"/>
    <x v="2"/>
    <x v="5"/>
    <x v="0"/>
    <n v="77371"/>
    <n v="75642"/>
    <n v="1729"/>
    <n v="1722"/>
    <n v="1722"/>
    <n v="0"/>
    <n v="2.2256400977110288E-2"/>
    <n v="2.2256400977110288E-2"/>
    <n v="0"/>
    <x v="2"/>
  </r>
  <r>
    <x v="0"/>
    <x v="2"/>
    <x v="6"/>
    <x v="0"/>
    <n v="76703"/>
    <n v="75001"/>
    <n v="1702"/>
    <n v="1808"/>
    <n v="1808"/>
    <n v="0"/>
    <n v="2.3571437883785511E-2"/>
    <n v="2.3571437883785511E-2"/>
    <n v="0"/>
    <x v="2"/>
  </r>
  <r>
    <x v="0"/>
    <x v="2"/>
    <x v="7"/>
    <x v="0"/>
    <n v="76233"/>
    <n v="74538"/>
    <n v="1695"/>
    <n v="1970"/>
    <n v="1970"/>
    <n v="0"/>
    <n v="2.5841827030288721E-2"/>
    <n v="2.5841827030288721E-2"/>
    <n v="0"/>
    <x v="2"/>
  </r>
  <r>
    <x v="0"/>
    <x v="2"/>
    <x v="8"/>
    <x v="0"/>
    <n v="87301"/>
    <n v="85204"/>
    <n v="2097"/>
    <n v="1946"/>
    <n v="1946"/>
    <n v="0"/>
    <n v="2.229069541013276E-2"/>
    <n v="2.229069541013276E-2"/>
    <n v="0"/>
    <x v="2"/>
  </r>
  <r>
    <x v="0"/>
    <x v="2"/>
    <x v="9"/>
    <x v="0"/>
    <n v="86979"/>
    <n v="85371"/>
    <n v="1608"/>
    <n v="1944"/>
    <n v="1944"/>
    <n v="0"/>
    <n v="2.2350222467492152E-2"/>
    <n v="2.2350222467492152E-2"/>
    <n v="0"/>
    <x v="2"/>
  </r>
  <r>
    <x v="0"/>
    <x v="2"/>
    <x v="10"/>
    <x v="0"/>
    <n v="70236"/>
    <n v="68306"/>
    <n v="1930"/>
    <n v="1510"/>
    <n v="1510"/>
    <n v="0"/>
    <n v="2.1498946409248817E-2"/>
    <n v="2.1498946409248817E-2"/>
    <n v="0"/>
    <x v="2"/>
  </r>
  <r>
    <x v="0"/>
    <x v="2"/>
    <x v="11"/>
    <x v="0"/>
    <n v="63444"/>
    <n v="62314"/>
    <n v="1130"/>
    <n v="1558"/>
    <n v="1558"/>
    <n v="0"/>
    <n v="2.4557089716915705E-2"/>
    <n v="2.4557089716915705E-2"/>
    <n v="0"/>
    <x v="2"/>
  </r>
  <r>
    <x v="0"/>
    <x v="3"/>
    <x v="0"/>
    <x v="0"/>
    <n v="76803"/>
    <n v="75809"/>
    <n v="994"/>
    <n v="1491"/>
    <n v="1491"/>
    <n v="0"/>
    <n v="1.9413304167805946E-2"/>
    <n v="1.9413304167805946E-2"/>
    <n v="0"/>
    <x v="2"/>
  </r>
  <r>
    <x v="0"/>
    <x v="3"/>
    <x v="1"/>
    <x v="0"/>
    <n v="64901"/>
    <n v="64066"/>
    <n v="835"/>
    <n v="1308"/>
    <n v="1308"/>
    <n v="0"/>
    <n v="2.0153772669142232E-2"/>
    <n v="2.0153772669142232E-2"/>
    <n v="0"/>
    <x v="2"/>
  </r>
  <r>
    <x v="0"/>
    <x v="3"/>
    <x v="2"/>
    <x v="0"/>
    <n v="94056"/>
    <n v="92925"/>
    <n v="1131"/>
    <n v="2050"/>
    <n v="2050"/>
    <n v="0"/>
    <n v="2.1795526069575574E-2"/>
    <n v="2.1795526069575574E-2"/>
    <n v="0"/>
    <x v="3"/>
  </r>
  <r>
    <x v="0"/>
    <x v="3"/>
    <x v="3"/>
    <x v="0"/>
    <n v="106038"/>
    <n v="104830"/>
    <n v="1208"/>
    <n v="2128"/>
    <n v="2128"/>
    <n v="0"/>
    <n v="2.00682774099851E-2"/>
    <n v="2.00682774099851E-2"/>
    <n v="0"/>
    <x v="3"/>
  </r>
  <r>
    <x v="0"/>
    <x v="3"/>
    <x v="4"/>
    <x v="0"/>
    <n v="102497"/>
    <n v="101430"/>
    <n v="1067"/>
    <n v="2018"/>
    <n v="2018"/>
    <n v="0"/>
    <n v="1.9688381123349953E-2"/>
    <n v="1.9688381123349953E-2"/>
    <n v="0"/>
    <x v="3"/>
  </r>
  <r>
    <x v="0"/>
    <x v="3"/>
    <x v="5"/>
    <x v="0"/>
    <n v="104813"/>
    <n v="103712"/>
    <n v="1101"/>
    <n v="2332"/>
    <n v="2332"/>
    <n v="0"/>
    <n v="2.2249148483489644E-2"/>
    <n v="2.2249148483489644E-2"/>
    <n v="0"/>
    <x v="3"/>
  </r>
  <r>
    <x v="0"/>
    <x v="3"/>
    <x v="6"/>
    <x v="0"/>
    <n v="91088"/>
    <n v="90197"/>
    <n v="891"/>
    <n v="2129"/>
    <n v="2129"/>
    <n v="0"/>
    <n v="2.3373001932197435E-2"/>
    <n v="2.3373001932197435E-2"/>
    <n v="0"/>
    <x v="3"/>
  </r>
  <r>
    <x v="0"/>
    <x v="3"/>
    <x v="7"/>
    <x v="0"/>
    <n v="97726"/>
    <n v="96965"/>
    <n v="761"/>
    <n v="2225"/>
    <n v="2225"/>
    <n v="0"/>
    <n v="2.2767738370546221E-2"/>
    <n v="2.2767738370546221E-2"/>
    <n v="0"/>
    <x v="3"/>
  </r>
  <r>
    <x v="0"/>
    <x v="3"/>
    <x v="8"/>
    <x v="0"/>
    <n v="102142"/>
    <n v="101145"/>
    <n v="997"/>
    <n v="2146"/>
    <n v="2146"/>
    <n v="0"/>
    <n v="2.1009966517201543E-2"/>
    <n v="2.1009966517201543E-2"/>
    <n v="0"/>
    <x v="3"/>
  </r>
  <r>
    <x v="0"/>
    <x v="3"/>
    <x v="9"/>
    <x v="0"/>
    <n v="86030"/>
    <n v="85250"/>
    <n v="780"/>
    <n v="1756"/>
    <n v="1756"/>
    <n v="0"/>
    <n v="2.0411484365918865E-2"/>
    <n v="2.0411484365918865E-2"/>
    <n v="0"/>
    <x v="3"/>
  </r>
  <r>
    <x v="0"/>
    <x v="3"/>
    <x v="10"/>
    <x v="0"/>
    <n v="96173"/>
    <n v="95564"/>
    <n v="609"/>
    <n v="1846"/>
    <n v="1846"/>
    <n v="0"/>
    <n v="1.9194576440373076E-2"/>
    <n v="1.9194576440373076E-2"/>
    <n v="0"/>
    <x v="3"/>
  </r>
  <r>
    <x v="0"/>
    <x v="3"/>
    <x v="11"/>
    <x v="0"/>
    <n v="71305"/>
    <n v="71001"/>
    <n v="304"/>
    <n v="1557"/>
    <n v="1557"/>
    <n v="0"/>
    <n v="2.1835775892293668E-2"/>
    <n v="2.1835775892293668E-2"/>
    <n v="0"/>
    <x v="3"/>
  </r>
  <r>
    <x v="0"/>
    <x v="0"/>
    <x v="0"/>
    <x v="1"/>
    <n v="73053"/>
    <n v="72979"/>
    <n v="74"/>
    <n v="172"/>
    <n v="172"/>
    <n v="0"/>
    <n v="2.3544549847371089E-3"/>
    <n v="2.3544549847371089E-3"/>
    <n v="0"/>
    <x v="0"/>
  </r>
  <r>
    <x v="0"/>
    <x v="0"/>
    <x v="1"/>
    <x v="1"/>
    <n v="63255"/>
    <n v="63222"/>
    <n v="33"/>
    <n v="149"/>
    <n v="149"/>
    <n v="0"/>
    <n v="2.3555450162042525E-3"/>
    <n v="2.3555450162042525E-3"/>
    <n v="0"/>
    <x v="0"/>
  </r>
  <r>
    <x v="0"/>
    <x v="0"/>
    <x v="2"/>
    <x v="1"/>
    <n v="88266"/>
    <n v="88211"/>
    <n v="55"/>
    <n v="229"/>
    <n v="229"/>
    <n v="0"/>
    <n v="2.594430471529241E-3"/>
    <n v="2.594430471529241E-3"/>
    <n v="0"/>
    <x v="0"/>
  </r>
  <r>
    <x v="0"/>
    <x v="0"/>
    <x v="3"/>
    <x v="1"/>
    <n v="95534"/>
    <n v="95481"/>
    <n v="53"/>
    <n v="233"/>
    <n v="233"/>
    <n v="0"/>
    <n v="2.4389222685117342E-3"/>
    <n v="2.4389222685117342E-3"/>
    <n v="0"/>
    <x v="0"/>
  </r>
  <r>
    <x v="0"/>
    <x v="0"/>
    <x v="4"/>
    <x v="1"/>
    <n v="105071"/>
    <n v="105021"/>
    <n v="50"/>
    <n v="276"/>
    <n v="276"/>
    <n v="0"/>
    <n v="2.62679521466437E-3"/>
    <n v="2.62679521466437E-3"/>
    <n v="0"/>
    <x v="0"/>
  </r>
  <r>
    <x v="0"/>
    <x v="0"/>
    <x v="5"/>
    <x v="1"/>
    <n v="90916"/>
    <n v="90818"/>
    <n v="98"/>
    <n v="257"/>
    <n v="257"/>
    <n v="0"/>
    <n v="2.8267851643275113E-3"/>
    <n v="2.8267851643275113E-3"/>
    <n v="0"/>
    <x v="0"/>
  </r>
  <r>
    <x v="0"/>
    <x v="0"/>
    <x v="6"/>
    <x v="1"/>
    <n v="87117"/>
    <n v="86988"/>
    <n v="129"/>
    <n v="300"/>
    <n v="300"/>
    <n v="0"/>
    <n v="3.4436447536072179E-3"/>
    <n v="3.4436447536072179E-3"/>
    <n v="0"/>
    <x v="0"/>
  </r>
  <r>
    <x v="0"/>
    <x v="0"/>
    <x v="7"/>
    <x v="1"/>
    <n v="108255"/>
    <n v="108158"/>
    <n v="97"/>
    <n v="335"/>
    <n v="335"/>
    <n v="0"/>
    <n v="3.0945452865918433E-3"/>
    <n v="3.0945452865918433E-3"/>
    <n v="0"/>
    <x v="0"/>
  </r>
  <r>
    <x v="0"/>
    <x v="0"/>
    <x v="8"/>
    <x v="1"/>
    <n v="94741"/>
    <n v="94664"/>
    <n v="77"/>
    <n v="258"/>
    <n v="258"/>
    <n v="0"/>
    <n v="2.7232138145048077E-3"/>
    <n v="2.7232138145048077E-3"/>
    <n v="0"/>
    <x v="0"/>
  </r>
  <r>
    <x v="0"/>
    <x v="0"/>
    <x v="9"/>
    <x v="1"/>
    <n v="113872"/>
    <n v="113782"/>
    <n v="90"/>
    <n v="327"/>
    <n v="327"/>
    <n v="0"/>
    <n v="2.8716453561894056E-3"/>
    <n v="2.8716453561894056E-3"/>
    <n v="0"/>
    <x v="0"/>
  </r>
  <r>
    <x v="0"/>
    <x v="0"/>
    <x v="10"/>
    <x v="1"/>
    <n v="93436"/>
    <n v="93323"/>
    <n v="113"/>
    <n v="323"/>
    <n v="323"/>
    <n v="0"/>
    <n v="3.4569116828631363E-3"/>
    <n v="3.4569116828631363E-3"/>
    <n v="0"/>
    <x v="0"/>
  </r>
  <r>
    <x v="0"/>
    <x v="0"/>
    <x v="11"/>
    <x v="1"/>
    <n v="70305"/>
    <n v="70230"/>
    <n v="75"/>
    <n v="281"/>
    <n v="281"/>
    <n v="0"/>
    <n v="3.9968707773273592E-3"/>
    <n v="3.9968707773273592E-3"/>
    <n v="0"/>
    <x v="0"/>
  </r>
  <r>
    <x v="0"/>
    <x v="1"/>
    <x v="0"/>
    <x v="1"/>
    <n v="93845"/>
    <n v="93724"/>
    <n v="121"/>
    <n v="326"/>
    <n v="326"/>
    <n v="0"/>
    <n v="3.4738132026213438E-3"/>
    <n v="3.4738132026213438E-3"/>
    <n v="0"/>
    <x v="0"/>
  </r>
  <r>
    <x v="0"/>
    <x v="1"/>
    <x v="1"/>
    <x v="1"/>
    <n v="91685"/>
    <n v="91602"/>
    <n v="83"/>
    <n v="325"/>
    <n v="325"/>
    <n v="0"/>
    <n v="3.5447455963352782E-3"/>
    <n v="3.5447455963352782E-3"/>
    <n v="0"/>
    <x v="0"/>
  </r>
  <r>
    <x v="0"/>
    <x v="1"/>
    <x v="2"/>
    <x v="1"/>
    <n v="100691"/>
    <n v="100577"/>
    <n v="114"/>
    <n v="289"/>
    <n v="289"/>
    <n v="0"/>
    <n v="2.8701671450278576E-3"/>
    <n v="2.8701671450278576E-3"/>
    <n v="0"/>
    <x v="0"/>
  </r>
  <r>
    <x v="0"/>
    <x v="1"/>
    <x v="3"/>
    <x v="1"/>
    <n v="110774"/>
    <n v="110707"/>
    <n v="67"/>
    <n v="317"/>
    <n v="317"/>
    <n v="0"/>
    <n v="2.8616823442324012E-3"/>
    <n v="2.8616823442324012E-3"/>
    <n v="0"/>
    <x v="0"/>
  </r>
  <r>
    <x v="0"/>
    <x v="1"/>
    <x v="4"/>
    <x v="1"/>
    <n v="135303"/>
    <n v="135225"/>
    <n v="78"/>
    <n v="317"/>
    <n v="317"/>
    <n v="0"/>
    <n v="2.3428896624612906E-3"/>
    <n v="2.3428896624612906E-3"/>
    <n v="0"/>
    <x v="0"/>
  </r>
  <r>
    <x v="0"/>
    <x v="1"/>
    <x v="5"/>
    <x v="1"/>
    <n v="108508"/>
    <n v="108425"/>
    <n v="83"/>
    <n v="306"/>
    <n v="306"/>
    <n v="0"/>
    <n v="2.8200685663729865E-3"/>
    <n v="2.8200685663729865E-3"/>
    <n v="0"/>
    <x v="0"/>
  </r>
  <r>
    <x v="0"/>
    <x v="1"/>
    <x v="6"/>
    <x v="1"/>
    <n v="109398"/>
    <n v="109339"/>
    <n v="59"/>
    <n v="287"/>
    <n v="287"/>
    <n v="0"/>
    <n v="2.6234483262948132E-3"/>
    <n v="2.6234483262948132E-3"/>
    <n v="0"/>
    <x v="0"/>
  </r>
  <r>
    <x v="0"/>
    <x v="1"/>
    <x v="7"/>
    <x v="1"/>
    <n v="112474"/>
    <n v="112344"/>
    <n v="130"/>
    <n v="341"/>
    <n v="341"/>
    <n v="0"/>
    <n v="3.0318117965040811E-3"/>
    <n v="3.0318117965040811E-3"/>
    <n v="0"/>
    <x v="0"/>
  </r>
  <r>
    <x v="0"/>
    <x v="1"/>
    <x v="8"/>
    <x v="1"/>
    <n v="121348"/>
    <n v="121268"/>
    <n v="80"/>
    <n v="356"/>
    <n v="356"/>
    <n v="0"/>
    <n v="2.9337113096219139E-3"/>
    <n v="2.9337113096219139E-3"/>
    <n v="0"/>
    <x v="0"/>
  </r>
  <r>
    <x v="0"/>
    <x v="1"/>
    <x v="9"/>
    <x v="1"/>
    <n v="125916"/>
    <n v="125798"/>
    <n v="118"/>
    <n v="377"/>
    <n v="377"/>
    <n v="0"/>
    <n v="2.9940595317513264E-3"/>
    <n v="2.9940595317513264E-3"/>
    <n v="0"/>
    <x v="0"/>
  </r>
  <r>
    <x v="0"/>
    <x v="1"/>
    <x v="10"/>
    <x v="1"/>
    <n v="108306"/>
    <n v="108227"/>
    <n v="79"/>
    <n v="301"/>
    <n v="301"/>
    <n v="0"/>
    <n v="2.7791627425996714E-3"/>
    <n v="2.7791627425996714E-3"/>
    <n v="0"/>
    <x v="0"/>
  </r>
  <r>
    <x v="0"/>
    <x v="1"/>
    <x v="11"/>
    <x v="1"/>
    <n v="84055"/>
    <n v="84008"/>
    <n v="47"/>
    <n v="284"/>
    <n v="284"/>
    <n v="0"/>
    <n v="3.3787401106418415E-3"/>
    <n v="3.3787401106418415E-3"/>
    <n v="0"/>
    <x v="0"/>
  </r>
  <r>
    <x v="0"/>
    <x v="2"/>
    <x v="0"/>
    <x v="1"/>
    <n v="112411"/>
    <n v="112303"/>
    <n v="108"/>
    <n v="320"/>
    <n v="320"/>
    <n v="0"/>
    <n v="2.8466964976737153E-3"/>
    <n v="2.8466964976737153E-3"/>
    <n v="0"/>
    <x v="0"/>
  </r>
  <r>
    <x v="0"/>
    <x v="2"/>
    <x v="1"/>
    <x v="1"/>
    <n v="89072"/>
    <n v="88986"/>
    <n v="86"/>
    <n v="233"/>
    <n v="233"/>
    <n v="0"/>
    <n v="2.6158613256691216E-3"/>
    <n v="2.6158613256691216E-3"/>
    <n v="0"/>
    <x v="0"/>
  </r>
  <r>
    <x v="0"/>
    <x v="2"/>
    <x v="2"/>
    <x v="1"/>
    <n v="82081"/>
    <n v="81941"/>
    <n v="140"/>
    <n v="225"/>
    <n v="225"/>
    <n v="0"/>
    <n v="2.7411946735541723E-3"/>
    <n v="2.7411946735541723E-3"/>
    <n v="0"/>
    <x v="1"/>
  </r>
  <r>
    <x v="0"/>
    <x v="2"/>
    <x v="3"/>
    <x v="1"/>
    <n v="67761"/>
    <n v="66866"/>
    <n v="895"/>
    <n v="196"/>
    <n v="196"/>
    <n v="0"/>
    <n v="2.8925192957600979E-3"/>
    <n v="2.8925192957600979E-3"/>
    <n v="0"/>
    <x v="2"/>
  </r>
  <r>
    <x v="0"/>
    <x v="2"/>
    <x v="4"/>
    <x v="1"/>
    <n v="70667"/>
    <n v="69347"/>
    <n v="1320"/>
    <n v="208"/>
    <n v="208"/>
    <n v="0"/>
    <n v="2.9433823425361202E-3"/>
    <n v="2.9433823425361202E-3"/>
    <n v="0"/>
    <x v="2"/>
  </r>
  <r>
    <x v="0"/>
    <x v="2"/>
    <x v="5"/>
    <x v="1"/>
    <n v="77371"/>
    <n v="75642"/>
    <n v="1729"/>
    <n v="211"/>
    <n v="211"/>
    <n v="0"/>
    <n v="2.7271199803543963E-3"/>
    <n v="2.7271199803543963E-3"/>
    <n v="0"/>
    <x v="2"/>
  </r>
  <r>
    <x v="0"/>
    <x v="2"/>
    <x v="6"/>
    <x v="1"/>
    <n v="76703"/>
    <n v="75001"/>
    <n v="1702"/>
    <n v="221"/>
    <n v="221"/>
    <n v="0"/>
    <n v="2.8812432369007732E-3"/>
    <n v="2.8812432369007732E-3"/>
    <n v="0"/>
    <x v="2"/>
  </r>
  <r>
    <x v="0"/>
    <x v="2"/>
    <x v="7"/>
    <x v="1"/>
    <n v="76233"/>
    <n v="74538"/>
    <n v="1695"/>
    <n v="212"/>
    <n v="212"/>
    <n v="0"/>
    <n v="2.7809478834625425E-3"/>
    <n v="2.7809478834625425E-3"/>
    <n v="0"/>
    <x v="2"/>
  </r>
  <r>
    <x v="0"/>
    <x v="2"/>
    <x v="8"/>
    <x v="1"/>
    <n v="87301"/>
    <n v="85204"/>
    <n v="2097"/>
    <n v="205"/>
    <n v="205"/>
    <n v="0"/>
    <n v="2.3481976151475928E-3"/>
    <n v="2.3481976151475928E-3"/>
    <n v="0"/>
    <x v="2"/>
  </r>
  <r>
    <x v="0"/>
    <x v="2"/>
    <x v="9"/>
    <x v="1"/>
    <n v="86979"/>
    <n v="85371"/>
    <n v="1608"/>
    <n v="229"/>
    <n v="229"/>
    <n v="0"/>
    <n v="2.6328194161809172E-3"/>
    <n v="2.6328194161809172E-3"/>
    <n v="0"/>
    <x v="2"/>
  </r>
  <r>
    <x v="0"/>
    <x v="2"/>
    <x v="10"/>
    <x v="1"/>
    <n v="70236"/>
    <n v="68306"/>
    <n v="1930"/>
    <n v="187"/>
    <n v="187"/>
    <n v="0"/>
    <n v="2.6624523036619398E-3"/>
    <n v="2.6624523036619398E-3"/>
    <n v="0"/>
    <x v="2"/>
  </r>
  <r>
    <x v="0"/>
    <x v="2"/>
    <x v="11"/>
    <x v="1"/>
    <n v="63444"/>
    <n v="62314"/>
    <n v="1130"/>
    <n v="195"/>
    <n v="195"/>
    <n v="0"/>
    <n v="3.0735766975600529E-3"/>
    <n v="3.0735766975600529E-3"/>
    <n v="0"/>
    <x v="2"/>
  </r>
  <r>
    <x v="0"/>
    <x v="3"/>
    <x v="0"/>
    <x v="1"/>
    <n v="76803"/>
    <n v="75809"/>
    <n v="994"/>
    <n v="188"/>
    <n v="188"/>
    <n v="0"/>
    <n v="2.4478210486569537E-3"/>
    <n v="2.4478210486569537E-3"/>
    <n v="0"/>
    <x v="2"/>
  </r>
  <r>
    <x v="0"/>
    <x v="3"/>
    <x v="1"/>
    <x v="1"/>
    <n v="64901"/>
    <n v="64066"/>
    <n v="835"/>
    <n v="151"/>
    <n v="151"/>
    <n v="0"/>
    <n v="2.3266205451379792E-3"/>
    <n v="2.3266205451379792E-3"/>
    <n v="0"/>
    <x v="2"/>
  </r>
  <r>
    <x v="0"/>
    <x v="3"/>
    <x v="2"/>
    <x v="1"/>
    <n v="94056"/>
    <n v="92925"/>
    <n v="1131"/>
    <n v="242"/>
    <n v="242"/>
    <n v="0"/>
    <n v="2.5729352726035553E-3"/>
    <n v="2.5729352726035553E-3"/>
    <n v="0"/>
    <x v="3"/>
  </r>
  <r>
    <x v="0"/>
    <x v="3"/>
    <x v="3"/>
    <x v="1"/>
    <n v="106038"/>
    <n v="104830"/>
    <n v="1208"/>
    <n v="194"/>
    <n v="194"/>
    <n v="0"/>
    <n v="1.8295328089930026E-3"/>
    <n v="1.8295328089930026E-3"/>
    <n v="0"/>
    <x v="3"/>
  </r>
  <r>
    <x v="0"/>
    <x v="3"/>
    <x v="4"/>
    <x v="1"/>
    <n v="102497"/>
    <n v="101430"/>
    <n v="1067"/>
    <n v="237"/>
    <n v="237"/>
    <n v="0"/>
    <n v="2.3122627979355495E-3"/>
    <n v="2.3122627979355495E-3"/>
    <n v="0"/>
    <x v="3"/>
  </r>
  <r>
    <x v="0"/>
    <x v="3"/>
    <x v="5"/>
    <x v="1"/>
    <n v="104813"/>
    <n v="103712"/>
    <n v="1101"/>
    <n v="271"/>
    <n v="271"/>
    <n v="0"/>
    <n v="2.5855571350882046E-3"/>
    <n v="2.5855571350882046E-3"/>
    <n v="0"/>
    <x v="3"/>
  </r>
  <r>
    <x v="0"/>
    <x v="3"/>
    <x v="6"/>
    <x v="1"/>
    <n v="91088"/>
    <n v="90197"/>
    <n v="891"/>
    <n v="231"/>
    <n v="231"/>
    <n v="0"/>
    <n v="2.5360091340242401E-3"/>
    <n v="2.5360091340242401E-3"/>
    <n v="0"/>
    <x v="3"/>
  </r>
  <r>
    <x v="0"/>
    <x v="3"/>
    <x v="7"/>
    <x v="1"/>
    <n v="97726"/>
    <n v="96965"/>
    <n v="761"/>
    <n v="249"/>
    <n v="249"/>
    <n v="0"/>
    <n v="2.5479401592206781E-3"/>
    <n v="2.5479401592206781E-3"/>
    <n v="0"/>
    <x v="3"/>
  </r>
  <r>
    <x v="0"/>
    <x v="3"/>
    <x v="8"/>
    <x v="1"/>
    <n v="102142"/>
    <n v="101145"/>
    <n v="997"/>
    <n v="247"/>
    <n v="247"/>
    <n v="0"/>
    <n v="2.4182021107869438E-3"/>
    <n v="2.4182021107869438E-3"/>
    <n v="0"/>
    <x v="3"/>
  </r>
  <r>
    <x v="0"/>
    <x v="3"/>
    <x v="9"/>
    <x v="1"/>
    <n v="86030"/>
    <n v="85250"/>
    <n v="780"/>
    <n v="217"/>
    <n v="217"/>
    <n v="0"/>
    <n v="2.5223759153783563E-3"/>
    <n v="2.5223759153783563E-3"/>
    <n v="0"/>
    <x v="3"/>
  </r>
  <r>
    <x v="0"/>
    <x v="3"/>
    <x v="10"/>
    <x v="1"/>
    <n v="96173"/>
    <n v="95564"/>
    <n v="609"/>
    <n v="259"/>
    <n v="259"/>
    <n v="0"/>
    <n v="2.693063541742485E-3"/>
    <n v="2.693063541742485E-3"/>
    <n v="0"/>
    <x v="3"/>
  </r>
  <r>
    <x v="0"/>
    <x v="3"/>
    <x v="11"/>
    <x v="1"/>
    <n v="71305"/>
    <n v="71001"/>
    <n v="304"/>
    <n v="197"/>
    <n v="197"/>
    <n v="0"/>
    <n v="2.762779608723091E-3"/>
    <n v="2.762779608723091E-3"/>
    <n v="0"/>
    <x v="3"/>
  </r>
  <r>
    <x v="0"/>
    <x v="0"/>
    <x v="0"/>
    <x v="2"/>
    <n v="73053"/>
    <n v="72979"/>
    <n v="74"/>
    <n v="6"/>
    <n v="6"/>
    <n v="0"/>
    <n v="8.2132150630364253E-5"/>
    <n v="8.2132150630364253E-5"/>
    <n v="0"/>
    <x v="0"/>
  </r>
  <r>
    <x v="0"/>
    <x v="0"/>
    <x v="1"/>
    <x v="2"/>
    <n v="63255"/>
    <n v="63222"/>
    <n v="33"/>
    <n v="5"/>
    <n v="5"/>
    <n v="0"/>
    <n v="7.9045134771954786E-5"/>
    <n v="7.9045134771954786E-5"/>
    <n v="0"/>
    <x v="0"/>
  </r>
  <r>
    <x v="0"/>
    <x v="0"/>
    <x v="2"/>
    <x v="2"/>
    <n v="88266"/>
    <n v="88211"/>
    <n v="55"/>
    <n v="5"/>
    <n v="5"/>
    <n v="0"/>
    <n v="5.6646953526839328E-5"/>
    <n v="5.6646953526839328E-5"/>
    <n v="0"/>
    <x v="0"/>
  </r>
  <r>
    <x v="0"/>
    <x v="0"/>
    <x v="3"/>
    <x v="2"/>
    <n v="95534"/>
    <n v="95481"/>
    <n v="53"/>
    <n v="6"/>
    <n v="6"/>
    <n v="0"/>
    <n v="6.2804865283563961E-5"/>
    <n v="6.2804865283563961E-5"/>
    <n v="0"/>
    <x v="0"/>
  </r>
  <r>
    <x v="0"/>
    <x v="0"/>
    <x v="4"/>
    <x v="2"/>
    <n v="105071"/>
    <n v="105021"/>
    <n v="50"/>
    <n v="4"/>
    <n v="4"/>
    <n v="0"/>
    <n v="3.8069495864701009E-5"/>
    <n v="3.8069495864701009E-5"/>
    <n v="0"/>
    <x v="0"/>
  </r>
  <r>
    <x v="0"/>
    <x v="0"/>
    <x v="5"/>
    <x v="2"/>
    <n v="90916"/>
    <n v="90818"/>
    <n v="98"/>
    <n v="9"/>
    <n v="9"/>
    <n v="0"/>
    <n v="9.899247657178055E-5"/>
    <n v="9.899247657178055E-5"/>
    <n v="0"/>
    <x v="0"/>
  </r>
  <r>
    <x v="0"/>
    <x v="0"/>
    <x v="6"/>
    <x v="2"/>
    <n v="87117"/>
    <n v="86988"/>
    <n v="129"/>
    <n v="8"/>
    <n v="8"/>
    <n v="0"/>
    <n v="9.1830526762859142E-5"/>
    <n v="9.1830526762859142E-5"/>
    <n v="0"/>
    <x v="0"/>
  </r>
  <r>
    <x v="0"/>
    <x v="0"/>
    <x v="7"/>
    <x v="2"/>
    <n v="108255"/>
    <n v="108158"/>
    <n v="97"/>
    <n v="8"/>
    <n v="8"/>
    <n v="0"/>
    <n v="7.389958893353656E-5"/>
    <n v="7.389958893353656E-5"/>
    <n v="0"/>
    <x v="0"/>
  </r>
  <r>
    <x v="0"/>
    <x v="0"/>
    <x v="8"/>
    <x v="2"/>
    <n v="94741"/>
    <n v="94664"/>
    <n v="77"/>
    <n v="3"/>
    <n v="3"/>
    <n v="0"/>
    <n v="3.1665276912846605E-5"/>
    <n v="3.1665276912846605E-5"/>
    <n v="0"/>
    <x v="0"/>
  </r>
  <r>
    <x v="0"/>
    <x v="0"/>
    <x v="9"/>
    <x v="2"/>
    <n v="113872"/>
    <n v="113782"/>
    <n v="90"/>
    <n v="8"/>
    <n v="8"/>
    <n v="0"/>
    <n v="7.0254320640719402E-5"/>
    <n v="7.0254320640719402E-5"/>
    <n v="0"/>
    <x v="0"/>
  </r>
  <r>
    <x v="0"/>
    <x v="0"/>
    <x v="10"/>
    <x v="2"/>
    <n v="93436"/>
    <n v="93323"/>
    <n v="113"/>
    <n v="5"/>
    <n v="5"/>
    <n v="0"/>
    <n v="5.3512564750203347E-5"/>
    <n v="5.3512564750203347E-5"/>
    <n v="0"/>
    <x v="0"/>
  </r>
  <r>
    <x v="0"/>
    <x v="0"/>
    <x v="11"/>
    <x v="2"/>
    <n v="70305"/>
    <n v="70230"/>
    <n v="75"/>
    <n v="5"/>
    <n v="5"/>
    <n v="0"/>
    <n v="7.1118697105469032E-5"/>
    <n v="7.1118697105469032E-5"/>
    <n v="0"/>
    <x v="0"/>
  </r>
  <r>
    <x v="0"/>
    <x v="1"/>
    <x v="0"/>
    <x v="2"/>
    <n v="93845"/>
    <n v="93724"/>
    <n v="121"/>
    <n v="11"/>
    <n v="11"/>
    <n v="0"/>
    <n v="1.172145559166711E-4"/>
    <n v="1.172145559166711E-4"/>
    <n v="0"/>
    <x v="0"/>
  </r>
  <r>
    <x v="0"/>
    <x v="1"/>
    <x v="1"/>
    <x v="2"/>
    <n v="91685"/>
    <n v="91602"/>
    <n v="83"/>
    <n v="8"/>
    <n v="8"/>
    <n v="0"/>
    <n v="8.7255276217483772E-5"/>
    <n v="8.7255276217483772E-5"/>
    <n v="0"/>
    <x v="0"/>
  </r>
  <r>
    <x v="0"/>
    <x v="1"/>
    <x v="2"/>
    <x v="2"/>
    <n v="100691"/>
    <n v="100577"/>
    <n v="114"/>
    <n v="2"/>
    <n v="2"/>
    <n v="0"/>
    <n v="1.9862748408497285E-5"/>
    <n v="1.9862748408497285E-5"/>
    <n v="0"/>
    <x v="0"/>
  </r>
  <r>
    <x v="0"/>
    <x v="1"/>
    <x v="3"/>
    <x v="2"/>
    <n v="110774"/>
    <n v="110707"/>
    <n v="67"/>
    <n v="3"/>
    <n v="3"/>
    <n v="0"/>
    <n v="2.7082167295574776E-5"/>
    <n v="2.7082167295574776E-5"/>
    <n v="0"/>
    <x v="0"/>
  </r>
  <r>
    <x v="0"/>
    <x v="1"/>
    <x v="4"/>
    <x v="2"/>
    <n v="135303"/>
    <n v="135225"/>
    <n v="78"/>
    <n v="2"/>
    <n v="2"/>
    <n v="0"/>
    <n v="1.4781638248967134E-5"/>
    <n v="1.4781638248967134E-5"/>
    <n v="0"/>
    <x v="0"/>
  </r>
  <r>
    <x v="0"/>
    <x v="1"/>
    <x v="5"/>
    <x v="2"/>
    <n v="108508"/>
    <n v="108425"/>
    <n v="83"/>
    <n v="5"/>
    <n v="5"/>
    <n v="0"/>
    <n v="4.607955173812069E-5"/>
    <n v="4.607955173812069E-5"/>
    <n v="0"/>
    <x v="0"/>
  </r>
  <r>
    <x v="0"/>
    <x v="1"/>
    <x v="6"/>
    <x v="2"/>
    <n v="109398"/>
    <n v="109339"/>
    <n v="59"/>
    <n v="13"/>
    <n v="13"/>
    <n v="0"/>
    <n v="1.1883215415272675E-4"/>
    <n v="1.1883215415272675E-4"/>
    <n v="0"/>
    <x v="0"/>
  </r>
  <r>
    <x v="0"/>
    <x v="1"/>
    <x v="7"/>
    <x v="2"/>
    <n v="112474"/>
    <n v="112344"/>
    <n v="130"/>
    <n v="6"/>
    <n v="6"/>
    <n v="0"/>
    <n v="5.3345662108576203E-5"/>
    <n v="5.3345662108576203E-5"/>
    <n v="0"/>
    <x v="0"/>
  </r>
  <r>
    <x v="0"/>
    <x v="1"/>
    <x v="8"/>
    <x v="2"/>
    <n v="121348"/>
    <n v="121268"/>
    <n v="80"/>
    <n v="7"/>
    <n v="7"/>
    <n v="0"/>
    <n v="5.7685334739756734E-5"/>
    <n v="5.7685334739756734E-5"/>
    <n v="0"/>
    <x v="0"/>
  </r>
  <r>
    <x v="0"/>
    <x v="1"/>
    <x v="9"/>
    <x v="2"/>
    <n v="125916"/>
    <n v="125798"/>
    <n v="118"/>
    <n v="15"/>
    <n v="15"/>
    <n v="0"/>
    <n v="1.1912703707233393E-4"/>
    <n v="1.1912703707233393E-4"/>
    <n v="0"/>
    <x v="0"/>
  </r>
  <r>
    <x v="0"/>
    <x v="1"/>
    <x v="10"/>
    <x v="2"/>
    <n v="108306"/>
    <n v="108227"/>
    <n v="79"/>
    <n v="16"/>
    <n v="16"/>
    <n v="0"/>
    <n v="1.4772958100197589E-4"/>
    <n v="1.4772958100197589E-4"/>
    <n v="0"/>
    <x v="0"/>
  </r>
  <r>
    <x v="0"/>
    <x v="1"/>
    <x v="11"/>
    <x v="2"/>
    <n v="84055"/>
    <n v="84008"/>
    <n v="47"/>
    <n v="12"/>
    <n v="12"/>
    <n v="0"/>
    <n v="1.4276366664683839E-4"/>
    <n v="1.4276366664683839E-4"/>
    <n v="0"/>
    <x v="0"/>
  </r>
  <r>
    <x v="0"/>
    <x v="2"/>
    <x v="0"/>
    <x v="2"/>
    <n v="112411"/>
    <n v="112303"/>
    <n v="108"/>
    <n v="9"/>
    <n v="9"/>
    <n v="0"/>
    <n v="8.0063338997073247E-5"/>
    <n v="8.0063338997073247E-5"/>
    <n v="0"/>
    <x v="0"/>
  </r>
  <r>
    <x v="0"/>
    <x v="2"/>
    <x v="1"/>
    <x v="2"/>
    <n v="89072"/>
    <n v="88986"/>
    <n v="86"/>
    <n v="8"/>
    <n v="8"/>
    <n v="0"/>
    <n v="8.9814981138853963E-5"/>
    <n v="8.9814981138853963E-5"/>
    <n v="0"/>
    <x v="0"/>
  </r>
  <r>
    <x v="0"/>
    <x v="2"/>
    <x v="2"/>
    <x v="2"/>
    <n v="82081"/>
    <n v="81941"/>
    <n v="140"/>
    <n v="11"/>
    <n v="11"/>
    <n v="0"/>
    <n v="1.3401396181820396E-4"/>
    <n v="1.3401396181820396E-4"/>
    <n v="0"/>
    <x v="1"/>
  </r>
  <r>
    <x v="0"/>
    <x v="2"/>
    <x v="3"/>
    <x v="2"/>
    <n v="67761"/>
    <n v="66866"/>
    <n v="895"/>
    <n v="4"/>
    <n v="4"/>
    <n v="0"/>
    <n v="5.9031006035920364E-5"/>
    <n v="5.9031006035920364E-5"/>
    <n v="0"/>
    <x v="2"/>
  </r>
  <r>
    <x v="0"/>
    <x v="2"/>
    <x v="4"/>
    <x v="2"/>
    <n v="70667"/>
    <n v="69347"/>
    <n v="1320"/>
    <n v="6"/>
    <n v="6"/>
    <n v="0"/>
    <n v="8.4905259880849616E-5"/>
    <n v="8.4905259880849616E-5"/>
    <n v="0"/>
    <x v="2"/>
  </r>
  <r>
    <x v="0"/>
    <x v="2"/>
    <x v="5"/>
    <x v="2"/>
    <n v="77371"/>
    <n v="75642"/>
    <n v="1729"/>
    <n v="6"/>
    <n v="6"/>
    <n v="0"/>
    <n v="7.7548435460314587E-5"/>
    <n v="7.7548435460314587E-5"/>
    <n v="0"/>
    <x v="2"/>
  </r>
  <r>
    <x v="0"/>
    <x v="2"/>
    <x v="6"/>
    <x v="2"/>
    <n v="76703"/>
    <n v="75001"/>
    <n v="1702"/>
    <n v="11"/>
    <n v="11"/>
    <n v="0"/>
    <n v="1.4341029685931451E-4"/>
    <n v="1.4341029685931451E-4"/>
    <n v="0"/>
    <x v="2"/>
  </r>
  <r>
    <x v="0"/>
    <x v="2"/>
    <x v="7"/>
    <x v="2"/>
    <n v="76233"/>
    <n v="74538"/>
    <n v="1695"/>
    <n v="8"/>
    <n v="8"/>
    <n v="0"/>
    <n v="1.0494142956462424E-4"/>
    <n v="1.0494142956462424E-4"/>
    <n v="0"/>
    <x v="2"/>
  </r>
  <r>
    <x v="0"/>
    <x v="2"/>
    <x v="8"/>
    <x v="2"/>
    <n v="87301"/>
    <n v="85204"/>
    <n v="2097"/>
    <n v="9"/>
    <n v="9"/>
    <n v="0"/>
    <n v="1.0309160261623578E-4"/>
    <n v="1.0309160261623578E-4"/>
    <n v="0"/>
    <x v="2"/>
  </r>
  <r>
    <x v="0"/>
    <x v="2"/>
    <x v="9"/>
    <x v="2"/>
    <n v="86979"/>
    <n v="85371"/>
    <n v="1608"/>
    <n v="9"/>
    <n v="9"/>
    <n v="0"/>
    <n v="1.0347325216431553E-4"/>
    <n v="1.0347325216431553E-4"/>
    <n v="0"/>
    <x v="2"/>
  </r>
  <r>
    <x v="0"/>
    <x v="2"/>
    <x v="10"/>
    <x v="2"/>
    <n v="70236"/>
    <n v="68306"/>
    <n v="1930"/>
    <n v="11"/>
    <n v="11"/>
    <n v="0"/>
    <n v="1.5661484139187882E-4"/>
    <n v="1.5661484139187882E-4"/>
    <n v="0"/>
    <x v="2"/>
  </r>
  <r>
    <x v="0"/>
    <x v="2"/>
    <x v="11"/>
    <x v="2"/>
    <n v="63444"/>
    <n v="62314"/>
    <n v="1130"/>
    <n v="11"/>
    <n v="11"/>
    <n v="0"/>
    <n v="1.733812496059517E-4"/>
    <n v="1.733812496059517E-4"/>
    <n v="0"/>
    <x v="2"/>
  </r>
  <r>
    <x v="0"/>
    <x v="3"/>
    <x v="0"/>
    <x v="2"/>
    <n v="76803"/>
    <n v="75809"/>
    <n v="994"/>
    <n v="10"/>
    <n v="10"/>
    <n v="0"/>
    <n v="1.3020324726898688E-4"/>
    <n v="1.3020324726898688E-4"/>
    <n v="0"/>
    <x v="2"/>
  </r>
  <r>
    <x v="0"/>
    <x v="3"/>
    <x v="1"/>
    <x v="2"/>
    <n v="64901"/>
    <n v="64066"/>
    <n v="835"/>
    <n v="8"/>
    <n v="8"/>
    <n v="0"/>
    <n v="1.2326466464307174E-4"/>
    <n v="1.2326466464307174E-4"/>
    <n v="0"/>
    <x v="2"/>
  </r>
  <r>
    <x v="0"/>
    <x v="3"/>
    <x v="2"/>
    <x v="2"/>
    <n v="94056"/>
    <n v="92925"/>
    <n v="1131"/>
    <n v="6"/>
    <n v="6"/>
    <n v="0"/>
    <n v="6.3791783618269963E-5"/>
    <n v="6.3791783618269963E-5"/>
    <n v="0"/>
    <x v="3"/>
  </r>
  <r>
    <x v="0"/>
    <x v="3"/>
    <x v="3"/>
    <x v="2"/>
    <n v="106038"/>
    <n v="104830"/>
    <n v="1208"/>
    <n v="10"/>
    <n v="10"/>
    <n v="0"/>
    <n v="9.4305814896546522E-5"/>
    <n v="9.4305814896546522E-5"/>
    <n v="0"/>
    <x v="3"/>
  </r>
  <r>
    <x v="0"/>
    <x v="3"/>
    <x v="4"/>
    <x v="2"/>
    <n v="102497"/>
    <n v="101430"/>
    <n v="1067"/>
    <n v="8"/>
    <n v="8"/>
    <n v="0"/>
    <n v="7.8051064909216852E-5"/>
    <n v="7.8051064909216852E-5"/>
    <n v="0"/>
    <x v="3"/>
  </r>
  <r>
    <x v="0"/>
    <x v="3"/>
    <x v="5"/>
    <x v="2"/>
    <n v="104813"/>
    <n v="103712"/>
    <n v="1101"/>
    <n v="8"/>
    <n v="8"/>
    <n v="0"/>
    <n v="7.6326409891902728E-5"/>
    <n v="7.6326409891902728E-5"/>
    <n v="0"/>
    <x v="3"/>
  </r>
  <r>
    <x v="0"/>
    <x v="3"/>
    <x v="6"/>
    <x v="2"/>
    <n v="91088"/>
    <n v="90197"/>
    <n v="891"/>
    <n v="15"/>
    <n v="15"/>
    <n v="0"/>
    <n v="1.6467591779378184E-4"/>
    <n v="1.6467591779378184E-4"/>
    <n v="0"/>
    <x v="3"/>
  </r>
  <r>
    <x v="0"/>
    <x v="3"/>
    <x v="7"/>
    <x v="2"/>
    <n v="97726"/>
    <n v="96965"/>
    <n v="761"/>
    <n v="13"/>
    <n v="13"/>
    <n v="0"/>
    <n v="1.3302498823240488E-4"/>
    <n v="1.3302498823240488E-4"/>
    <n v="0"/>
    <x v="3"/>
  </r>
  <r>
    <x v="0"/>
    <x v="3"/>
    <x v="8"/>
    <x v="2"/>
    <n v="102142"/>
    <n v="101145"/>
    <n v="997"/>
    <n v="14"/>
    <n v="14"/>
    <n v="0"/>
    <n v="1.3706408725108182E-4"/>
    <n v="1.3706408725108182E-4"/>
    <n v="0"/>
    <x v="3"/>
  </r>
  <r>
    <x v="0"/>
    <x v="3"/>
    <x v="9"/>
    <x v="2"/>
    <n v="86030"/>
    <n v="85250"/>
    <n v="780"/>
    <n v="7"/>
    <n v="7"/>
    <n v="0"/>
    <n v="8.136696501220504E-5"/>
    <n v="8.136696501220504E-5"/>
    <n v="0"/>
    <x v="3"/>
  </r>
  <r>
    <x v="0"/>
    <x v="3"/>
    <x v="10"/>
    <x v="2"/>
    <n v="96173"/>
    <n v="95564"/>
    <n v="609"/>
    <n v="12"/>
    <n v="12"/>
    <n v="0"/>
    <n v="1.2477514479115759E-4"/>
    <n v="1.2477514479115759E-4"/>
    <n v="0"/>
    <x v="3"/>
  </r>
  <r>
    <x v="0"/>
    <x v="3"/>
    <x v="11"/>
    <x v="2"/>
    <n v="71305"/>
    <n v="71001"/>
    <n v="304"/>
    <n v="4"/>
    <n v="4"/>
    <n v="0"/>
    <n v="5.6097047892854642E-5"/>
    <n v="5.6097047892854642E-5"/>
    <n v="0"/>
    <x v="3"/>
  </r>
  <r>
    <x v="0"/>
    <x v="0"/>
    <x v="0"/>
    <x v="3"/>
    <n v="73053"/>
    <n v="72979"/>
    <n v="74"/>
    <n v="34"/>
    <n v="34"/>
    <n v="0"/>
    <n v="4.6541552023873079E-4"/>
    <n v="4.6541552023873079E-4"/>
    <n v="0"/>
    <x v="0"/>
  </r>
  <r>
    <x v="0"/>
    <x v="0"/>
    <x v="1"/>
    <x v="3"/>
    <n v="63255"/>
    <n v="63222"/>
    <n v="33"/>
    <n v="30"/>
    <n v="30"/>
    <n v="0"/>
    <n v="4.7427080863172874E-4"/>
    <n v="4.7427080863172874E-4"/>
    <n v="0"/>
    <x v="0"/>
  </r>
  <r>
    <x v="0"/>
    <x v="0"/>
    <x v="2"/>
    <x v="3"/>
    <n v="88266"/>
    <n v="88211"/>
    <n v="55"/>
    <n v="40"/>
    <n v="40"/>
    <n v="0"/>
    <n v="4.5317562821471462E-4"/>
    <n v="4.5317562821471462E-4"/>
    <n v="0"/>
    <x v="0"/>
  </r>
  <r>
    <x v="0"/>
    <x v="0"/>
    <x v="3"/>
    <x v="3"/>
    <n v="95534"/>
    <n v="95481"/>
    <n v="53"/>
    <n v="47"/>
    <n v="47"/>
    <n v="0"/>
    <n v="4.9197144472125105E-4"/>
    <n v="4.9197144472125105E-4"/>
    <n v="0"/>
    <x v="0"/>
  </r>
  <r>
    <x v="0"/>
    <x v="0"/>
    <x v="4"/>
    <x v="3"/>
    <n v="105071"/>
    <n v="105021"/>
    <n v="50"/>
    <n v="58"/>
    <n v="58"/>
    <n v="0"/>
    <n v="5.5200769003816471E-4"/>
    <n v="5.5200769003816471E-4"/>
    <n v="0"/>
    <x v="0"/>
  </r>
  <r>
    <x v="0"/>
    <x v="0"/>
    <x v="5"/>
    <x v="3"/>
    <n v="90916"/>
    <n v="90818"/>
    <n v="98"/>
    <n v="41"/>
    <n v="41"/>
    <n v="0"/>
    <n v="4.5096572660477803E-4"/>
    <n v="4.5096572660477803E-4"/>
    <n v="0"/>
    <x v="0"/>
  </r>
  <r>
    <x v="0"/>
    <x v="0"/>
    <x v="6"/>
    <x v="3"/>
    <n v="87117"/>
    <n v="86988"/>
    <n v="129"/>
    <n v="34"/>
    <n v="34"/>
    <n v="0"/>
    <n v="3.9027973874215138E-4"/>
    <n v="3.9027973874215138E-4"/>
    <n v="0"/>
    <x v="0"/>
  </r>
  <r>
    <x v="0"/>
    <x v="0"/>
    <x v="7"/>
    <x v="3"/>
    <n v="108255"/>
    <n v="108158"/>
    <n v="97"/>
    <n v="48"/>
    <n v="48"/>
    <n v="0"/>
    <n v="4.4339753360121936E-4"/>
    <n v="4.4339753360121936E-4"/>
    <n v="0"/>
    <x v="0"/>
  </r>
  <r>
    <x v="0"/>
    <x v="0"/>
    <x v="8"/>
    <x v="3"/>
    <n v="94741"/>
    <n v="94664"/>
    <n v="77"/>
    <n v="48"/>
    <n v="48"/>
    <n v="0"/>
    <n v="5.0664443060554568E-4"/>
    <n v="5.0664443060554568E-4"/>
    <n v="0"/>
    <x v="0"/>
  </r>
  <r>
    <x v="0"/>
    <x v="0"/>
    <x v="9"/>
    <x v="3"/>
    <n v="113872"/>
    <n v="113782"/>
    <n v="90"/>
    <n v="71"/>
    <n v="71"/>
    <n v="0"/>
    <n v="6.2350709568638474E-4"/>
    <n v="6.2350709568638474E-4"/>
    <n v="0"/>
    <x v="0"/>
  </r>
  <r>
    <x v="0"/>
    <x v="0"/>
    <x v="10"/>
    <x v="3"/>
    <n v="93436"/>
    <n v="93323"/>
    <n v="113"/>
    <n v="51"/>
    <n v="51"/>
    <n v="0"/>
    <n v="5.458281604520742E-4"/>
    <n v="5.458281604520742E-4"/>
    <n v="0"/>
    <x v="0"/>
  </r>
  <r>
    <x v="0"/>
    <x v="0"/>
    <x v="11"/>
    <x v="3"/>
    <n v="70305"/>
    <n v="70230"/>
    <n v="75"/>
    <n v="63"/>
    <n v="63"/>
    <n v="0"/>
    <n v="8.9609558352890973E-4"/>
    <n v="8.9609558352890973E-4"/>
    <n v="0"/>
    <x v="0"/>
  </r>
  <r>
    <x v="0"/>
    <x v="1"/>
    <x v="0"/>
    <x v="3"/>
    <n v="93845"/>
    <n v="93724"/>
    <n v="121"/>
    <n v="40"/>
    <n v="40"/>
    <n v="0"/>
    <n v="4.2623474878789491E-4"/>
    <n v="4.2623474878789491E-4"/>
    <n v="0"/>
    <x v="0"/>
  </r>
  <r>
    <x v="0"/>
    <x v="1"/>
    <x v="1"/>
    <x v="3"/>
    <n v="91685"/>
    <n v="91602"/>
    <n v="83"/>
    <n v="39"/>
    <n v="39"/>
    <n v="0"/>
    <n v="4.2536947156023339E-4"/>
    <n v="4.2536947156023339E-4"/>
    <n v="0"/>
    <x v="0"/>
  </r>
  <r>
    <x v="0"/>
    <x v="1"/>
    <x v="2"/>
    <x v="3"/>
    <n v="100691"/>
    <n v="100577"/>
    <n v="114"/>
    <n v="48"/>
    <n v="48"/>
    <n v="0"/>
    <n v="4.7670596180393479E-4"/>
    <n v="4.7670596180393479E-4"/>
    <n v="0"/>
    <x v="0"/>
  </r>
  <r>
    <x v="0"/>
    <x v="1"/>
    <x v="3"/>
    <x v="3"/>
    <n v="110774"/>
    <n v="110707"/>
    <n v="67"/>
    <n v="51"/>
    <n v="51"/>
    <n v="0"/>
    <n v="4.6039684402477115E-4"/>
    <n v="4.6039684402477115E-4"/>
    <n v="0"/>
    <x v="0"/>
  </r>
  <r>
    <x v="0"/>
    <x v="1"/>
    <x v="4"/>
    <x v="3"/>
    <n v="135303"/>
    <n v="135225"/>
    <n v="78"/>
    <n v="61"/>
    <n v="61"/>
    <n v="0"/>
    <n v="4.5083996659349754E-4"/>
    <n v="4.5083996659349754E-4"/>
    <n v="0"/>
    <x v="0"/>
  </r>
  <r>
    <x v="0"/>
    <x v="1"/>
    <x v="5"/>
    <x v="3"/>
    <n v="108508"/>
    <n v="108425"/>
    <n v="83"/>
    <n v="60"/>
    <n v="60"/>
    <n v="0"/>
    <n v="5.5295462085744828E-4"/>
    <n v="5.5295462085744828E-4"/>
    <n v="0"/>
    <x v="0"/>
  </r>
  <r>
    <x v="0"/>
    <x v="1"/>
    <x v="6"/>
    <x v="3"/>
    <n v="109398"/>
    <n v="109339"/>
    <n v="59"/>
    <n v="48"/>
    <n v="48"/>
    <n v="0"/>
    <n v="4.3876487687160643E-4"/>
    <n v="4.3876487687160643E-4"/>
    <n v="0"/>
    <x v="0"/>
  </r>
  <r>
    <x v="0"/>
    <x v="1"/>
    <x v="7"/>
    <x v="3"/>
    <n v="112474"/>
    <n v="112344"/>
    <n v="130"/>
    <n v="60"/>
    <n v="60"/>
    <n v="0"/>
    <n v="5.33456621085762E-4"/>
    <n v="5.33456621085762E-4"/>
    <n v="0"/>
    <x v="0"/>
  </r>
  <r>
    <x v="0"/>
    <x v="1"/>
    <x v="8"/>
    <x v="3"/>
    <n v="121348"/>
    <n v="121268"/>
    <n v="80"/>
    <n v="66"/>
    <n v="66"/>
    <n v="0"/>
    <n v="5.4389029897484922E-4"/>
    <n v="5.4389029897484922E-4"/>
    <n v="0"/>
    <x v="0"/>
  </r>
  <r>
    <x v="0"/>
    <x v="1"/>
    <x v="9"/>
    <x v="3"/>
    <n v="125916"/>
    <n v="125798"/>
    <n v="118"/>
    <n v="49"/>
    <n v="49"/>
    <n v="0"/>
    <n v="3.8914832110295751E-4"/>
    <n v="3.8914832110295751E-4"/>
    <n v="0"/>
    <x v="0"/>
  </r>
  <r>
    <x v="0"/>
    <x v="1"/>
    <x v="10"/>
    <x v="3"/>
    <n v="108306"/>
    <n v="108227"/>
    <n v="79"/>
    <n v="49"/>
    <n v="49"/>
    <n v="0"/>
    <n v="4.5242184181855112E-4"/>
    <n v="4.5242184181855112E-4"/>
    <n v="0"/>
    <x v="0"/>
  </r>
  <r>
    <x v="0"/>
    <x v="1"/>
    <x v="11"/>
    <x v="3"/>
    <n v="84055"/>
    <n v="84008"/>
    <n v="47"/>
    <n v="21"/>
    <n v="21"/>
    <n v="0"/>
    <n v="2.4983641663196718E-4"/>
    <n v="2.4983641663196718E-4"/>
    <n v="0"/>
    <x v="0"/>
  </r>
  <r>
    <x v="0"/>
    <x v="2"/>
    <x v="0"/>
    <x v="3"/>
    <n v="112411"/>
    <n v="112303"/>
    <n v="108"/>
    <n v="46"/>
    <n v="46"/>
    <n v="0"/>
    <n v="4.0921262154059655E-4"/>
    <n v="4.0921262154059655E-4"/>
    <n v="0"/>
    <x v="0"/>
  </r>
  <r>
    <x v="0"/>
    <x v="2"/>
    <x v="1"/>
    <x v="3"/>
    <n v="89072"/>
    <n v="88986"/>
    <n v="86"/>
    <n v="47"/>
    <n v="47"/>
    <n v="0"/>
    <n v="5.2766301419076699E-4"/>
    <n v="5.2766301419076699E-4"/>
    <n v="0"/>
    <x v="0"/>
  </r>
  <r>
    <x v="0"/>
    <x v="2"/>
    <x v="2"/>
    <x v="3"/>
    <n v="82081"/>
    <n v="81941"/>
    <n v="140"/>
    <n v="29"/>
    <n v="29"/>
    <n v="0"/>
    <n v="3.5330953570253772E-4"/>
    <n v="3.5330953570253772E-4"/>
    <n v="0"/>
    <x v="1"/>
  </r>
  <r>
    <x v="0"/>
    <x v="2"/>
    <x v="3"/>
    <x v="3"/>
    <n v="67761"/>
    <n v="66866"/>
    <n v="895"/>
    <n v="9"/>
    <n v="9"/>
    <n v="0"/>
    <n v="1.3281976358082084E-4"/>
    <n v="1.3281976358082084E-4"/>
    <n v="0"/>
    <x v="2"/>
  </r>
  <r>
    <x v="0"/>
    <x v="2"/>
    <x v="4"/>
    <x v="3"/>
    <n v="70667"/>
    <n v="69347"/>
    <n v="1320"/>
    <n v="13"/>
    <n v="13"/>
    <n v="0"/>
    <n v="1.8396139640850751E-4"/>
    <n v="1.8396139640850751E-4"/>
    <n v="0"/>
    <x v="2"/>
  </r>
  <r>
    <x v="0"/>
    <x v="2"/>
    <x v="5"/>
    <x v="3"/>
    <n v="77371"/>
    <n v="75642"/>
    <n v="1729"/>
    <n v="10"/>
    <n v="10"/>
    <n v="0"/>
    <n v="1.2924739243385766E-4"/>
    <n v="1.2924739243385766E-4"/>
    <n v="0"/>
    <x v="2"/>
  </r>
  <r>
    <x v="0"/>
    <x v="2"/>
    <x v="6"/>
    <x v="3"/>
    <n v="76703"/>
    <n v="75001"/>
    <n v="1702"/>
    <n v="5"/>
    <n v="5"/>
    <n v="0"/>
    <n v="6.5186498572415675E-5"/>
    <n v="6.5186498572415675E-5"/>
    <n v="0"/>
    <x v="2"/>
  </r>
  <r>
    <x v="0"/>
    <x v="2"/>
    <x v="7"/>
    <x v="3"/>
    <n v="76233"/>
    <n v="74538"/>
    <n v="1695"/>
    <n v="6"/>
    <n v="6"/>
    <n v="0"/>
    <n v="7.8706072173468186E-5"/>
    <n v="7.8706072173468186E-5"/>
    <n v="0"/>
    <x v="2"/>
  </r>
  <r>
    <x v="0"/>
    <x v="2"/>
    <x v="8"/>
    <x v="3"/>
    <n v="87301"/>
    <n v="85204"/>
    <n v="2097"/>
    <n v="3"/>
    <n v="3"/>
    <n v="0"/>
    <n v="3.4363867538745258E-5"/>
    <n v="3.4363867538745258E-5"/>
    <n v="0"/>
    <x v="2"/>
  </r>
  <r>
    <x v="0"/>
    <x v="2"/>
    <x v="9"/>
    <x v="3"/>
    <n v="86979"/>
    <n v="85371"/>
    <n v="1608"/>
    <n v="9"/>
    <n v="9"/>
    <n v="0"/>
    <n v="1.0347325216431553E-4"/>
    <n v="1.0347325216431553E-4"/>
    <n v="0"/>
    <x v="2"/>
  </r>
  <r>
    <x v="0"/>
    <x v="2"/>
    <x v="10"/>
    <x v="3"/>
    <n v="70236"/>
    <n v="68306"/>
    <n v="1930"/>
    <n v="6"/>
    <n v="6"/>
    <n v="0"/>
    <n v="8.5426277122842989E-5"/>
    <n v="8.5426277122842989E-5"/>
    <n v="0"/>
    <x v="2"/>
  </r>
  <r>
    <x v="0"/>
    <x v="2"/>
    <x v="11"/>
    <x v="3"/>
    <n v="63444"/>
    <n v="62314"/>
    <n v="1130"/>
    <n v="9"/>
    <n v="9"/>
    <n v="0"/>
    <n v="1.4185738604123322E-4"/>
    <n v="1.4185738604123322E-4"/>
    <n v="0"/>
    <x v="2"/>
  </r>
  <r>
    <x v="0"/>
    <x v="3"/>
    <x v="0"/>
    <x v="3"/>
    <n v="76803"/>
    <n v="75809"/>
    <n v="994"/>
    <n v="13"/>
    <n v="13"/>
    <n v="0"/>
    <n v="1.6926422144968294E-4"/>
    <n v="1.6926422144968294E-4"/>
    <n v="0"/>
    <x v="2"/>
  </r>
  <r>
    <x v="0"/>
    <x v="3"/>
    <x v="1"/>
    <x v="3"/>
    <n v="64901"/>
    <n v="64066"/>
    <n v="835"/>
    <n v="4"/>
    <n v="4"/>
    <n v="0"/>
    <n v="6.1632332321535872E-5"/>
    <n v="6.1632332321535872E-5"/>
    <n v="0"/>
    <x v="2"/>
  </r>
  <r>
    <x v="0"/>
    <x v="3"/>
    <x v="2"/>
    <x v="3"/>
    <n v="94056"/>
    <n v="92925"/>
    <n v="1131"/>
    <n v="13"/>
    <n v="13"/>
    <n v="0"/>
    <n v="1.3821553117291825E-4"/>
    <n v="1.3821553117291825E-4"/>
    <n v="0"/>
    <x v="3"/>
  </r>
  <r>
    <x v="0"/>
    <x v="3"/>
    <x v="3"/>
    <x v="3"/>
    <n v="106038"/>
    <n v="104830"/>
    <n v="1208"/>
    <n v="17"/>
    <n v="17"/>
    <n v="0"/>
    <n v="1.6031988532412908E-4"/>
    <n v="1.6031988532412908E-4"/>
    <n v="0"/>
    <x v="3"/>
  </r>
  <r>
    <x v="0"/>
    <x v="3"/>
    <x v="4"/>
    <x v="3"/>
    <n v="102497"/>
    <n v="101430"/>
    <n v="1067"/>
    <n v="19"/>
    <n v="19"/>
    <n v="0"/>
    <n v="1.8537127915939003E-4"/>
    <n v="1.8537127915939003E-4"/>
    <n v="0"/>
    <x v="3"/>
  </r>
  <r>
    <x v="0"/>
    <x v="3"/>
    <x v="5"/>
    <x v="3"/>
    <n v="104813"/>
    <n v="103712"/>
    <n v="1101"/>
    <n v="20"/>
    <n v="20"/>
    <n v="0"/>
    <n v="1.908160247297568E-4"/>
    <n v="1.908160247297568E-4"/>
    <n v="0"/>
    <x v="3"/>
  </r>
  <r>
    <x v="0"/>
    <x v="3"/>
    <x v="6"/>
    <x v="3"/>
    <n v="91088"/>
    <n v="90197"/>
    <n v="891"/>
    <n v="26"/>
    <n v="26"/>
    <n v="0"/>
    <n v="2.8543825750922185E-4"/>
    <n v="2.8543825750922185E-4"/>
    <n v="0"/>
    <x v="3"/>
  </r>
  <r>
    <x v="0"/>
    <x v="3"/>
    <x v="7"/>
    <x v="3"/>
    <n v="97726"/>
    <n v="96965"/>
    <n v="761"/>
    <n v="20"/>
    <n v="20"/>
    <n v="0"/>
    <n v="2.0465382804985368E-4"/>
    <n v="2.0465382804985368E-4"/>
    <n v="0"/>
    <x v="3"/>
  </r>
  <r>
    <x v="0"/>
    <x v="3"/>
    <x v="8"/>
    <x v="3"/>
    <n v="102142"/>
    <n v="101145"/>
    <n v="997"/>
    <n v="23"/>
    <n v="23"/>
    <n v="0"/>
    <n v="2.2517671476963443E-4"/>
    <n v="2.2517671476963443E-4"/>
    <n v="0"/>
    <x v="3"/>
  </r>
  <r>
    <x v="0"/>
    <x v="3"/>
    <x v="9"/>
    <x v="3"/>
    <n v="86030"/>
    <n v="85250"/>
    <n v="780"/>
    <n v="16"/>
    <n v="16"/>
    <n v="0"/>
    <n v="1.8598163431361153E-4"/>
    <n v="1.8598163431361153E-4"/>
    <n v="0"/>
    <x v="3"/>
  </r>
  <r>
    <x v="0"/>
    <x v="3"/>
    <x v="10"/>
    <x v="3"/>
    <n v="96173"/>
    <n v="95564"/>
    <n v="609"/>
    <n v="22"/>
    <n v="22"/>
    <n v="0"/>
    <n v="2.2875443211712226E-4"/>
    <n v="2.2875443211712226E-4"/>
    <n v="0"/>
    <x v="3"/>
  </r>
  <r>
    <x v="0"/>
    <x v="3"/>
    <x v="11"/>
    <x v="3"/>
    <n v="71305"/>
    <n v="71001"/>
    <n v="304"/>
    <n v="11"/>
    <n v="11"/>
    <n v="0"/>
    <n v="1.5426688170535027E-4"/>
    <n v="1.5426688170535027E-4"/>
    <n v="0"/>
    <x v="3"/>
  </r>
  <r>
    <x v="0"/>
    <x v="0"/>
    <x v="0"/>
    <x v="4"/>
    <n v="73053"/>
    <n v="72979"/>
    <n v="74"/>
    <n v="51"/>
    <n v="51"/>
    <n v="0"/>
    <n v="6.9812328035809615E-4"/>
    <n v="6.9812328035809615E-4"/>
    <n v="0"/>
    <x v="0"/>
  </r>
  <r>
    <x v="0"/>
    <x v="0"/>
    <x v="1"/>
    <x v="4"/>
    <n v="63255"/>
    <n v="63222"/>
    <n v="33"/>
    <n v="22"/>
    <n v="22"/>
    <n v="0"/>
    <n v="3.4779859299660106E-4"/>
    <n v="3.4779859299660106E-4"/>
    <n v="0"/>
    <x v="0"/>
  </r>
  <r>
    <x v="0"/>
    <x v="0"/>
    <x v="2"/>
    <x v="4"/>
    <n v="88266"/>
    <n v="88211"/>
    <n v="55"/>
    <n v="54"/>
    <n v="54"/>
    <n v="0"/>
    <n v="6.1178709808986471E-4"/>
    <n v="6.1178709808986471E-4"/>
    <n v="0"/>
    <x v="0"/>
  </r>
  <r>
    <x v="0"/>
    <x v="0"/>
    <x v="3"/>
    <x v="4"/>
    <n v="95534"/>
    <n v="95481"/>
    <n v="53"/>
    <n v="46"/>
    <n v="46"/>
    <n v="0"/>
    <n v="4.8150396717399041E-4"/>
    <n v="4.8150396717399041E-4"/>
    <n v="0"/>
    <x v="0"/>
  </r>
  <r>
    <x v="0"/>
    <x v="0"/>
    <x v="4"/>
    <x v="4"/>
    <n v="105071"/>
    <n v="105021"/>
    <n v="50"/>
    <n v="70"/>
    <n v="70"/>
    <n v="0"/>
    <n v="6.6621617763226769E-4"/>
    <n v="6.6621617763226769E-4"/>
    <n v="0"/>
    <x v="0"/>
  </r>
  <r>
    <x v="0"/>
    <x v="0"/>
    <x v="5"/>
    <x v="4"/>
    <n v="90916"/>
    <n v="90818"/>
    <n v="98"/>
    <n v="69"/>
    <n v="69"/>
    <n v="0"/>
    <n v="7.589423203836509E-4"/>
    <n v="7.589423203836509E-4"/>
    <n v="0"/>
    <x v="0"/>
  </r>
  <r>
    <x v="0"/>
    <x v="0"/>
    <x v="6"/>
    <x v="4"/>
    <n v="87117"/>
    <n v="86988"/>
    <n v="129"/>
    <n v="64"/>
    <n v="64"/>
    <n v="0"/>
    <n v="7.3464421410287313E-4"/>
    <n v="7.3464421410287313E-4"/>
    <n v="0"/>
    <x v="0"/>
  </r>
  <r>
    <x v="0"/>
    <x v="0"/>
    <x v="7"/>
    <x v="4"/>
    <n v="108255"/>
    <n v="108158"/>
    <n v="97"/>
    <n v="74"/>
    <n v="74"/>
    <n v="0"/>
    <n v="6.835711976352131E-4"/>
    <n v="6.835711976352131E-4"/>
    <n v="0"/>
    <x v="0"/>
  </r>
  <r>
    <x v="0"/>
    <x v="0"/>
    <x v="8"/>
    <x v="4"/>
    <n v="94741"/>
    <n v="94664"/>
    <n v="77"/>
    <n v="50"/>
    <n v="50"/>
    <n v="0"/>
    <n v="5.2775461521411009E-4"/>
    <n v="5.2775461521411009E-4"/>
    <n v="0"/>
    <x v="0"/>
  </r>
  <r>
    <x v="0"/>
    <x v="0"/>
    <x v="9"/>
    <x v="4"/>
    <n v="113872"/>
    <n v="113782"/>
    <n v="90"/>
    <n v="52"/>
    <n v="52"/>
    <n v="0"/>
    <n v="4.566530841646761E-4"/>
    <n v="4.566530841646761E-4"/>
    <n v="0"/>
    <x v="0"/>
  </r>
  <r>
    <x v="0"/>
    <x v="0"/>
    <x v="10"/>
    <x v="4"/>
    <n v="93436"/>
    <n v="93323"/>
    <n v="113"/>
    <n v="68"/>
    <n v="68"/>
    <n v="0"/>
    <n v="7.2777088060276549E-4"/>
    <n v="7.2777088060276549E-4"/>
    <n v="0"/>
    <x v="0"/>
  </r>
  <r>
    <x v="0"/>
    <x v="0"/>
    <x v="11"/>
    <x v="4"/>
    <n v="70305"/>
    <n v="70230"/>
    <n v="75"/>
    <n v="33"/>
    <n v="33"/>
    <n v="0"/>
    <n v="4.6938340089609559E-4"/>
    <n v="4.6938340089609559E-4"/>
    <n v="0"/>
    <x v="0"/>
  </r>
  <r>
    <x v="0"/>
    <x v="1"/>
    <x v="0"/>
    <x v="4"/>
    <n v="93845"/>
    <n v="93724"/>
    <n v="121"/>
    <n v="50"/>
    <n v="50"/>
    <n v="0"/>
    <n v="5.327934359848687E-4"/>
    <n v="5.327934359848687E-4"/>
    <n v="0"/>
    <x v="0"/>
  </r>
  <r>
    <x v="0"/>
    <x v="1"/>
    <x v="1"/>
    <x v="4"/>
    <n v="91685"/>
    <n v="91602"/>
    <n v="83"/>
    <n v="33"/>
    <n v="33"/>
    <n v="0"/>
    <n v="3.5992801439712057E-4"/>
    <n v="3.5992801439712057E-4"/>
    <n v="0"/>
    <x v="0"/>
  </r>
  <r>
    <x v="0"/>
    <x v="1"/>
    <x v="2"/>
    <x v="4"/>
    <n v="100691"/>
    <n v="100577"/>
    <n v="114"/>
    <n v="59"/>
    <n v="59"/>
    <n v="0"/>
    <n v="5.8595107805066991E-4"/>
    <n v="5.8595107805066991E-4"/>
    <n v="0"/>
    <x v="0"/>
  </r>
  <r>
    <x v="0"/>
    <x v="1"/>
    <x v="3"/>
    <x v="4"/>
    <n v="110774"/>
    <n v="110707"/>
    <n v="67"/>
    <n v="51"/>
    <n v="51"/>
    <n v="0"/>
    <n v="4.6039684402477115E-4"/>
    <n v="4.6039684402477115E-4"/>
    <n v="0"/>
    <x v="0"/>
  </r>
  <r>
    <x v="0"/>
    <x v="1"/>
    <x v="4"/>
    <x v="4"/>
    <n v="135303"/>
    <n v="135225"/>
    <n v="78"/>
    <n v="63"/>
    <n v="63"/>
    <n v="0"/>
    <n v="4.6562160484246468E-4"/>
    <n v="4.6562160484246468E-4"/>
    <n v="0"/>
    <x v="0"/>
  </r>
  <r>
    <x v="0"/>
    <x v="1"/>
    <x v="5"/>
    <x v="4"/>
    <n v="108508"/>
    <n v="108425"/>
    <n v="83"/>
    <n v="51"/>
    <n v="51"/>
    <n v="0"/>
    <n v="4.7001142772883103E-4"/>
    <n v="4.7001142772883103E-4"/>
    <n v="0"/>
    <x v="0"/>
  </r>
  <r>
    <x v="0"/>
    <x v="1"/>
    <x v="6"/>
    <x v="4"/>
    <n v="109398"/>
    <n v="109339"/>
    <n v="59"/>
    <n v="48"/>
    <n v="48"/>
    <n v="0"/>
    <n v="4.3876487687160643E-4"/>
    <n v="4.3876487687160643E-4"/>
    <n v="0"/>
    <x v="0"/>
  </r>
  <r>
    <x v="0"/>
    <x v="1"/>
    <x v="7"/>
    <x v="4"/>
    <n v="112474"/>
    <n v="112344"/>
    <n v="130"/>
    <n v="40"/>
    <n v="40"/>
    <n v="0"/>
    <n v="3.5563774739050805E-4"/>
    <n v="3.5563774739050805E-4"/>
    <n v="0"/>
    <x v="0"/>
  </r>
  <r>
    <x v="0"/>
    <x v="1"/>
    <x v="8"/>
    <x v="4"/>
    <n v="121348"/>
    <n v="121268"/>
    <n v="80"/>
    <n v="50"/>
    <n v="50"/>
    <n v="0"/>
    <n v="4.1203810528397667E-4"/>
    <n v="4.1203810528397667E-4"/>
    <n v="0"/>
    <x v="0"/>
  </r>
  <r>
    <x v="0"/>
    <x v="1"/>
    <x v="9"/>
    <x v="4"/>
    <n v="125916"/>
    <n v="125798"/>
    <n v="118"/>
    <n v="46"/>
    <n v="46"/>
    <n v="0"/>
    <n v="3.6532291368849076E-4"/>
    <n v="3.6532291368849076E-4"/>
    <n v="0"/>
    <x v="0"/>
  </r>
  <r>
    <x v="0"/>
    <x v="1"/>
    <x v="10"/>
    <x v="4"/>
    <n v="108306"/>
    <n v="108227"/>
    <n v="79"/>
    <n v="53"/>
    <n v="53"/>
    <n v="0"/>
    <n v="4.8935423706904506E-4"/>
    <n v="4.8935423706904506E-4"/>
    <n v="0"/>
    <x v="0"/>
  </r>
  <r>
    <x v="0"/>
    <x v="1"/>
    <x v="11"/>
    <x v="4"/>
    <n v="84055"/>
    <n v="84008"/>
    <n v="47"/>
    <n v="36"/>
    <n v="36"/>
    <n v="0"/>
    <n v="4.2829099994051516E-4"/>
    <n v="4.2829099994051516E-4"/>
    <n v="0"/>
    <x v="0"/>
  </r>
  <r>
    <x v="0"/>
    <x v="2"/>
    <x v="0"/>
    <x v="4"/>
    <n v="112411"/>
    <n v="112303"/>
    <n v="108"/>
    <n v="44"/>
    <n v="44"/>
    <n v="0"/>
    <n v="3.9142076843013584E-4"/>
    <n v="3.9142076843013584E-4"/>
    <n v="0"/>
    <x v="0"/>
  </r>
  <r>
    <x v="0"/>
    <x v="2"/>
    <x v="1"/>
    <x v="4"/>
    <n v="89072"/>
    <n v="88986"/>
    <n v="86"/>
    <n v="53"/>
    <n v="53"/>
    <n v="0"/>
    <n v="5.9502425004490751E-4"/>
    <n v="5.9502425004490751E-4"/>
    <n v="0"/>
    <x v="0"/>
  </r>
  <r>
    <x v="0"/>
    <x v="2"/>
    <x v="2"/>
    <x v="4"/>
    <n v="82081"/>
    <n v="81941"/>
    <n v="140"/>
    <n v="40"/>
    <n v="40"/>
    <n v="0"/>
    <n v="4.8732349752074168E-4"/>
    <n v="4.8732349752074168E-4"/>
    <n v="0"/>
    <x v="1"/>
  </r>
  <r>
    <x v="0"/>
    <x v="2"/>
    <x v="3"/>
    <x v="4"/>
    <n v="67761"/>
    <n v="66866"/>
    <n v="895"/>
    <n v="16"/>
    <n v="16"/>
    <n v="0"/>
    <n v="2.3612402414368146E-4"/>
    <n v="2.3612402414368146E-4"/>
    <n v="0"/>
    <x v="2"/>
  </r>
  <r>
    <x v="0"/>
    <x v="2"/>
    <x v="4"/>
    <x v="4"/>
    <n v="70667"/>
    <n v="69347"/>
    <n v="1320"/>
    <n v="20"/>
    <n v="20"/>
    <n v="0"/>
    <n v="2.830175329361654E-4"/>
    <n v="2.830175329361654E-4"/>
    <n v="0"/>
    <x v="2"/>
  </r>
  <r>
    <x v="0"/>
    <x v="2"/>
    <x v="5"/>
    <x v="4"/>
    <n v="77371"/>
    <n v="75642"/>
    <n v="1729"/>
    <n v="19"/>
    <n v="19"/>
    <n v="0"/>
    <n v="2.4557004562432953E-4"/>
    <n v="2.4557004562432953E-4"/>
    <n v="0"/>
    <x v="2"/>
  </r>
  <r>
    <x v="0"/>
    <x v="2"/>
    <x v="6"/>
    <x v="4"/>
    <n v="76703"/>
    <n v="75001"/>
    <n v="1702"/>
    <n v="34"/>
    <n v="34"/>
    <n v="0"/>
    <n v="4.4326819029242664E-4"/>
    <n v="4.4326819029242664E-4"/>
    <n v="0"/>
    <x v="2"/>
  </r>
  <r>
    <x v="0"/>
    <x v="2"/>
    <x v="7"/>
    <x v="4"/>
    <n v="76233"/>
    <n v="74538"/>
    <n v="1695"/>
    <n v="36"/>
    <n v="36"/>
    <n v="0"/>
    <n v="4.7223643304080911E-4"/>
    <n v="4.7223643304080911E-4"/>
    <n v="0"/>
    <x v="2"/>
  </r>
  <r>
    <x v="0"/>
    <x v="2"/>
    <x v="8"/>
    <x v="4"/>
    <n v="87301"/>
    <n v="85204"/>
    <n v="2097"/>
    <n v="36"/>
    <n v="36"/>
    <n v="0"/>
    <n v="4.1236641046494312E-4"/>
    <n v="4.1236641046494312E-4"/>
    <n v="0"/>
    <x v="2"/>
  </r>
  <r>
    <x v="0"/>
    <x v="2"/>
    <x v="9"/>
    <x v="4"/>
    <n v="86979"/>
    <n v="85371"/>
    <n v="1608"/>
    <n v="37"/>
    <n v="37"/>
    <n v="0"/>
    <n v="4.2539003667551938E-4"/>
    <n v="4.2539003667551938E-4"/>
    <n v="0"/>
    <x v="2"/>
  </r>
  <r>
    <x v="0"/>
    <x v="2"/>
    <x v="10"/>
    <x v="4"/>
    <n v="70236"/>
    <n v="68306"/>
    <n v="1930"/>
    <n v="35"/>
    <n v="35"/>
    <n v="0"/>
    <n v="4.9831994988325072E-4"/>
    <n v="4.9831994988325072E-4"/>
    <n v="0"/>
    <x v="2"/>
  </r>
  <r>
    <x v="0"/>
    <x v="2"/>
    <x v="11"/>
    <x v="4"/>
    <n v="63444"/>
    <n v="62314"/>
    <n v="1130"/>
    <n v="37"/>
    <n v="37"/>
    <n v="0"/>
    <n v="5.8319147594729215E-4"/>
    <n v="5.8319147594729215E-4"/>
    <n v="0"/>
    <x v="2"/>
  </r>
  <r>
    <x v="0"/>
    <x v="3"/>
    <x v="0"/>
    <x v="4"/>
    <n v="76803"/>
    <n v="75809"/>
    <n v="994"/>
    <n v="38"/>
    <n v="38"/>
    <n v="0"/>
    <n v="4.9477233962215016E-4"/>
    <n v="4.9477233962215016E-4"/>
    <n v="0"/>
    <x v="2"/>
  </r>
  <r>
    <x v="0"/>
    <x v="3"/>
    <x v="1"/>
    <x v="4"/>
    <n v="64901"/>
    <n v="64066"/>
    <n v="835"/>
    <n v="39"/>
    <n v="39"/>
    <n v="0"/>
    <n v="6.0091524013497477E-4"/>
    <n v="6.0091524013497477E-4"/>
    <n v="0"/>
    <x v="2"/>
  </r>
  <r>
    <x v="0"/>
    <x v="3"/>
    <x v="2"/>
    <x v="4"/>
    <n v="94056"/>
    <n v="92925"/>
    <n v="1131"/>
    <n v="58"/>
    <n v="58"/>
    <n v="0"/>
    <n v="6.1665390830994299E-4"/>
    <n v="6.1665390830994299E-4"/>
    <n v="0"/>
    <x v="3"/>
  </r>
  <r>
    <x v="0"/>
    <x v="3"/>
    <x v="3"/>
    <x v="4"/>
    <n v="106038"/>
    <n v="104830"/>
    <n v="1208"/>
    <n v="55"/>
    <n v="55"/>
    <n v="0"/>
    <n v="5.1868198193100591E-4"/>
    <n v="5.1868198193100591E-4"/>
    <n v="0"/>
    <x v="3"/>
  </r>
  <r>
    <x v="0"/>
    <x v="3"/>
    <x v="4"/>
    <x v="4"/>
    <n v="102497"/>
    <n v="101430"/>
    <n v="1067"/>
    <n v="43"/>
    <n v="43"/>
    <n v="0"/>
    <n v="4.1952447388704061E-4"/>
    <n v="4.1952447388704061E-4"/>
    <n v="0"/>
    <x v="3"/>
  </r>
  <r>
    <x v="0"/>
    <x v="3"/>
    <x v="5"/>
    <x v="4"/>
    <n v="104813"/>
    <n v="103712"/>
    <n v="1101"/>
    <n v="62"/>
    <n v="62"/>
    <n v="0"/>
    <n v="5.9152967666224613E-4"/>
    <n v="5.9152967666224613E-4"/>
    <n v="0"/>
    <x v="3"/>
  </r>
  <r>
    <x v="0"/>
    <x v="3"/>
    <x v="6"/>
    <x v="4"/>
    <n v="91088"/>
    <n v="90197"/>
    <n v="891"/>
    <n v="49"/>
    <n v="49"/>
    <n v="0"/>
    <n v="5.3794133145968728E-4"/>
    <n v="5.3794133145968728E-4"/>
    <n v="0"/>
    <x v="3"/>
  </r>
  <r>
    <x v="0"/>
    <x v="3"/>
    <x v="7"/>
    <x v="4"/>
    <n v="97726"/>
    <n v="96965"/>
    <n v="761"/>
    <n v="49"/>
    <n v="49"/>
    <n v="0"/>
    <n v="5.0140187872214144E-4"/>
    <n v="5.0140187872214144E-4"/>
    <n v="0"/>
    <x v="3"/>
  </r>
  <r>
    <x v="0"/>
    <x v="3"/>
    <x v="8"/>
    <x v="4"/>
    <n v="102142"/>
    <n v="101145"/>
    <n v="997"/>
    <n v="62"/>
    <n v="62"/>
    <n v="0"/>
    <n v="6.0699810068336234E-4"/>
    <n v="6.0699810068336234E-4"/>
    <n v="0"/>
    <x v="3"/>
  </r>
  <r>
    <x v="0"/>
    <x v="3"/>
    <x v="9"/>
    <x v="4"/>
    <n v="86030"/>
    <n v="85250"/>
    <n v="780"/>
    <n v="43"/>
    <n v="43"/>
    <n v="0"/>
    <n v="4.9982564221783096E-4"/>
    <n v="4.9982564221783096E-4"/>
    <n v="0"/>
    <x v="3"/>
  </r>
  <r>
    <x v="0"/>
    <x v="3"/>
    <x v="10"/>
    <x v="4"/>
    <n v="96173"/>
    <n v="95564"/>
    <n v="609"/>
    <n v="43"/>
    <n v="43"/>
    <n v="0"/>
    <n v="4.4711093550164806E-4"/>
    <n v="4.4711093550164806E-4"/>
    <n v="0"/>
    <x v="3"/>
  </r>
  <r>
    <x v="0"/>
    <x v="3"/>
    <x v="11"/>
    <x v="4"/>
    <n v="71305"/>
    <n v="71001"/>
    <n v="304"/>
    <n v="49"/>
    <n v="49"/>
    <n v="0"/>
    <n v="6.8718883668746934E-4"/>
    <n v="6.8718883668746934E-4"/>
    <n v="0"/>
    <x v="3"/>
  </r>
  <r>
    <x v="0"/>
    <x v="0"/>
    <x v="0"/>
    <x v="5"/>
    <n v="73053"/>
    <n v="72979"/>
    <n v="74"/>
    <n v="85"/>
    <n v="85"/>
    <n v="0"/>
    <n v="1.1635388005968269E-3"/>
    <n v="1.1635388005968269E-3"/>
    <n v="0"/>
    <x v="0"/>
  </r>
  <r>
    <x v="0"/>
    <x v="0"/>
    <x v="1"/>
    <x v="5"/>
    <n v="63255"/>
    <n v="63222"/>
    <n v="33"/>
    <n v="52"/>
    <n v="52"/>
    <n v="0"/>
    <n v="8.220694016283298E-4"/>
    <n v="8.220694016283298E-4"/>
    <n v="0"/>
    <x v="0"/>
  </r>
  <r>
    <x v="0"/>
    <x v="0"/>
    <x v="2"/>
    <x v="5"/>
    <n v="88266"/>
    <n v="88211"/>
    <n v="55"/>
    <n v="94"/>
    <n v="94"/>
    <n v="0"/>
    <n v="1.0649627263045794E-3"/>
    <n v="1.0649627263045794E-3"/>
    <n v="0"/>
    <x v="0"/>
  </r>
  <r>
    <x v="0"/>
    <x v="0"/>
    <x v="3"/>
    <x v="5"/>
    <n v="95534"/>
    <n v="95481"/>
    <n v="53"/>
    <n v="93"/>
    <n v="93"/>
    <n v="0"/>
    <n v="9.7347541189524145E-4"/>
    <n v="9.7347541189524145E-4"/>
    <n v="0"/>
    <x v="0"/>
  </r>
  <r>
    <x v="0"/>
    <x v="0"/>
    <x v="4"/>
    <x v="5"/>
    <n v="105071"/>
    <n v="105021"/>
    <n v="50"/>
    <n v="128"/>
    <n v="128"/>
    <n v="0"/>
    <n v="1.2182238676704323E-3"/>
    <n v="1.2182238676704323E-3"/>
    <n v="0"/>
    <x v="0"/>
  </r>
  <r>
    <x v="0"/>
    <x v="0"/>
    <x v="5"/>
    <x v="5"/>
    <n v="90916"/>
    <n v="90818"/>
    <n v="98"/>
    <n v="110"/>
    <n v="110"/>
    <n v="0"/>
    <n v="1.209908046988429E-3"/>
    <n v="1.209908046988429E-3"/>
    <n v="0"/>
    <x v="0"/>
  </r>
  <r>
    <x v="0"/>
    <x v="0"/>
    <x v="6"/>
    <x v="5"/>
    <n v="87117"/>
    <n v="86988"/>
    <n v="129"/>
    <n v="98"/>
    <n v="98"/>
    <n v="0"/>
    <n v="1.1249239528450246E-3"/>
    <n v="1.1249239528450246E-3"/>
    <n v="0"/>
    <x v="0"/>
  </r>
  <r>
    <x v="0"/>
    <x v="0"/>
    <x v="7"/>
    <x v="5"/>
    <n v="108255"/>
    <n v="108158"/>
    <n v="97"/>
    <n v="122"/>
    <n v="122"/>
    <n v="0"/>
    <n v="1.1269687312364324E-3"/>
    <n v="1.1269687312364324E-3"/>
    <n v="0"/>
    <x v="0"/>
  </r>
  <r>
    <x v="0"/>
    <x v="0"/>
    <x v="8"/>
    <x v="5"/>
    <n v="94741"/>
    <n v="94664"/>
    <n v="77"/>
    <n v="98"/>
    <n v="98"/>
    <n v="0"/>
    <n v="1.0343990458196557E-3"/>
    <n v="1.0343990458196557E-3"/>
    <n v="0"/>
    <x v="0"/>
  </r>
  <r>
    <x v="0"/>
    <x v="0"/>
    <x v="9"/>
    <x v="5"/>
    <n v="113872"/>
    <n v="113782"/>
    <n v="90"/>
    <n v="123"/>
    <n v="123"/>
    <n v="0"/>
    <n v="1.0801601798510608E-3"/>
    <n v="1.0801601798510608E-3"/>
    <n v="0"/>
    <x v="0"/>
  </r>
  <r>
    <x v="0"/>
    <x v="0"/>
    <x v="10"/>
    <x v="5"/>
    <n v="93436"/>
    <n v="93323"/>
    <n v="113"/>
    <n v="119"/>
    <n v="119"/>
    <n v="0"/>
    <n v="1.2735990410548397E-3"/>
    <n v="1.2735990410548397E-3"/>
    <n v="0"/>
    <x v="0"/>
  </r>
  <r>
    <x v="0"/>
    <x v="0"/>
    <x v="11"/>
    <x v="5"/>
    <n v="70305"/>
    <n v="70230"/>
    <n v="75"/>
    <n v="96"/>
    <n v="96"/>
    <n v="0"/>
    <n v="1.3654789844250053E-3"/>
    <n v="1.3654789844250053E-3"/>
    <n v="0"/>
    <x v="0"/>
  </r>
  <r>
    <x v="0"/>
    <x v="1"/>
    <x v="0"/>
    <x v="5"/>
    <n v="93845"/>
    <n v="93724"/>
    <n v="121"/>
    <n v="90"/>
    <n v="90"/>
    <n v="0"/>
    <n v="9.5902818477276361E-4"/>
    <n v="9.5902818477276361E-4"/>
    <n v="0"/>
    <x v="0"/>
  </r>
  <r>
    <x v="0"/>
    <x v="1"/>
    <x v="1"/>
    <x v="5"/>
    <n v="91685"/>
    <n v="91602"/>
    <n v="83"/>
    <n v="72"/>
    <n v="72"/>
    <n v="0"/>
    <n v="7.8529748595735401E-4"/>
    <n v="7.8529748595735401E-4"/>
    <n v="0"/>
    <x v="0"/>
  </r>
  <r>
    <x v="0"/>
    <x v="1"/>
    <x v="2"/>
    <x v="5"/>
    <n v="100691"/>
    <n v="100577"/>
    <n v="114"/>
    <n v="107"/>
    <n v="107"/>
    <n v="0"/>
    <n v="1.0626570398546047E-3"/>
    <n v="1.0626570398546047E-3"/>
    <n v="0"/>
    <x v="0"/>
  </r>
  <r>
    <x v="0"/>
    <x v="1"/>
    <x v="3"/>
    <x v="5"/>
    <n v="110774"/>
    <n v="110707"/>
    <n v="67"/>
    <n v="102"/>
    <n v="102"/>
    <n v="0"/>
    <n v="9.207936880495423E-4"/>
    <n v="9.207936880495423E-4"/>
    <n v="0"/>
    <x v="0"/>
  </r>
  <r>
    <x v="0"/>
    <x v="1"/>
    <x v="4"/>
    <x v="5"/>
    <n v="135303"/>
    <n v="135225"/>
    <n v="78"/>
    <n v="124"/>
    <n v="124"/>
    <n v="0"/>
    <n v="9.1646157143596228E-4"/>
    <n v="9.1646157143596228E-4"/>
    <n v="0"/>
    <x v="0"/>
  </r>
  <r>
    <x v="0"/>
    <x v="1"/>
    <x v="5"/>
    <x v="5"/>
    <n v="108508"/>
    <n v="108425"/>
    <n v="83"/>
    <n v="111"/>
    <n v="111"/>
    <n v="0"/>
    <n v="1.0229660485862793E-3"/>
    <n v="1.0229660485862793E-3"/>
    <n v="0"/>
    <x v="0"/>
  </r>
  <r>
    <x v="0"/>
    <x v="1"/>
    <x v="6"/>
    <x v="5"/>
    <n v="109398"/>
    <n v="109339"/>
    <n v="59"/>
    <n v="96"/>
    <n v="96"/>
    <n v="0"/>
    <n v="8.7752975374321286E-4"/>
    <n v="8.7752975374321286E-4"/>
    <n v="0"/>
    <x v="0"/>
  </r>
  <r>
    <x v="0"/>
    <x v="1"/>
    <x v="7"/>
    <x v="5"/>
    <n v="112474"/>
    <n v="112344"/>
    <n v="130"/>
    <n v="100"/>
    <n v="100"/>
    <n v="0"/>
    <n v="8.8909436847627011E-4"/>
    <n v="8.8909436847627011E-4"/>
    <n v="0"/>
    <x v="0"/>
  </r>
  <r>
    <x v="0"/>
    <x v="1"/>
    <x v="8"/>
    <x v="5"/>
    <n v="121348"/>
    <n v="121268"/>
    <n v="80"/>
    <n v="116"/>
    <n v="116"/>
    <n v="0"/>
    <n v="9.5592840425882584E-4"/>
    <n v="9.5592840425882584E-4"/>
    <n v="0"/>
    <x v="0"/>
  </r>
  <r>
    <x v="0"/>
    <x v="1"/>
    <x v="9"/>
    <x v="5"/>
    <n v="125916"/>
    <n v="125798"/>
    <n v="118"/>
    <n v="95"/>
    <n v="95"/>
    <n v="0"/>
    <n v="7.5447123479144827E-4"/>
    <n v="7.5447123479144827E-4"/>
    <n v="0"/>
    <x v="0"/>
  </r>
  <r>
    <x v="0"/>
    <x v="1"/>
    <x v="10"/>
    <x v="5"/>
    <n v="108306"/>
    <n v="108227"/>
    <n v="79"/>
    <n v="102"/>
    <n v="102"/>
    <n v="0"/>
    <n v="9.4177607888759629E-4"/>
    <n v="9.4177607888759629E-4"/>
    <n v="0"/>
    <x v="0"/>
  </r>
  <r>
    <x v="0"/>
    <x v="1"/>
    <x v="11"/>
    <x v="5"/>
    <n v="84055"/>
    <n v="84008"/>
    <n v="47"/>
    <n v="57"/>
    <n v="57"/>
    <n v="0"/>
    <n v="6.7812741657248229E-4"/>
    <n v="6.7812741657248229E-4"/>
    <n v="0"/>
    <x v="0"/>
  </r>
  <r>
    <x v="0"/>
    <x v="2"/>
    <x v="0"/>
    <x v="5"/>
    <n v="112411"/>
    <n v="112303"/>
    <n v="108"/>
    <n v="90"/>
    <n v="90"/>
    <n v="0"/>
    <n v="8.0063338997073239E-4"/>
    <n v="8.0063338997073239E-4"/>
    <n v="0"/>
    <x v="0"/>
  </r>
  <r>
    <x v="0"/>
    <x v="2"/>
    <x v="1"/>
    <x v="5"/>
    <n v="89072"/>
    <n v="88986"/>
    <n v="86"/>
    <n v="100"/>
    <n v="100"/>
    <n v="0"/>
    <n v="1.1226872642356746E-3"/>
    <n v="1.1226872642356746E-3"/>
    <n v="0"/>
    <x v="0"/>
  </r>
  <r>
    <x v="0"/>
    <x v="2"/>
    <x v="2"/>
    <x v="5"/>
    <n v="82081"/>
    <n v="81941"/>
    <n v="140"/>
    <n v="69"/>
    <n v="69"/>
    <n v="0"/>
    <n v="8.4063303322327941E-4"/>
    <n v="8.4063303322327941E-4"/>
    <n v="0"/>
    <x v="1"/>
  </r>
  <r>
    <x v="0"/>
    <x v="2"/>
    <x v="3"/>
    <x v="5"/>
    <n v="67761"/>
    <n v="66866"/>
    <n v="895"/>
    <n v="25"/>
    <n v="25"/>
    <n v="0"/>
    <n v="3.6894378772450232E-4"/>
    <n v="3.6894378772450232E-4"/>
    <n v="0"/>
    <x v="2"/>
  </r>
  <r>
    <x v="0"/>
    <x v="2"/>
    <x v="4"/>
    <x v="5"/>
    <n v="70667"/>
    <n v="69347"/>
    <n v="1320"/>
    <n v="33"/>
    <n v="33"/>
    <n v="0"/>
    <n v="4.6697892934467289E-4"/>
    <n v="4.6697892934467289E-4"/>
    <n v="0"/>
    <x v="2"/>
  </r>
  <r>
    <x v="0"/>
    <x v="2"/>
    <x v="5"/>
    <x v="5"/>
    <n v="77371"/>
    <n v="75642"/>
    <n v="1729"/>
    <n v="29"/>
    <n v="29"/>
    <n v="0"/>
    <n v="3.7481743805818716E-4"/>
    <n v="3.7481743805818716E-4"/>
    <n v="0"/>
    <x v="2"/>
  </r>
  <r>
    <x v="0"/>
    <x v="2"/>
    <x v="6"/>
    <x v="5"/>
    <n v="76703"/>
    <n v="75001"/>
    <n v="1702"/>
    <n v="39"/>
    <n v="39"/>
    <n v="0"/>
    <n v="5.0845468886484232E-4"/>
    <n v="5.0845468886484232E-4"/>
    <n v="0"/>
    <x v="2"/>
  </r>
  <r>
    <x v="0"/>
    <x v="2"/>
    <x v="7"/>
    <x v="5"/>
    <n v="76233"/>
    <n v="74538"/>
    <n v="1695"/>
    <n v="42"/>
    <n v="42"/>
    <n v="0"/>
    <n v="5.5094250521427733E-4"/>
    <n v="5.5094250521427733E-4"/>
    <n v="0"/>
    <x v="2"/>
  </r>
  <r>
    <x v="0"/>
    <x v="2"/>
    <x v="8"/>
    <x v="5"/>
    <n v="87301"/>
    <n v="85204"/>
    <n v="2097"/>
    <n v="39"/>
    <n v="39"/>
    <n v="0"/>
    <n v="4.4673027800368838E-4"/>
    <n v="4.4673027800368838E-4"/>
    <n v="0"/>
    <x v="2"/>
  </r>
  <r>
    <x v="0"/>
    <x v="2"/>
    <x v="9"/>
    <x v="5"/>
    <n v="86979"/>
    <n v="85371"/>
    <n v="1608"/>
    <n v="46"/>
    <n v="46"/>
    <n v="0"/>
    <n v="5.2886328883983494E-4"/>
    <n v="5.2886328883983494E-4"/>
    <n v="0"/>
    <x v="2"/>
  </r>
  <r>
    <x v="0"/>
    <x v="2"/>
    <x v="10"/>
    <x v="5"/>
    <n v="70236"/>
    <n v="68306"/>
    <n v="1930"/>
    <n v="41"/>
    <n v="41"/>
    <n v="0"/>
    <n v="5.8374622700609372E-4"/>
    <n v="5.8374622700609372E-4"/>
    <n v="0"/>
    <x v="2"/>
  </r>
  <r>
    <x v="0"/>
    <x v="2"/>
    <x v="11"/>
    <x v="5"/>
    <n v="63444"/>
    <n v="62314"/>
    <n v="1130"/>
    <n v="46"/>
    <n v="46"/>
    <n v="0"/>
    <n v="7.2504886198852532E-4"/>
    <n v="7.2504886198852532E-4"/>
    <n v="0"/>
    <x v="2"/>
  </r>
  <r>
    <x v="0"/>
    <x v="3"/>
    <x v="0"/>
    <x v="5"/>
    <n v="76803"/>
    <n v="75809"/>
    <n v="994"/>
    <n v="51"/>
    <n v="51"/>
    <n v="0"/>
    <n v="6.640365610718331E-4"/>
    <n v="6.640365610718331E-4"/>
    <n v="0"/>
    <x v="2"/>
  </r>
  <r>
    <x v="0"/>
    <x v="3"/>
    <x v="1"/>
    <x v="5"/>
    <n v="64901"/>
    <n v="64066"/>
    <n v="835"/>
    <n v="43"/>
    <n v="43"/>
    <n v="0"/>
    <n v="6.6254757245651067E-4"/>
    <n v="6.6254757245651067E-4"/>
    <n v="0"/>
    <x v="2"/>
  </r>
  <r>
    <x v="0"/>
    <x v="3"/>
    <x v="2"/>
    <x v="5"/>
    <n v="94056"/>
    <n v="92925"/>
    <n v="1131"/>
    <n v="71"/>
    <n v="71"/>
    <n v="0"/>
    <n v="7.5486943948286126E-4"/>
    <n v="7.5486943948286126E-4"/>
    <n v="0"/>
    <x v="3"/>
  </r>
  <r>
    <x v="0"/>
    <x v="3"/>
    <x v="3"/>
    <x v="5"/>
    <n v="106038"/>
    <n v="104830"/>
    <n v="1208"/>
    <n v="72"/>
    <n v="72"/>
    <n v="0"/>
    <n v="6.7900186725513493E-4"/>
    <n v="6.7900186725513493E-4"/>
    <n v="0"/>
    <x v="3"/>
  </r>
  <r>
    <x v="0"/>
    <x v="3"/>
    <x v="4"/>
    <x v="5"/>
    <n v="102497"/>
    <n v="101430"/>
    <n v="1067"/>
    <n v="62"/>
    <n v="62"/>
    <n v="0"/>
    <n v="6.0489575304643059E-4"/>
    <n v="6.0489575304643059E-4"/>
    <n v="0"/>
    <x v="3"/>
  </r>
  <r>
    <x v="0"/>
    <x v="3"/>
    <x v="5"/>
    <x v="5"/>
    <n v="104813"/>
    <n v="103712"/>
    <n v="1101"/>
    <n v="82"/>
    <n v="82"/>
    <n v="0"/>
    <n v="7.823457013920029E-4"/>
    <n v="7.823457013920029E-4"/>
    <n v="0"/>
    <x v="3"/>
  </r>
  <r>
    <x v="0"/>
    <x v="3"/>
    <x v="6"/>
    <x v="5"/>
    <n v="91088"/>
    <n v="90197"/>
    <n v="891"/>
    <n v="75"/>
    <n v="75"/>
    <n v="0"/>
    <n v="8.2337958896890918E-4"/>
    <n v="8.2337958896890918E-4"/>
    <n v="0"/>
    <x v="3"/>
  </r>
  <r>
    <x v="0"/>
    <x v="3"/>
    <x v="7"/>
    <x v="5"/>
    <n v="97726"/>
    <n v="96965"/>
    <n v="761"/>
    <n v="69"/>
    <n v="69"/>
    <n v="0"/>
    <n v="7.0605570677199512E-4"/>
    <n v="7.0605570677199512E-4"/>
    <n v="0"/>
    <x v="3"/>
  </r>
  <r>
    <x v="0"/>
    <x v="3"/>
    <x v="8"/>
    <x v="5"/>
    <n v="102142"/>
    <n v="101145"/>
    <n v="997"/>
    <n v="85"/>
    <n v="85"/>
    <n v="0"/>
    <n v="8.3217481545299677E-4"/>
    <n v="8.3217481545299677E-4"/>
    <n v="0"/>
    <x v="3"/>
  </r>
  <r>
    <x v="0"/>
    <x v="3"/>
    <x v="9"/>
    <x v="5"/>
    <n v="86030"/>
    <n v="85250"/>
    <n v="780"/>
    <n v="59"/>
    <n v="59"/>
    <n v="0"/>
    <n v="6.8580727653144247E-4"/>
    <n v="6.8580727653144247E-4"/>
    <n v="0"/>
    <x v="3"/>
  </r>
  <r>
    <x v="0"/>
    <x v="3"/>
    <x v="10"/>
    <x v="5"/>
    <n v="96173"/>
    <n v="95564"/>
    <n v="609"/>
    <n v="65"/>
    <n v="65"/>
    <n v="0"/>
    <n v="6.7586536761877038E-4"/>
    <n v="6.7586536761877038E-4"/>
    <n v="0"/>
    <x v="3"/>
  </r>
  <r>
    <x v="0"/>
    <x v="3"/>
    <x v="11"/>
    <x v="5"/>
    <n v="71305"/>
    <n v="71001"/>
    <n v="304"/>
    <n v="60"/>
    <n v="60"/>
    <n v="0"/>
    <n v="8.4145571839281958E-4"/>
    <n v="8.4145571839281958E-4"/>
    <n v="0"/>
    <x v="3"/>
  </r>
  <r>
    <x v="0"/>
    <x v="0"/>
    <x v="0"/>
    <x v="6"/>
    <n v="73053"/>
    <n v="72979"/>
    <n v="74"/>
    <n v="79"/>
    <n v="79"/>
    <n v="0"/>
    <n v="1.0814066499664626E-3"/>
    <n v="1.0814066499664626E-3"/>
    <n v="0"/>
    <x v="0"/>
  </r>
  <r>
    <x v="0"/>
    <x v="0"/>
    <x v="1"/>
    <x v="6"/>
    <n v="63255"/>
    <n v="63222"/>
    <n v="33"/>
    <n v="53"/>
    <n v="53"/>
    <n v="0"/>
    <n v="8.3787842858272076E-4"/>
    <n v="8.3787842858272076E-4"/>
    <n v="0"/>
    <x v="0"/>
  </r>
  <r>
    <x v="0"/>
    <x v="0"/>
    <x v="2"/>
    <x v="6"/>
    <n v="88266"/>
    <n v="88211"/>
    <n v="55"/>
    <n v="87"/>
    <n v="87"/>
    <n v="0"/>
    <n v="9.8565699136700423E-4"/>
    <n v="9.8565699136700423E-4"/>
    <n v="0"/>
    <x v="0"/>
  </r>
  <r>
    <x v="0"/>
    <x v="0"/>
    <x v="3"/>
    <x v="6"/>
    <n v="95534"/>
    <n v="95481"/>
    <n v="53"/>
    <n v="91"/>
    <n v="91"/>
    <n v="0"/>
    <n v="9.5254045680072017E-4"/>
    <n v="9.5254045680072017E-4"/>
    <n v="0"/>
    <x v="0"/>
  </r>
  <r>
    <x v="0"/>
    <x v="0"/>
    <x v="4"/>
    <x v="6"/>
    <n v="105071"/>
    <n v="105021"/>
    <n v="50"/>
    <n v="87"/>
    <n v="87"/>
    <n v="0"/>
    <n v="8.2801153505724701E-4"/>
    <n v="8.2801153505724701E-4"/>
    <n v="0"/>
    <x v="0"/>
  </r>
  <r>
    <x v="0"/>
    <x v="0"/>
    <x v="5"/>
    <x v="6"/>
    <n v="90916"/>
    <n v="90818"/>
    <n v="98"/>
    <n v="86"/>
    <n v="86"/>
    <n v="0"/>
    <n v="9.4592810946368081E-4"/>
    <n v="9.4592810946368081E-4"/>
    <n v="0"/>
    <x v="0"/>
  </r>
  <r>
    <x v="0"/>
    <x v="0"/>
    <x v="6"/>
    <x v="6"/>
    <n v="87117"/>
    <n v="86988"/>
    <n v="129"/>
    <n v="107"/>
    <n v="107"/>
    <n v="0"/>
    <n v="1.2282332954532411E-3"/>
    <n v="1.2282332954532411E-3"/>
    <n v="0"/>
    <x v="0"/>
  </r>
  <r>
    <x v="0"/>
    <x v="0"/>
    <x v="7"/>
    <x v="6"/>
    <n v="108255"/>
    <n v="108158"/>
    <n v="97"/>
    <n v="106"/>
    <n v="106"/>
    <n v="0"/>
    <n v="9.7916955336935945E-4"/>
    <n v="9.7916955336935945E-4"/>
    <n v="0"/>
    <x v="0"/>
  </r>
  <r>
    <x v="0"/>
    <x v="0"/>
    <x v="8"/>
    <x v="6"/>
    <n v="94741"/>
    <n v="94664"/>
    <n v="77"/>
    <n v="75"/>
    <n v="75"/>
    <n v="0"/>
    <n v="7.9163192282116508E-4"/>
    <n v="7.9163192282116508E-4"/>
    <n v="0"/>
    <x v="0"/>
  </r>
  <r>
    <x v="0"/>
    <x v="0"/>
    <x v="9"/>
    <x v="6"/>
    <n v="113872"/>
    <n v="113782"/>
    <n v="90"/>
    <n v="96"/>
    <n v="96"/>
    <n v="0"/>
    <n v="8.4305184768863287E-4"/>
    <n v="8.4305184768863287E-4"/>
    <n v="0"/>
    <x v="0"/>
  </r>
  <r>
    <x v="0"/>
    <x v="0"/>
    <x v="10"/>
    <x v="6"/>
    <n v="93436"/>
    <n v="93323"/>
    <n v="113"/>
    <n v="108"/>
    <n v="108"/>
    <n v="0"/>
    <n v="1.1558713986043923E-3"/>
    <n v="1.1558713986043923E-3"/>
    <n v="0"/>
    <x v="0"/>
  </r>
  <r>
    <x v="0"/>
    <x v="0"/>
    <x v="11"/>
    <x v="6"/>
    <n v="70305"/>
    <n v="70230"/>
    <n v="75"/>
    <n v="71"/>
    <n v="71"/>
    <n v="0"/>
    <n v="1.0098854988976602E-3"/>
    <n v="1.0098854988976602E-3"/>
    <n v="0"/>
    <x v="0"/>
  </r>
  <r>
    <x v="0"/>
    <x v="1"/>
    <x v="0"/>
    <x v="6"/>
    <n v="93845"/>
    <n v="93724"/>
    <n v="121"/>
    <n v="128"/>
    <n v="128"/>
    <n v="0"/>
    <n v="1.3639511961212637E-3"/>
    <n v="1.3639511961212637E-3"/>
    <n v="0"/>
    <x v="0"/>
  </r>
  <r>
    <x v="0"/>
    <x v="1"/>
    <x v="1"/>
    <x v="6"/>
    <n v="91685"/>
    <n v="91602"/>
    <n v="83"/>
    <n v="133"/>
    <n v="133"/>
    <n v="0"/>
    <n v="1.4506189671156678E-3"/>
    <n v="1.4506189671156678E-3"/>
    <n v="0"/>
    <x v="0"/>
  </r>
  <r>
    <x v="0"/>
    <x v="1"/>
    <x v="2"/>
    <x v="6"/>
    <n v="100691"/>
    <n v="100577"/>
    <n v="114"/>
    <n v="102"/>
    <n v="102"/>
    <n v="0"/>
    <n v="1.0130001688333614E-3"/>
    <n v="1.0130001688333614E-3"/>
    <n v="0"/>
    <x v="0"/>
  </r>
  <r>
    <x v="0"/>
    <x v="1"/>
    <x v="3"/>
    <x v="6"/>
    <n v="110774"/>
    <n v="110707"/>
    <n v="67"/>
    <n v="123"/>
    <n v="123"/>
    <n v="0"/>
    <n v="1.1103688591185658E-3"/>
    <n v="1.1103688591185658E-3"/>
    <n v="0"/>
    <x v="0"/>
  </r>
  <r>
    <x v="0"/>
    <x v="1"/>
    <x v="4"/>
    <x v="6"/>
    <n v="135303"/>
    <n v="135225"/>
    <n v="78"/>
    <n v="165"/>
    <n v="165"/>
    <n v="0"/>
    <n v="1.2194851555397885E-3"/>
    <n v="1.2194851555397885E-3"/>
    <n v="0"/>
    <x v="0"/>
  </r>
  <r>
    <x v="0"/>
    <x v="1"/>
    <x v="5"/>
    <x v="6"/>
    <n v="108508"/>
    <n v="108425"/>
    <n v="83"/>
    <n v="120"/>
    <n v="120"/>
    <n v="0"/>
    <n v="1.1059092417148966E-3"/>
    <n v="1.1059092417148966E-3"/>
    <n v="0"/>
    <x v="0"/>
  </r>
  <r>
    <x v="0"/>
    <x v="1"/>
    <x v="6"/>
    <x v="6"/>
    <n v="109398"/>
    <n v="109339"/>
    <n v="59"/>
    <n v="135"/>
    <n v="135"/>
    <n v="0"/>
    <n v="1.234026216201393E-3"/>
    <n v="1.234026216201393E-3"/>
    <n v="0"/>
    <x v="0"/>
  </r>
  <r>
    <x v="0"/>
    <x v="1"/>
    <x v="7"/>
    <x v="6"/>
    <n v="112474"/>
    <n v="112344"/>
    <n v="130"/>
    <n v="162"/>
    <n v="162"/>
    <n v="0"/>
    <n v="1.4403328769315574E-3"/>
    <n v="1.4403328769315574E-3"/>
    <n v="0"/>
    <x v="0"/>
  </r>
  <r>
    <x v="0"/>
    <x v="1"/>
    <x v="8"/>
    <x v="6"/>
    <n v="121348"/>
    <n v="121268"/>
    <n v="80"/>
    <n v="108"/>
    <n v="108"/>
    <n v="0"/>
    <n v="8.9000230741338954E-4"/>
    <n v="8.9000230741338954E-4"/>
    <n v="0"/>
    <x v="0"/>
  </r>
  <r>
    <x v="0"/>
    <x v="1"/>
    <x v="9"/>
    <x v="6"/>
    <n v="125916"/>
    <n v="125798"/>
    <n v="118"/>
    <n v="124"/>
    <n v="124"/>
    <n v="0"/>
    <n v="9.8478350646462711E-4"/>
    <n v="9.8478350646462711E-4"/>
    <n v="0"/>
    <x v="0"/>
  </r>
  <r>
    <x v="0"/>
    <x v="1"/>
    <x v="10"/>
    <x v="6"/>
    <n v="108306"/>
    <n v="108227"/>
    <n v="79"/>
    <n v="101"/>
    <n v="101"/>
    <n v="0"/>
    <n v="9.3254298007497275E-4"/>
    <n v="9.3254298007497275E-4"/>
    <n v="0"/>
    <x v="0"/>
  </r>
  <r>
    <x v="0"/>
    <x v="1"/>
    <x v="11"/>
    <x v="6"/>
    <n v="84055"/>
    <n v="84008"/>
    <n v="47"/>
    <n v="90"/>
    <n v="90"/>
    <n v="0"/>
    <n v="1.0707274998512878E-3"/>
    <n v="1.0707274998512878E-3"/>
    <n v="0"/>
    <x v="0"/>
  </r>
  <r>
    <x v="0"/>
    <x v="2"/>
    <x v="0"/>
    <x v="6"/>
    <n v="112411"/>
    <n v="112303"/>
    <n v="108"/>
    <n v="137"/>
    <n v="137"/>
    <n v="0"/>
    <n v="1.2187419380665593E-3"/>
    <n v="1.2187419380665593E-3"/>
    <n v="0"/>
    <x v="0"/>
  </r>
  <r>
    <x v="0"/>
    <x v="2"/>
    <x v="1"/>
    <x v="6"/>
    <n v="89072"/>
    <n v="88986"/>
    <n v="86"/>
    <n v="87"/>
    <n v="87"/>
    <n v="0"/>
    <n v="9.7673791988503672E-4"/>
    <n v="9.7673791988503672E-4"/>
    <n v="0"/>
    <x v="0"/>
  </r>
  <r>
    <x v="0"/>
    <x v="2"/>
    <x v="2"/>
    <x v="6"/>
    <n v="82081"/>
    <n v="81941"/>
    <n v="140"/>
    <n v="89"/>
    <n v="89"/>
    <n v="0"/>
    <n v="1.0842947819836503E-3"/>
    <n v="1.0842947819836503E-3"/>
    <n v="0"/>
    <x v="1"/>
  </r>
  <r>
    <x v="0"/>
    <x v="2"/>
    <x v="3"/>
    <x v="6"/>
    <n v="67761"/>
    <n v="66866"/>
    <n v="895"/>
    <n v="101"/>
    <n v="101"/>
    <n v="0"/>
    <n v="1.4905329024069893E-3"/>
    <n v="1.4905329024069893E-3"/>
    <n v="0"/>
    <x v="2"/>
  </r>
  <r>
    <x v="0"/>
    <x v="2"/>
    <x v="4"/>
    <x v="6"/>
    <n v="70667"/>
    <n v="69347"/>
    <n v="1320"/>
    <n v="118"/>
    <n v="118"/>
    <n v="0"/>
    <n v="1.6698034443233759E-3"/>
    <n v="1.6698034443233759E-3"/>
    <n v="0"/>
    <x v="2"/>
  </r>
  <r>
    <x v="0"/>
    <x v="2"/>
    <x v="5"/>
    <x v="6"/>
    <n v="77371"/>
    <n v="75642"/>
    <n v="1729"/>
    <n v="141"/>
    <n v="141"/>
    <n v="0"/>
    <n v="1.8223882333173928E-3"/>
    <n v="1.8223882333173928E-3"/>
    <n v="0"/>
    <x v="2"/>
  </r>
  <r>
    <x v="0"/>
    <x v="2"/>
    <x v="6"/>
    <x v="6"/>
    <n v="76703"/>
    <n v="75001"/>
    <n v="1702"/>
    <n v="176"/>
    <n v="176"/>
    <n v="0"/>
    <n v="2.2945647497490322E-3"/>
    <n v="2.2945647497490322E-3"/>
    <n v="0"/>
    <x v="2"/>
  </r>
  <r>
    <x v="0"/>
    <x v="2"/>
    <x v="7"/>
    <x v="6"/>
    <n v="76233"/>
    <n v="74538"/>
    <n v="1695"/>
    <n v="173"/>
    <n v="173"/>
    <n v="0"/>
    <n v="2.2693584143349994E-3"/>
    <n v="2.2693584143349994E-3"/>
    <n v="0"/>
    <x v="2"/>
  </r>
  <r>
    <x v="0"/>
    <x v="2"/>
    <x v="8"/>
    <x v="6"/>
    <n v="87301"/>
    <n v="85204"/>
    <n v="2097"/>
    <n v="150"/>
    <n v="150"/>
    <n v="0"/>
    <n v="1.7181933769372631E-3"/>
    <n v="1.7181933769372631E-3"/>
    <n v="0"/>
    <x v="2"/>
  </r>
  <r>
    <x v="0"/>
    <x v="2"/>
    <x v="9"/>
    <x v="6"/>
    <n v="86979"/>
    <n v="85371"/>
    <n v="1608"/>
    <n v="140"/>
    <n v="140"/>
    <n v="0"/>
    <n v="1.6095839225560194E-3"/>
    <n v="1.6095839225560194E-3"/>
    <n v="0"/>
    <x v="2"/>
  </r>
  <r>
    <x v="0"/>
    <x v="2"/>
    <x v="10"/>
    <x v="6"/>
    <n v="70236"/>
    <n v="68306"/>
    <n v="1930"/>
    <n v="104"/>
    <n v="104"/>
    <n v="0"/>
    <n v="1.4807221367959451E-3"/>
    <n v="1.4807221367959451E-3"/>
    <n v="0"/>
    <x v="2"/>
  </r>
  <r>
    <x v="0"/>
    <x v="2"/>
    <x v="11"/>
    <x v="6"/>
    <n v="63444"/>
    <n v="62314"/>
    <n v="1130"/>
    <n v="113"/>
    <n v="113"/>
    <n v="0"/>
    <n v="1.7810982914065949E-3"/>
    <n v="1.7810982914065949E-3"/>
    <n v="0"/>
    <x v="2"/>
  </r>
  <r>
    <x v="0"/>
    <x v="3"/>
    <x v="0"/>
    <x v="6"/>
    <n v="76803"/>
    <n v="75809"/>
    <n v="994"/>
    <n v="131"/>
    <n v="131"/>
    <n v="0"/>
    <n v="1.7056625392237283E-3"/>
    <n v="1.7056625392237283E-3"/>
    <n v="0"/>
    <x v="2"/>
  </r>
  <r>
    <x v="0"/>
    <x v="3"/>
    <x v="1"/>
    <x v="6"/>
    <n v="64901"/>
    <n v="64066"/>
    <n v="835"/>
    <n v="88"/>
    <n v="88"/>
    <n v="0"/>
    <n v="1.3559113110737893E-3"/>
    <n v="1.3559113110737893E-3"/>
    <n v="0"/>
    <x v="2"/>
  </r>
  <r>
    <x v="0"/>
    <x v="3"/>
    <x v="2"/>
    <x v="6"/>
    <n v="94056"/>
    <n v="92925"/>
    <n v="1131"/>
    <n v="143"/>
    <n v="143"/>
    <n v="0"/>
    <n v="1.5203708429021008E-3"/>
    <n v="1.5203708429021008E-3"/>
    <n v="0"/>
    <x v="3"/>
  </r>
  <r>
    <x v="0"/>
    <x v="3"/>
    <x v="3"/>
    <x v="6"/>
    <n v="106038"/>
    <n v="104830"/>
    <n v="1208"/>
    <n v="135"/>
    <n v="135"/>
    <n v="0"/>
    <n v="1.2731285011033781E-3"/>
    <n v="1.2731285011033781E-3"/>
    <n v="0"/>
    <x v="3"/>
  </r>
  <r>
    <x v="0"/>
    <x v="3"/>
    <x v="4"/>
    <x v="6"/>
    <n v="102497"/>
    <n v="101430"/>
    <n v="1067"/>
    <n v="111"/>
    <n v="111"/>
    <n v="0"/>
    <n v="1.0829585256153839E-3"/>
    <n v="1.0829585256153839E-3"/>
    <n v="0"/>
    <x v="3"/>
  </r>
  <r>
    <x v="0"/>
    <x v="3"/>
    <x v="5"/>
    <x v="6"/>
    <n v="104813"/>
    <n v="103712"/>
    <n v="1101"/>
    <n v="139"/>
    <n v="139"/>
    <n v="0"/>
    <n v="1.3261713718718097E-3"/>
    <n v="1.3261713718718097E-3"/>
    <n v="0"/>
    <x v="3"/>
  </r>
  <r>
    <x v="0"/>
    <x v="3"/>
    <x v="6"/>
    <x v="6"/>
    <n v="91088"/>
    <n v="90197"/>
    <n v="891"/>
    <n v="123"/>
    <n v="123"/>
    <n v="0"/>
    <n v="1.350342525909011E-3"/>
    <n v="1.350342525909011E-3"/>
    <n v="0"/>
    <x v="3"/>
  </r>
  <r>
    <x v="0"/>
    <x v="3"/>
    <x v="7"/>
    <x v="6"/>
    <n v="97726"/>
    <n v="96965"/>
    <n v="761"/>
    <n v="121"/>
    <n v="121"/>
    <n v="0"/>
    <n v="1.2381556597016146E-3"/>
    <n v="1.2381556597016146E-3"/>
    <n v="0"/>
    <x v="3"/>
  </r>
  <r>
    <x v="0"/>
    <x v="3"/>
    <x v="8"/>
    <x v="6"/>
    <n v="102142"/>
    <n v="101145"/>
    <n v="997"/>
    <n v="101"/>
    <n v="101"/>
    <n v="0"/>
    <n v="9.8881948659709025E-4"/>
    <n v="9.8881948659709025E-4"/>
    <n v="0"/>
    <x v="3"/>
  </r>
  <r>
    <x v="0"/>
    <x v="3"/>
    <x v="9"/>
    <x v="6"/>
    <n v="86030"/>
    <n v="85250"/>
    <n v="780"/>
    <n v="101"/>
    <n v="101"/>
    <n v="0"/>
    <n v="1.1740090666046729E-3"/>
    <n v="1.1740090666046729E-3"/>
    <n v="0"/>
    <x v="3"/>
  </r>
  <r>
    <x v="0"/>
    <x v="3"/>
    <x v="10"/>
    <x v="6"/>
    <n v="96173"/>
    <n v="95564"/>
    <n v="609"/>
    <n v="94"/>
    <n v="94"/>
    <n v="0"/>
    <n v="9.774053008640678E-4"/>
    <n v="9.774053008640678E-4"/>
    <n v="0"/>
    <x v="3"/>
  </r>
  <r>
    <x v="0"/>
    <x v="3"/>
    <x v="11"/>
    <x v="6"/>
    <n v="71305"/>
    <n v="71001"/>
    <n v="304"/>
    <n v="92"/>
    <n v="92"/>
    <n v="0"/>
    <n v="1.2902321015356567E-3"/>
    <n v="1.2902321015356567E-3"/>
    <n v="0"/>
    <x v="3"/>
  </r>
  <r>
    <x v="0"/>
    <x v="0"/>
    <x v="0"/>
    <x v="7"/>
    <n v="73053"/>
    <n v="72979"/>
    <n v="74"/>
    <n v="2683"/>
    <n v="2683"/>
    <n v="0"/>
    <n v="3.6726760023544552E-2"/>
    <n v="3.6726760023544552E-2"/>
    <n v="0"/>
    <x v="0"/>
  </r>
  <r>
    <x v="0"/>
    <x v="0"/>
    <x v="1"/>
    <x v="7"/>
    <n v="63255"/>
    <n v="63222"/>
    <n v="33"/>
    <n v="2253"/>
    <n v="2253"/>
    <n v="0"/>
    <n v="3.5617737728242824E-2"/>
    <n v="3.5617737728242824E-2"/>
    <n v="0"/>
    <x v="0"/>
  </r>
  <r>
    <x v="0"/>
    <x v="0"/>
    <x v="2"/>
    <x v="7"/>
    <n v="88266"/>
    <n v="88211"/>
    <n v="55"/>
    <n v="3031"/>
    <n v="3031"/>
    <n v="0"/>
    <n v="3.4339383227969998E-2"/>
    <n v="3.4339383227969998E-2"/>
    <n v="0"/>
    <x v="0"/>
  </r>
  <r>
    <x v="0"/>
    <x v="0"/>
    <x v="3"/>
    <x v="7"/>
    <n v="95534"/>
    <n v="95481"/>
    <n v="53"/>
    <n v="3226"/>
    <n v="3226"/>
    <n v="0"/>
    <n v="3.3768082567462894E-2"/>
    <n v="3.3768082567462894E-2"/>
    <n v="0"/>
    <x v="0"/>
  </r>
  <r>
    <x v="0"/>
    <x v="0"/>
    <x v="4"/>
    <x v="7"/>
    <n v="105071"/>
    <n v="105021"/>
    <n v="50"/>
    <n v="3669"/>
    <n v="3669"/>
    <n v="0"/>
    <n v="3.4919245081897005E-2"/>
    <n v="3.4919245081897005E-2"/>
    <n v="0"/>
    <x v="0"/>
  </r>
  <r>
    <x v="0"/>
    <x v="0"/>
    <x v="5"/>
    <x v="7"/>
    <n v="90916"/>
    <n v="90818"/>
    <n v="98"/>
    <n v="3377"/>
    <n v="3377"/>
    <n v="0"/>
    <n v="3.7144177042544767E-2"/>
    <n v="3.7144177042544767E-2"/>
    <n v="0"/>
    <x v="0"/>
  </r>
  <r>
    <x v="0"/>
    <x v="0"/>
    <x v="6"/>
    <x v="7"/>
    <n v="87117"/>
    <n v="86988"/>
    <n v="129"/>
    <n v="3146"/>
    <n v="3146"/>
    <n v="0"/>
    <n v="3.611235464949436E-2"/>
    <n v="3.611235464949436E-2"/>
    <n v="0"/>
    <x v="0"/>
  </r>
  <r>
    <x v="0"/>
    <x v="0"/>
    <x v="7"/>
    <x v="7"/>
    <n v="108255"/>
    <n v="108158"/>
    <n v="97"/>
    <n v="3807"/>
    <n v="3807"/>
    <n v="0"/>
    <n v="3.5166966883746709E-2"/>
    <n v="3.5166966883746709E-2"/>
    <n v="0"/>
    <x v="0"/>
  </r>
  <r>
    <x v="0"/>
    <x v="0"/>
    <x v="8"/>
    <x v="7"/>
    <n v="94741"/>
    <n v="94664"/>
    <n v="77"/>
    <n v="3241"/>
    <n v="3241"/>
    <n v="0"/>
    <n v="3.4209054158178612E-2"/>
    <n v="3.4209054158178612E-2"/>
    <n v="0"/>
    <x v="0"/>
  </r>
  <r>
    <x v="0"/>
    <x v="0"/>
    <x v="9"/>
    <x v="7"/>
    <n v="113872"/>
    <n v="113782"/>
    <n v="90"/>
    <n v="4152"/>
    <n v="4152"/>
    <n v="0"/>
    <n v="3.6461992412533374E-2"/>
    <n v="3.6461992412533374E-2"/>
    <n v="0"/>
    <x v="0"/>
  </r>
  <r>
    <x v="0"/>
    <x v="0"/>
    <x v="10"/>
    <x v="7"/>
    <n v="93436"/>
    <n v="93323"/>
    <n v="113"/>
    <n v="3245"/>
    <n v="3245"/>
    <n v="0"/>
    <n v="3.4729654522881973E-2"/>
    <n v="3.4729654522881973E-2"/>
    <n v="0"/>
    <x v="0"/>
  </r>
  <r>
    <x v="0"/>
    <x v="0"/>
    <x v="11"/>
    <x v="7"/>
    <n v="70305"/>
    <n v="70230"/>
    <n v="75"/>
    <n v="2806"/>
    <n v="2806"/>
    <n v="0"/>
    <n v="3.9911812815589219E-2"/>
    <n v="3.9911812815589219E-2"/>
    <n v="0"/>
    <x v="0"/>
  </r>
  <r>
    <x v="0"/>
    <x v="1"/>
    <x v="0"/>
    <x v="7"/>
    <n v="93845"/>
    <n v="93724"/>
    <n v="121"/>
    <n v="3592"/>
    <n v="3592"/>
    <n v="0"/>
    <n v="3.8275880441152967E-2"/>
    <n v="3.8275880441152967E-2"/>
    <n v="0"/>
    <x v="0"/>
  </r>
  <r>
    <x v="0"/>
    <x v="1"/>
    <x v="1"/>
    <x v="7"/>
    <n v="91685"/>
    <n v="91602"/>
    <n v="83"/>
    <n v="3165"/>
    <n v="3165"/>
    <n v="0"/>
    <n v="3.4520368653542022E-2"/>
    <n v="3.4520368653542022E-2"/>
    <n v="0"/>
    <x v="0"/>
  </r>
  <r>
    <x v="0"/>
    <x v="1"/>
    <x v="2"/>
    <x v="7"/>
    <n v="100691"/>
    <n v="100577"/>
    <n v="114"/>
    <n v="3713"/>
    <n v="3713"/>
    <n v="0"/>
    <n v="3.6875192420375208E-2"/>
    <n v="3.6875192420375208E-2"/>
    <n v="0"/>
    <x v="0"/>
  </r>
  <r>
    <x v="0"/>
    <x v="1"/>
    <x v="3"/>
    <x v="7"/>
    <n v="110774"/>
    <n v="110707"/>
    <n v="67"/>
    <n v="4022"/>
    <n v="4022"/>
    <n v="0"/>
    <n v="3.6308158954267249E-2"/>
    <n v="3.6308158954267249E-2"/>
    <n v="0"/>
    <x v="0"/>
  </r>
  <r>
    <x v="0"/>
    <x v="1"/>
    <x v="4"/>
    <x v="7"/>
    <n v="135303"/>
    <n v="135225"/>
    <n v="78"/>
    <n v="4994"/>
    <n v="4994"/>
    <n v="0"/>
    <n v="3.6909750707670934E-2"/>
    <n v="3.6909750707670934E-2"/>
    <n v="0"/>
    <x v="0"/>
  </r>
  <r>
    <x v="0"/>
    <x v="1"/>
    <x v="5"/>
    <x v="7"/>
    <n v="108508"/>
    <n v="108425"/>
    <n v="83"/>
    <n v="4156"/>
    <n v="4156"/>
    <n v="0"/>
    <n v="3.8301323404725918E-2"/>
    <n v="3.8301323404725918E-2"/>
    <n v="0"/>
    <x v="0"/>
  </r>
  <r>
    <x v="0"/>
    <x v="1"/>
    <x v="6"/>
    <x v="7"/>
    <n v="109398"/>
    <n v="109339"/>
    <n v="59"/>
    <n v="4720"/>
    <n v="4720"/>
    <n v="0"/>
    <n v="4.3145212892374635E-2"/>
    <n v="4.3145212892374635E-2"/>
    <n v="0"/>
    <x v="0"/>
  </r>
  <r>
    <x v="0"/>
    <x v="1"/>
    <x v="7"/>
    <x v="7"/>
    <n v="112474"/>
    <n v="112344"/>
    <n v="130"/>
    <n v="4917"/>
    <n v="4917"/>
    <n v="0"/>
    <n v="4.3716770097978197E-2"/>
    <n v="4.3716770097978197E-2"/>
    <n v="0"/>
    <x v="0"/>
  </r>
  <r>
    <x v="0"/>
    <x v="1"/>
    <x v="8"/>
    <x v="7"/>
    <n v="121348"/>
    <n v="121268"/>
    <n v="80"/>
    <n v="4972"/>
    <n v="4972"/>
    <n v="0"/>
    <n v="4.0973069189438639E-2"/>
    <n v="4.0973069189438639E-2"/>
    <n v="0"/>
    <x v="0"/>
  </r>
  <r>
    <x v="0"/>
    <x v="1"/>
    <x v="9"/>
    <x v="7"/>
    <n v="125916"/>
    <n v="125798"/>
    <n v="118"/>
    <n v="4967"/>
    <n v="4967"/>
    <n v="0"/>
    <n v="3.9446932875885514E-2"/>
    <n v="3.9446932875885514E-2"/>
    <n v="0"/>
    <x v="0"/>
  </r>
  <r>
    <x v="0"/>
    <x v="1"/>
    <x v="10"/>
    <x v="7"/>
    <n v="108306"/>
    <n v="108227"/>
    <n v="79"/>
    <n v="4531"/>
    <n v="4531"/>
    <n v="0"/>
    <n v="4.1835170719997046E-2"/>
    <n v="4.1835170719997046E-2"/>
    <n v="0"/>
    <x v="0"/>
  </r>
  <r>
    <x v="0"/>
    <x v="1"/>
    <x v="11"/>
    <x v="7"/>
    <n v="84055"/>
    <n v="84008"/>
    <n v="47"/>
    <n v="3735"/>
    <n v="3735"/>
    <n v="0"/>
    <n v="4.4435191243828442E-2"/>
    <n v="4.4435191243828442E-2"/>
    <n v="0"/>
    <x v="0"/>
  </r>
  <r>
    <x v="0"/>
    <x v="2"/>
    <x v="0"/>
    <x v="7"/>
    <n v="112411"/>
    <n v="112303"/>
    <n v="108"/>
    <n v="4386"/>
    <n v="4384"/>
    <n v="2"/>
    <n v="3.9017533871240358E-2"/>
    <n v="3.8999742018129897E-2"/>
    <n v="1.7791853110460719E-5"/>
    <x v="0"/>
  </r>
  <r>
    <x v="0"/>
    <x v="2"/>
    <x v="1"/>
    <x v="7"/>
    <n v="89072"/>
    <n v="88986"/>
    <n v="86"/>
    <n v="3554"/>
    <n v="3554"/>
    <n v="0"/>
    <n v="3.9900305370935869E-2"/>
    <n v="3.9900305370935869E-2"/>
    <n v="0"/>
    <x v="0"/>
  </r>
  <r>
    <x v="0"/>
    <x v="2"/>
    <x v="2"/>
    <x v="7"/>
    <n v="82081"/>
    <n v="81941"/>
    <n v="140"/>
    <n v="3076"/>
    <n v="3076"/>
    <n v="0"/>
    <n v="3.747517695934504E-2"/>
    <n v="3.747517695934504E-2"/>
    <n v="0"/>
    <x v="1"/>
  </r>
  <r>
    <x v="0"/>
    <x v="2"/>
    <x v="3"/>
    <x v="7"/>
    <n v="67761"/>
    <n v="66866"/>
    <n v="895"/>
    <n v="2072"/>
    <n v="2070"/>
    <n v="2"/>
    <n v="3.057806112660675E-2"/>
    <n v="3.0548545623588792E-2"/>
    <n v="2.9515503017960182E-5"/>
    <x v="2"/>
  </r>
  <r>
    <x v="0"/>
    <x v="2"/>
    <x v="4"/>
    <x v="7"/>
    <n v="70667"/>
    <n v="69347"/>
    <n v="1320"/>
    <n v="3157"/>
    <n v="3157"/>
    <n v="0"/>
    <n v="4.4674317573973707E-2"/>
    <n v="4.4674317573973707E-2"/>
    <n v="0"/>
    <x v="2"/>
  </r>
  <r>
    <x v="0"/>
    <x v="2"/>
    <x v="5"/>
    <x v="7"/>
    <n v="77371"/>
    <n v="75642"/>
    <n v="1729"/>
    <n v="3415"/>
    <n v="3415"/>
    <n v="0"/>
    <n v="4.4137984516162389E-2"/>
    <n v="4.4137984516162389E-2"/>
    <n v="0"/>
    <x v="2"/>
  </r>
  <r>
    <x v="0"/>
    <x v="2"/>
    <x v="6"/>
    <x v="7"/>
    <n v="76703"/>
    <n v="75001"/>
    <n v="1702"/>
    <n v="2754"/>
    <n v="2754"/>
    <n v="0"/>
    <n v="3.5904723413686557E-2"/>
    <n v="3.5904723413686557E-2"/>
    <n v="0"/>
    <x v="2"/>
  </r>
  <r>
    <x v="0"/>
    <x v="2"/>
    <x v="7"/>
    <x v="7"/>
    <n v="76233"/>
    <n v="74538"/>
    <n v="1695"/>
    <n v="2894"/>
    <n v="2894"/>
    <n v="0"/>
    <n v="3.7962562145002821E-2"/>
    <n v="3.7962562145002821E-2"/>
    <n v="0"/>
    <x v="2"/>
  </r>
  <r>
    <x v="0"/>
    <x v="2"/>
    <x v="8"/>
    <x v="7"/>
    <n v="87301"/>
    <n v="85204"/>
    <n v="2097"/>
    <n v="3427"/>
    <n v="3427"/>
    <n v="0"/>
    <n v="3.9254991351760006E-2"/>
    <n v="3.9254991351760006E-2"/>
    <n v="0"/>
    <x v="2"/>
  </r>
  <r>
    <x v="0"/>
    <x v="2"/>
    <x v="9"/>
    <x v="7"/>
    <n v="86979"/>
    <n v="85371"/>
    <n v="1608"/>
    <n v="3521"/>
    <n v="3521"/>
    <n v="0"/>
    <n v="4.0481035652283885E-2"/>
    <n v="4.0481035652283885E-2"/>
    <n v="0"/>
    <x v="2"/>
  </r>
  <r>
    <x v="0"/>
    <x v="2"/>
    <x v="10"/>
    <x v="7"/>
    <n v="70236"/>
    <n v="68306"/>
    <n v="1930"/>
    <n v="2844"/>
    <n v="2844"/>
    <n v="0"/>
    <n v="4.0492055356227574E-2"/>
    <n v="4.0492055356227574E-2"/>
    <n v="0"/>
    <x v="2"/>
  </r>
  <r>
    <x v="0"/>
    <x v="2"/>
    <x v="11"/>
    <x v="7"/>
    <n v="63444"/>
    <n v="62314"/>
    <n v="1130"/>
    <n v="2386"/>
    <n v="2386"/>
    <n v="0"/>
    <n v="3.7607969232709162E-2"/>
    <n v="3.7607969232709162E-2"/>
    <n v="0"/>
    <x v="2"/>
  </r>
  <r>
    <x v="0"/>
    <x v="3"/>
    <x v="0"/>
    <x v="7"/>
    <n v="76803"/>
    <n v="75809"/>
    <n v="994"/>
    <n v="2424"/>
    <n v="2424"/>
    <n v="0"/>
    <n v="3.1561267138002419E-2"/>
    <n v="3.1561267138002419E-2"/>
    <n v="0"/>
    <x v="2"/>
  </r>
  <r>
    <x v="0"/>
    <x v="3"/>
    <x v="1"/>
    <x v="7"/>
    <n v="64901"/>
    <n v="64066"/>
    <n v="835"/>
    <n v="2115"/>
    <n v="2115"/>
    <n v="0"/>
    <n v="3.2588095715012096E-2"/>
    <n v="3.2588095715012096E-2"/>
    <n v="0"/>
    <x v="2"/>
  </r>
  <r>
    <x v="0"/>
    <x v="3"/>
    <x v="2"/>
    <x v="7"/>
    <n v="94056"/>
    <n v="92925"/>
    <n v="1131"/>
    <n v="3221"/>
    <n v="3221"/>
    <n v="0"/>
    <n v="3.4245555839074591E-2"/>
    <n v="3.4245555839074591E-2"/>
    <n v="0"/>
    <x v="3"/>
  </r>
  <r>
    <x v="0"/>
    <x v="3"/>
    <x v="3"/>
    <x v="7"/>
    <n v="106038"/>
    <n v="104830"/>
    <n v="1208"/>
    <n v="3186"/>
    <n v="3186"/>
    <n v="0"/>
    <n v="3.0045832626039722E-2"/>
    <n v="3.0045832626039722E-2"/>
    <n v="0"/>
    <x v="3"/>
  </r>
  <r>
    <x v="0"/>
    <x v="3"/>
    <x v="4"/>
    <x v="7"/>
    <n v="102497"/>
    <n v="101430"/>
    <n v="1067"/>
    <n v="3082"/>
    <n v="3082"/>
    <n v="0"/>
    <n v="3.0069172756275794E-2"/>
    <n v="3.0069172756275794E-2"/>
    <n v="0"/>
    <x v="3"/>
  </r>
  <r>
    <x v="0"/>
    <x v="3"/>
    <x v="5"/>
    <x v="7"/>
    <n v="104813"/>
    <n v="103712"/>
    <n v="1101"/>
    <n v="3219"/>
    <n v="3219"/>
    <n v="0"/>
    <n v="3.0711839180254358E-2"/>
    <n v="3.0711839180254358E-2"/>
    <n v="0"/>
    <x v="3"/>
  </r>
  <r>
    <x v="0"/>
    <x v="3"/>
    <x v="6"/>
    <x v="7"/>
    <n v="91088"/>
    <n v="90197"/>
    <n v="891"/>
    <n v="3022"/>
    <n v="3022"/>
    <n v="0"/>
    <n v="3.3176708238187247E-2"/>
    <n v="3.3176708238187247E-2"/>
    <n v="0"/>
    <x v="3"/>
  </r>
  <r>
    <x v="0"/>
    <x v="3"/>
    <x v="7"/>
    <x v="7"/>
    <n v="97726"/>
    <n v="96965"/>
    <n v="761"/>
    <n v="3142"/>
    <n v="3142"/>
    <n v="0"/>
    <n v="3.2151116386632012E-2"/>
    <n v="3.2151116386632012E-2"/>
    <n v="0"/>
    <x v="3"/>
  </r>
  <r>
    <x v="0"/>
    <x v="3"/>
    <x v="8"/>
    <x v="7"/>
    <n v="102142"/>
    <n v="101145"/>
    <n v="997"/>
    <n v="2888"/>
    <n v="2888"/>
    <n v="0"/>
    <n v="2.8274363141508881E-2"/>
    <n v="2.8274363141508881E-2"/>
    <n v="0"/>
    <x v="3"/>
  </r>
  <r>
    <x v="0"/>
    <x v="3"/>
    <x v="9"/>
    <x v="7"/>
    <n v="86030"/>
    <n v="85250"/>
    <n v="780"/>
    <n v="2399"/>
    <n v="2399"/>
    <n v="0"/>
    <n v="2.788562129489713E-2"/>
    <n v="2.788562129489713E-2"/>
    <n v="0"/>
    <x v="3"/>
  </r>
  <r>
    <x v="0"/>
    <x v="3"/>
    <x v="10"/>
    <x v="7"/>
    <n v="96173"/>
    <n v="95564"/>
    <n v="609"/>
    <n v="2606"/>
    <n v="2606"/>
    <n v="0"/>
    <n v="2.7097002277146391E-2"/>
    <n v="2.7097002277146391E-2"/>
    <n v="0"/>
    <x v="3"/>
  </r>
  <r>
    <x v="0"/>
    <x v="3"/>
    <x v="11"/>
    <x v="7"/>
    <n v="71305"/>
    <n v="71001"/>
    <n v="304"/>
    <n v="1962"/>
    <n v="1962"/>
    <n v="0"/>
    <n v="2.7515601991445201E-2"/>
    <n v="2.7515601991445201E-2"/>
    <n v="0"/>
    <x v="3"/>
  </r>
  <r>
    <x v="0"/>
    <x v="0"/>
    <x v="0"/>
    <x v="8"/>
    <n v="73053"/>
    <n v="72979"/>
    <n v="74"/>
    <n v="355"/>
    <n v="355"/>
    <n v="0"/>
    <n v="4.8594855789632187E-3"/>
    <n v="4.8594855789632187E-3"/>
    <n v="0"/>
    <x v="0"/>
  </r>
  <r>
    <x v="0"/>
    <x v="0"/>
    <x v="1"/>
    <x v="8"/>
    <n v="63255"/>
    <n v="63222"/>
    <n v="33"/>
    <n v="263"/>
    <n v="263"/>
    <n v="0"/>
    <n v="4.1577740890048221E-3"/>
    <n v="4.1577740890048221E-3"/>
    <n v="0"/>
    <x v="0"/>
  </r>
  <r>
    <x v="0"/>
    <x v="0"/>
    <x v="2"/>
    <x v="8"/>
    <n v="88266"/>
    <n v="88211"/>
    <n v="55"/>
    <n v="345"/>
    <n v="345"/>
    <n v="0"/>
    <n v="3.9086397933519139E-3"/>
    <n v="3.9086397933519139E-3"/>
    <n v="0"/>
    <x v="0"/>
  </r>
  <r>
    <x v="0"/>
    <x v="0"/>
    <x v="3"/>
    <x v="8"/>
    <n v="95534"/>
    <n v="95481"/>
    <n v="53"/>
    <n v="329"/>
    <n v="329"/>
    <n v="0"/>
    <n v="3.4438001130487573E-3"/>
    <n v="3.4438001130487573E-3"/>
    <n v="0"/>
    <x v="0"/>
  </r>
  <r>
    <x v="0"/>
    <x v="0"/>
    <x v="4"/>
    <x v="8"/>
    <n v="105071"/>
    <n v="105021"/>
    <n v="50"/>
    <n v="449"/>
    <n v="449"/>
    <n v="0"/>
    <n v="4.2733009108126881E-3"/>
    <n v="4.2733009108126881E-3"/>
    <n v="0"/>
    <x v="0"/>
  </r>
  <r>
    <x v="0"/>
    <x v="0"/>
    <x v="5"/>
    <x v="8"/>
    <n v="90916"/>
    <n v="90818"/>
    <n v="98"/>
    <n v="371"/>
    <n v="371"/>
    <n v="0"/>
    <n v="4.0806898675700646E-3"/>
    <n v="4.0806898675700646E-3"/>
    <n v="0"/>
    <x v="0"/>
  </r>
  <r>
    <x v="0"/>
    <x v="0"/>
    <x v="6"/>
    <x v="8"/>
    <n v="87117"/>
    <n v="86988"/>
    <n v="129"/>
    <n v="436"/>
    <n v="436"/>
    <n v="0"/>
    <n v="5.0047637085758236E-3"/>
    <n v="5.0047637085758236E-3"/>
    <n v="0"/>
    <x v="0"/>
  </r>
  <r>
    <x v="0"/>
    <x v="0"/>
    <x v="7"/>
    <x v="8"/>
    <n v="108255"/>
    <n v="108158"/>
    <n v="97"/>
    <n v="436"/>
    <n v="436"/>
    <n v="0"/>
    <n v="4.027527596877742E-3"/>
    <n v="4.027527596877742E-3"/>
    <n v="0"/>
    <x v="0"/>
  </r>
  <r>
    <x v="0"/>
    <x v="0"/>
    <x v="8"/>
    <x v="8"/>
    <n v="94741"/>
    <n v="94664"/>
    <n v="77"/>
    <n v="455"/>
    <n v="455"/>
    <n v="0"/>
    <n v="4.8025669984484015E-3"/>
    <n v="4.8025669984484015E-3"/>
    <n v="0"/>
    <x v="0"/>
  </r>
  <r>
    <x v="0"/>
    <x v="0"/>
    <x v="9"/>
    <x v="8"/>
    <n v="113872"/>
    <n v="113782"/>
    <n v="90"/>
    <n v="500"/>
    <n v="500"/>
    <n v="0"/>
    <n v="4.3908950400449627E-3"/>
    <n v="4.3908950400449627E-3"/>
    <n v="0"/>
    <x v="0"/>
  </r>
  <r>
    <x v="0"/>
    <x v="0"/>
    <x v="10"/>
    <x v="8"/>
    <n v="93436"/>
    <n v="93323"/>
    <n v="113"/>
    <n v="423"/>
    <n v="423"/>
    <n v="0"/>
    <n v="4.5271629778672034E-3"/>
    <n v="4.5271629778672034E-3"/>
    <n v="0"/>
    <x v="0"/>
  </r>
  <r>
    <x v="0"/>
    <x v="0"/>
    <x v="11"/>
    <x v="8"/>
    <n v="70305"/>
    <n v="70230"/>
    <n v="75"/>
    <n v="347"/>
    <n v="347"/>
    <n v="0"/>
    <n v="4.9356375791195506E-3"/>
    <n v="4.9356375791195506E-3"/>
    <n v="0"/>
    <x v="0"/>
  </r>
  <r>
    <x v="0"/>
    <x v="1"/>
    <x v="0"/>
    <x v="8"/>
    <n v="93845"/>
    <n v="93724"/>
    <n v="121"/>
    <n v="446"/>
    <n v="446"/>
    <n v="0"/>
    <n v="4.7525174489850283E-3"/>
    <n v="4.7525174489850283E-3"/>
    <n v="0"/>
    <x v="0"/>
  </r>
  <r>
    <x v="0"/>
    <x v="1"/>
    <x v="1"/>
    <x v="8"/>
    <n v="91685"/>
    <n v="91602"/>
    <n v="83"/>
    <n v="396"/>
    <n v="396"/>
    <n v="0"/>
    <n v="4.3191361727654472E-3"/>
    <n v="4.3191361727654472E-3"/>
    <n v="0"/>
    <x v="0"/>
  </r>
  <r>
    <x v="0"/>
    <x v="1"/>
    <x v="2"/>
    <x v="8"/>
    <n v="100691"/>
    <n v="100577"/>
    <n v="114"/>
    <n v="398"/>
    <n v="398"/>
    <n v="0"/>
    <n v="3.9526869332909597E-3"/>
    <n v="3.9526869332909597E-3"/>
    <n v="0"/>
    <x v="0"/>
  </r>
  <r>
    <x v="0"/>
    <x v="1"/>
    <x v="3"/>
    <x v="8"/>
    <n v="110774"/>
    <n v="110707"/>
    <n v="67"/>
    <n v="488"/>
    <n v="488"/>
    <n v="0"/>
    <n v="4.4053658800801629E-3"/>
    <n v="4.4053658800801629E-3"/>
    <n v="0"/>
    <x v="0"/>
  </r>
  <r>
    <x v="0"/>
    <x v="1"/>
    <x v="4"/>
    <x v="8"/>
    <n v="135303"/>
    <n v="135225"/>
    <n v="78"/>
    <n v="545"/>
    <n v="545"/>
    <n v="0"/>
    <n v="4.0279964228435439E-3"/>
    <n v="4.0279964228435439E-3"/>
    <n v="0"/>
    <x v="0"/>
  </r>
  <r>
    <x v="0"/>
    <x v="1"/>
    <x v="5"/>
    <x v="8"/>
    <n v="108508"/>
    <n v="108425"/>
    <n v="83"/>
    <n v="475"/>
    <n v="475"/>
    <n v="0"/>
    <n v="4.3775574151214657E-3"/>
    <n v="4.3775574151214657E-3"/>
    <n v="0"/>
    <x v="0"/>
  </r>
  <r>
    <x v="0"/>
    <x v="1"/>
    <x v="6"/>
    <x v="8"/>
    <n v="109398"/>
    <n v="109339"/>
    <n v="59"/>
    <n v="482"/>
    <n v="482"/>
    <n v="0"/>
    <n v="4.4059306385857144E-3"/>
    <n v="4.4059306385857144E-3"/>
    <n v="0"/>
    <x v="0"/>
  </r>
  <r>
    <x v="0"/>
    <x v="1"/>
    <x v="7"/>
    <x v="8"/>
    <n v="112474"/>
    <n v="112344"/>
    <n v="130"/>
    <n v="556"/>
    <n v="556"/>
    <n v="0"/>
    <n v="4.943364688728062E-3"/>
    <n v="4.943364688728062E-3"/>
    <n v="0"/>
    <x v="0"/>
  </r>
  <r>
    <x v="0"/>
    <x v="1"/>
    <x v="8"/>
    <x v="8"/>
    <n v="121348"/>
    <n v="121268"/>
    <n v="80"/>
    <n v="605"/>
    <n v="605"/>
    <n v="0"/>
    <n v="4.9856610739361174E-3"/>
    <n v="4.9856610739361174E-3"/>
    <n v="0"/>
    <x v="0"/>
  </r>
  <r>
    <x v="0"/>
    <x v="1"/>
    <x v="9"/>
    <x v="8"/>
    <n v="125916"/>
    <n v="125798"/>
    <n v="118"/>
    <n v="638"/>
    <n v="638"/>
    <n v="0"/>
    <n v="5.0668699768099366E-3"/>
    <n v="5.0668699768099366E-3"/>
    <n v="0"/>
    <x v="0"/>
  </r>
  <r>
    <x v="0"/>
    <x v="1"/>
    <x v="10"/>
    <x v="8"/>
    <n v="108306"/>
    <n v="108227"/>
    <n v="79"/>
    <n v="540"/>
    <n v="540"/>
    <n v="0"/>
    <n v="4.9858733588166865E-3"/>
    <n v="4.9858733588166865E-3"/>
    <n v="0"/>
    <x v="0"/>
  </r>
  <r>
    <x v="0"/>
    <x v="1"/>
    <x v="11"/>
    <x v="8"/>
    <n v="84055"/>
    <n v="84008"/>
    <n v="47"/>
    <n v="460"/>
    <n v="460"/>
    <n v="0"/>
    <n v="5.4726072214621377E-3"/>
    <n v="5.4726072214621377E-3"/>
    <n v="0"/>
    <x v="0"/>
  </r>
  <r>
    <x v="0"/>
    <x v="2"/>
    <x v="0"/>
    <x v="8"/>
    <n v="112411"/>
    <n v="112303"/>
    <n v="108"/>
    <n v="591"/>
    <n v="591"/>
    <n v="0"/>
    <n v="5.2574925941411424E-3"/>
    <n v="5.2574925941411424E-3"/>
    <n v="0"/>
    <x v="0"/>
  </r>
  <r>
    <x v="0"/>
    <x v="2"/>
    <x v="1"/>
    <x v="8"/>
    <n v="89072"/>
    <n v="88986"/>
    <n v="86"/>
    <n v="388"/>
    <n v="388"/>
    <n v="0"/>
    <n v="4.3560265852344172E-3"/>
    <n v="4.3560265852344172E-3"/>
    <n v="0"/>
    <x v="0"/>
  </r>
  <r>
    <x v="0"/>
    <x v="2"/>
    <x v="2"/>
    <x v="8"/>
    <n v="82081"/>
    <n v="81941"/>
    <n v="140"/>
    <n v="304"/>
    <n v="304"/>
    <n v="0"/>
    <n v="3.7036585811576371E-3"/>
    <n v="3.7036585811576371E-3"/>
    <n v="0"/>
    <x v="1"/>
  </r>
  <r>
    <x v="0"/>
    <x v="2"/>
    <x v="3"/>
    <x v="8"/>
    <n v="67761"/>
    <n v="66866"/>
    <n v="895"/>
    <n v="185"/>
    <n v="185"/>
    <n v="0"/>
    <n v="2.7301840291613171E-3"/>
    <n v="2.7301840291613171E-3"/>
    <n v="0"/>
    <x v="2"/>
  </r>
  <r>
    <x v="0"/>
    <x v="2"/>
    <x v="4"/>
    <x v="8"/>
    <n v="70667"/>
    <n v="69347"/>
    <n v="1320"/>
    <n v="214"/>
    <n v="214"/>
    <n v="0"/>
    <n v="3.0282876024169698E-3"/>
    <n v="3.0282876024169698E-3"/>
    <n v="0"/>
    <x v="2"/>
  </r>
  <r>
    <x v="0"/>
    <x v="2"/>
    <x v="5"/>
    <x v="8"/>
    <n v="77371"/>
    <n v="75642"/>
    <n v="1729"/>
    <n v="247"/>
    <n v="247"/>
    <n v="0"/>
    <n v="3.1924105931162841E-3"/>
    <n v="3.1924105931162841E-3"/>
    <n v="0"/>
    <x v="2"/>
  </r>
  <r>
    <x v="0"/>
    <x v="2"/>
    <x v="6"/>
    <x v="8"/>
    <n v="76703"/>
    <n v="75001"/>
    <n v="1702"/>
    <n v="284"/>
    <n v="284"/>
    <n v="0"/>
    <n v="3.7025931189132106E-3"/>
    <n v="3.7025931189132106E-3"/>
    <n v="0"/>
    <x v="2"/>
  </r>
  <r>
    <x v="0"/>
    <x v="2"/>
    <x v="7"/>
    <x v="8"/>
    <n v="76233"/>
    <n v="74538"/>
    <n v="1695"/>
    <n v="287"/>
    <n v="287"/>
    <n v="0"/>
    <n v="3.7647737856308949E-3"/>
    <n v="3.7647737856308949E-3"/>
    <n v="0"/>
    <x v="2"/>
  </r>
  <r>
    <x v="0"/>
    <x v="2"/>
    <x v="8"/>
    <x v="8"/>
    <n v="87301"/>
    <n v="85204"/>
    <n v="2097"/>
    <n v="306"/>
    <n v="306"/>
    <n v="0"/>
    <n v="3.5051144889520166E-3"/>
    <n v="3.5051144889520166E-3"/>
    <n v="0"/>
    <x v="2"/>
  </r>
  <r>
    <x v="0"/>
    <x v="2"/>
    <x v="9"/>
    <x v="8"/>
    <n v="86979"/>
    <n v="85371"/>
    <n v="1608"/>
    <n v="332"/>
    <n v="332"/>
    <n v="0"/>
    <n v="3.8170133020614173E-3"/>
    <n v="3.8170133020614173E-3"/>
    <n v="0"/>
    <x v="2"/>
  </r>
  <r>
    <x v="0"/>
    <x v="2"/>
    <x v="10"/>
    <x v="8"/>
    <n v="70236"/>
    <n v="68306"/>
    <n v="1930"/>
    <n v="250"/>
    <n v="250"/>
    <n v="0"/>
    <n v="3.5594282134517913E-3"/>
    <n v="3.5594282134517913E-3"/>
    <n v="0"/>
    <x v="2"/>
  </r>
  <r>
    <x v="0"/>
    <x v="2"/>
    <x v="11"/>
    <x v="8"/>
    <n v="63444"/>
    <n v="62314"/>
    <n v="1130"/>
    <n v="236"/>
    <n v="236"/>
    <n v="0"/>
    <n v="3.7198159006367822E-3"/>
    <n v="3.7198159006367822E-3"/>
    <n v="0"/>
    <x v="2"/>
  </r>
  <r>
    <x v="0"/>
    <x v="3"/>
    <x v="0"/>
    <x v="8"/>
    <n v="76803"/>
    <n v="75809"/>
    <n v="994"/>
    <n v="275"/>
    <n v="275"/>
    <n v="0"/>
    <n v="3.5805892998971396E-3"/>
    <n v="3.5805892998971396E-3"/>
    <n v="0"/>
    <x v="2"/>
  </r>
  <r>
    <x v="0"/>
    <x v="3"/>
    <x v="1"/>
    <x v="8"/>
    <n v="64901"/>
    <n v="64066"/>
    <n v="835"/>
    <n v="195"/>
    <n v="195"/>
    <n v="0"/>
    <n v="3.004576200674874E-3"/>
    <n v="3.004576200674874E-3"/>
    <n v="0"/>
    <x v="2"/>
  </r>
  <r>
    <x v="0"/>
    <x v="3"/>
    <x v="2"/>
    <x v="8"/>
    <n v="94056"/>
    <n v="92925"/>
    <n v="1131"/>
    <n v="353"/>
    <n v="353"/>
    <n v="0"/>
    <n v="3.7530832695415496E-3"/>
    <n v="3.7530832695415496E-3"/>
    <n v="0"/>
    <x v="3"/>
  </r>
  <r>
    <x v="0"/>
    <x v="3"/>
    <x v="3"/>
    <x v="8"/>
    <n v="106038"/>
    <n v="104830"/>
    <n v="1208"/>
    <n v="344"/>
    <n v="344"/>
    <n v="0"/>
    <n v="3.2441200324412004E-3"/>
    <n v="3.2441200324412004E-3"/>
    <n v="0"/>
    <x v="3"/>
  </r>
  <r>
    <x v="0"/>
    <x v="3"/>
    <x v="4"/>
    <x v="8"/>
    <n v="102497"/>
    <n v="101430"/>
    <n v="1067"/>
    <n v="346"/>
    <n v="346"/>
    <n v="0"/>
    <n v="3.3757085573236289E-3"/>
    <n v="3.3757085573236289E-3"/>
    <n v="0"/>
    <x v="3"/>
  </r>
  <r>
    <x v="0"/>
    <x v="3"/>
    <x v="5"/>
    <x v="8"/>
    <n v="104813"/>
    <n v="103712"/>
    <n v="1101"/>
    <n v="374"/>
    <n v="374"/>
    <n v="0"/>
    <n v="3.5682596624464521E-3"/>
    <n v="3.5682596624464521E-3"/>
    <n v="0"/>
    <x v="3"/>
  </r>
  <r>
    <x v="0"/>
    <x v="3"/>
    <x v="6"/>
    <x v="8"/>
    <n v="91088"/>
    <n v="90197"/>
    <n v="891"/>
    <n v="355"/>
    <n v="355"/>
    <n v="0"/>
    <n v="3.8973300544528368E-3"/>
    <n v="3.8973300544528368E-3"/>
    <n v="0"/>
    <x v="3"/>
  </r>
  <r>
    <x v="0"/>
    <x v="3"/>
    <x v="7"/>
    <x v="8"/>
    <n v="97726"/>
    <n v="96965"/>
    <n v="761"/>
    <n v="334"/>
    <n v="334"/>
    <n v="0"/>
    <n v="3.4177189284325562E-3"/>
    <n v="3.4177189284325562E-3"/>
    <n v="0"/>
    <x v="3"/>
  </r>
  <r>
    <x v="0"/>
    <x v="3"/>
    <x v="8"/>
    <x v="8"/>
    <n v="102142"/>
    <n v="101145"/>
    <n v="997"/>
    <n v="301"/>
    <n v="301"/>
    <n v="0"/>
    <n v="2.9468778758982594E-3"/>
    <n v="2.9468778758982594E-3"/>
    <n v="0"/>
    <x v="3"/>
  </r>
  <r>
    <x v="0"/>
    <x v="3"/>
    <x v="9"/>
    <x v="8"/>
    <n v="86030"/>
    <n v="85250"/>
    <n v="780"/>
    <n v="239"/>
    <n v="239"/>
    <n v="0"/>
    <n v="2.7781006625595722E-3"/>
    <n v="2.7781006625595722E-3"/>
    <n v="0"/>
    <x v="3"/>
  </r>
  <r>
    <x v="0"/>
    <x v="3"/>
    <x v="10"/>
    <x v="8"/>
    <n v="96173"/>
    <n v="95564"/>
    <n v="609"/>
    <n v="347"/>
    <n v="347"/>
    <n v="0"/>
    <n v="3.6080812702109738E-3"/>
    <n v="3.6080812702109738E-3"/>
    <n v="0"/>
    <x v="3"/>
  </r>
  <r>
    <x v="0"/>
    <x v="3"/>
    <x v="11"/>
    <x v="8"/>
    <n v="71305"/>
    <n v="71001"/>
    <n v="304"/>
    <n v="292"/>
    <n v="292"/>
    <n v="0"/>
    <n v="4.0950844961783889E-3"/>
    <n v="4.0950844961783889E-3"/>
    <n v="0"/>
    <x v="3"/>
  </r>
  <r>
    <x v="1"/>
    <x v="0"/>
    <x v="0"/>
    <x v="0"/>
    <n v="98333"/>
    <n v="98333"/>
    <n v="0"/>
    <n v="2664"/>
    <n v="2664"/>
    <n v="0"/>
    <n v="2.7091617259719526E-2"/>
    <n v="2.7091617259719526E-2"/>
    <n v="0"/>
    <x v="0"/>
  </r>
  <r>
    <x v="1"/>
    <x v="0"/>
    <x v="1"/>
    <x v="0"/>
    <n v="106238"/>
    <n v="106238"/>
    <n v="0"/>
    <n v="3160"/>
    <n v="3160"/>
    <n v="0"/>
    <n v="2.9744535853461096E-2"/>
    <n v="2.9744535853461096E-2"/>
    <n v="0"/>
    <x v="0"/>
  </r>
  <r>
    <x v="1"/>
    <x v="0"/>
    <x v="2"/>
    <x v="0"/>
    <n v="112707"/>
    <n v="112707"/>
    <n v="0"/>
    <n v="3294"/>
    <n v="3294"/>
    <n v="0"/>
    <n v="2.9226223748303123E-2"/>
    <n v="2.9226223748303123E-2"/>
    <n v="0"/>
    <x v="0"/>
  </r>
  <r>
    <x v="1"/>
    <x v="0"/>
    <x v="3"/>
    <x v="0"/>
    <n v="111840"/>
    <n v="111840"/>
    <n v="0"/>
    <n v="3048"/>
    <n v="3048"/>
    <n v="0"/>
    <n v="2.7253218884120172E-2"/>
    <n v="2.7253218884120172E-2"/>
    <n v="0"/>
    <x v="0"/>
  </r>
  <r>
    <x v="1"/>
    <x v="0"/>
    <x v="4"/>
    <x v="0"/>
    <n v="147909"/>
    <n v="147909"/>
    <n v="0"/>
    <n v="3604"/>
    <n v="3604"/>
    <n v="0"/>
    <n v="2.4366333353616074E-2"/>
    <n v="2.4366333353616074E-2"/>
    <n v="0"/>
    <x v="0"/>
  </r>
  <r>
    <x v="1"/>
    <x v="0"/>
    <x v="5"/>
    <x v="0"/>
    <n v="115057"/>
    <n v="115057"/>
    <n v="0"/>
    <n v="2975"/>
    <n v="2975"/>
    <n v="0"/>
    <n v="2.5856749263408571E-2"/>
    <n v="2.5856749263408571E-2"/>
    <n v="0"/>
    <x v="0"/>
  </r>
  <r>
    <x v="1"/>
    <x v="0"/>
    <x v="6"/>
    <x v="0"/>
    <n v="121676"/>
    <n v="121676"/>
    <n v="0"/>
    <n v="3320"/>
    <n v="3320"/>
    <n v="0"/>
    <n v="2.728557809263947E-2"/>
    <n v="2.728557809263947E-2"/>
    <n v="0"/>
    <x v="0"/>
  </r>
  <r>
    <x v="1"/>
    <x v="0"/>
    <x v="7"/>
    <x v="0"/>
    <n v="126786"/>
    <n v="126786"/>
    <n v="0"/>
    <n v="3362"/>
    <n v="3362"/>
    <n v="0"/>
    <n v="2.6517123341693878E-2"/>
    <n v="2.6517123341693878E-2"/>
    <n v="0"/>
    <x v="0"/>
  </r>
  <r>
    <x v="1"/>
    <x v="0"/>
    <x v="8"/>
    <x v="0"/>
    <n v="108586"/>
    <n v="108586"/>
    <n v="0"/>
    <n v="2855"/>
    <n v="2855"/>
    <n v="0"/>
    <n v="2.6292523898108412E-2"/>
    <n v="2.6292523898108412E-2"/>
    <n v="0"/>
    <x v="0"/>
  </r>
  <r>
    <x v="1"/>
    <x v="0"/>
    <x v="9"/>
    <x v="0"/>
    <n v="125150"/>
    <n v="125150"/>
    <n v="0"/>
    <n v="3471"/>
    <n v="3471"/>
    <n v="0"/>
    <n v="2.7734718337994405E-2"/>
    <n v="2.7734718337994405E-2"/>
    <n v="0"/>
    <x v="0"/>
  </r>
  <r>
    <x v="1"/>
    <x v="0"/>
    <x v="10"/>
    <x v="0"/>
    <n v="120725"/>
    <n v="120725"/>
    <n v="0"/>
    <n v="3257"/>
    <n v="3257"/>
    <n v="0"/>
    <n v="2.6978670532201283E-2"/>
    <n v="2.6978670532201283E-2"/>
    <n v="0"/>
    <x v="0"/>
  </r>
  <r>
    <x v="1"/>
    <x v="0"/>
    <x v="11"/>
    <x v="0"/>
    <n v="102859"/>
    <n v="102859"/>
    <n v="0"/>
    <n v="2766"/>
    <n v="2766"/>
    <n v="0"/>
    <n v="2.6891181131451794E-2"/>
    <n v="2.6891181131451794E-2"/>
    <n v="0"/>
    <x v="0"/>
  </r>
  <r>
    <x v="1"/>
    <x v="1"/>
    <x v="0"/>
    <x v="0"/>
    <n v="114393"/>
    <n v="114393"/>
    <n v="0"/>
    <n v="3197"/>
    <n v="3197"/>
    <n v="0"/>
    <n v="2.7947514270978118E-2"/>
    <n v="2.7947514270978118E-2"/>
    <n v="0"/>
    <x v="0"/>
  </r>
  <r>
    <x v="1"/>
    <x v="1"/>
    <x v="1"/>
    <x v="0"/>
    <n v="120057"/>
    <n v="120057"/>
    <n v="0"/>
    <n v="3347"/>
    <n v="3347"/>
    <n v="0"/>
    <n v="2.7878424415069509E-2"/>
    <n v="2.7878424415069509E-2"/>
    <n v="0"/>
    <x v="0"/>
  </r>
  <r>
    <x v="1"/>
    <x v="1"/>
    <x v="2"/>
    <x v="0"/>
    <n v="123657"/>
    <n v="123657"/>
    <n v="0"/>
    <n v="3549"/>
    <n v="3549"/>
    <n v="0"/>
    <n v="2.8700356631650454E-2"/>
    <n v="2.8700356631650454E-2"/>
    <n v="0"/>
    <x v="0"/>
  </r>
  <r>
    <x v="1"/>
    <x v="1"/>
    <x v="3"/>
    <x v="0"/>
    <n v="124873"/>
    <n v="124873"/>
    <n v="0"/>
    <n v="3180"/>
    <n v="3180"/>
    <n v="0"/>
    <n v="2.5465873327300537E-2"/>
    <n v="2.5465873327300537E-2"/>
    <n v="0"/>
    <x v="0"/>
  </r>
  <r>
    <x v="1"/>
    <x v="1"/>
    <x v="4"/>
    <x v="0"/>
    <n v="165714"/>
    <n v="165714"/>
    <n v="0"/>
    <n v="3657"/>
    <n v="3657"/>
    <n v="0"/>
    <n v="2.2068141496795684E-2"/>
    <n v="2.2068141496795684E-2"/>
    <n v="0"/>
    <x v="0"/>
  </r>
  <r>
    <x v="1"/>
    <x v="1"/>
    <x v="5"/>
    <x v="0"/>
    <n v="131053"/>
    <n v="131053"/>
    <n v="0"/>
    <n v="3103"/>
    <n v="3103"/>
    <n v="0"/>
    <n v="2.3677443477066532E-2"/>
    <n v="2.3677443477066532E-2"/>
    <n v="0"/>
    <x v="0"/>
  </r>
  <r>
    <x v="1"/>
    <x v="1"/>
    <x v="6"/>
    <x v="0"/>
    <n v="147489"/>
    <n v="147489"/>
    <n v="0"/>
    <n v="3719"/>
    <n v="3719"/>
    <n v="0"/>
    <n v="2.5215439795510174E-2"/>
    <n v="2.5215439795510174E-2"/>
    <n v="0"/>
    <x v="0"/>
  </r>
  <r>
    <x v="1"/>
    <x v="1"/>
    <x v="7"/>
    <x v="0"/>
    <n v="145830"/>
    <n v="145830"/>
    <n v="0"/>
    <n v="3966"/>
    <n v="3966"/>
    <n v="0"/>
    <n v="2.7196050195433037E-2"/>
    <n v="2.7196050195433037E-2"/>
    <n v="0"/>
    <x v="0"/>
  </r>
  <r>
    <x v="1"/>
    <x v="1"/>
    <x v="8"/>
    <x v="0"/>
    <n v="132497"/>
    <n v="132497"/>
    <n v="0"/>
    <n v="3475"/>
    <n v="3475"/>
    <n v="0"/>
    <n v="2.6227008913409362E-2"/>
    <n v="2.6227008913409362E-2"/>
    <n v="0"/>
    <x v="0"/>
  </r>
  <r>
    <x v="1"/>
    <x v="1"/>
    <x v="9"/>
    <x v="0"/>
    <n v="148192"/>
    <n v="148192"/>
    <n v="0"/>
    <n v="4297"/>
    <n v="4297"/>
    <n v="0"/>
    <n v="2.899616713452818E-2"/>
    <n v="2.899616713452818E-2"/>
    <n v="0"/>
    <x v="0"/>
  </r>
  <r>
    <x v="1"/>
    <x v="1"/>
    <x v="10"/>
    <x v="0"/>
    <n v="132334"/>
    <n v="132334"/>
    <n v="0"/>
    <n v="3705"/>
    <n v="3705"/>
    <n v="0"/>
    <n v="2.7997340063778017E-2"/>
    <n v="2.7997340063778017E-2"/>
    <n v="0"/>
    <x v="0"/>
  </r>
  <r>
    <x v="1"/>
    <x v="1"/>
    <x v="11"/>
    <x v="0"/>
    <n v="124737"/>
    <n v="124737"/>
    <n v="0"/>
    <n v="3463"/>
    <n v="3463"/>
    <n v="0"/>
    <n v="2.7762412115090149E-2"/>
    <n v="2.7762412115090149E-2"/>
    <n v="0"/>
    <x v="0"/>
  </r>
  <r>
    <x v="1"/>
    <x v="2"/>
    <x v="0"/>
    <x v="0"/>
    <n v="127818"/>
    <n v="127818"/>
    <n v="0"/>
    <n v="3606"/>
    <n v="3606"/>
    <n v="0"/>
    <n v="2.8211988921748112E-2"/>
    <n v="2.8211988921748112E-2"/>
    <n v="0"/>
    <x v="0"/>
  </r>
  <r>
    <x v="1"/>
    <x v="2"/>
    <x v="1"/>
    <x v="0"/>
    <n v="122474"/>
    <n v="122473"/>
    <n v="1"/>
    <n v="3594"/>
    <n v="3594"/>
    <n v="0"/>
    <n v="2.9345003837549195E-2"/>
    <n v="2.9345003837549195E-2"/>
    <n v="0"/>
    <x v="0"/>
  </r>
  <r>
    <x v="1"/>
    <x v="2"/>
    <x v="2"/>
    <x v="0"/>
    <n v="144390"/>
    <n v="125797"/>
    <n v="18593"/>
    <n v="3803"/>
    <n v="3212"/>
    <n v="591"/>
    <n v="2.6338389085116699E-2"/>
    <n v="2.2245307846803796E-2"/>
    <n v="4.0930812383129025E-3"/>
    <x v="1"/>
  </r>
  <r>
    <x v="1"/>
    <x v="2"/>
    <x v="3"/>
    <x v="0"/>
    <n v="162858"/>
    <n v="93979"/>
    <n v="68879"/>
    <n v="3694"/>
    <n v="1357"/>
    <n v="2337"/>
    <n v="2.2682336759631088E-2"/>
    <n v="8.3324122855493749E-3"/>
    <n v="1.4349924474081715E-2"/>
    <x v="2"/>
  </r>
  <r>
    <x v="1"/>
    <x v="2"/>
    <x v="4"/>
    <x v="0"/>
    <n v="154485"/>
    <n v="89792"/>
    <n v="64693"/>
    <n v="4057"/>
    <n v="1837"/>
    <n v="2220"/>
    <n v="2.6261449331650321E-2"/>
    <n v="1.1891122115415736E-2"/>
    <n v="1.4370327216234586E-2"/>
    <x v="2"/>
  </r>
  <r>
    <x v="1"/>
    <x v="2"/>
    <x v="5"/>
    <x v="0"/>
    <n v="151188"/>
    <n v="88696"/>
    <n v="62492"/>
    <n v="4322"/>
    <n v="2409"/>
    <n v="1913"/>
    <n v="2.8586924888218641E-2"/>
    <n v="1.5933804270180173E-2"/>
    <n v="1.2653120618038468E-2"/>
    <x v="2"/>
  </r>
  <r>
    <x v="1"/>
    <x v="2"/>
    <x v="6"/>
    <x v="0"/>
    <n v="160051"/>
    <n v="75286"/>
    <n v="84765"/>
    <n v="4579"/>
    <n v="1995"/>
    <n v="2584"/>
    <n v="2.8609630680220679E-2"/>
    <n v="1.2464776852378304E-2"/>
    <n v="1.6144853827842375E-2"/>
    <x v="2"/>
  </r>
  <r>
    <x v="1"/>
    <x v="2"/>
    <x v="7"/>
    <x v="0"/>
    <n v="146136"/>
    <n v="57359"/>
    <n v="88777"/>
    <n v="4728"/>
    <n v="1491"/>
    <n v="3237"/>
    <n v="3.2353424207587453E-2"/>
    <n v="1.0202824765971424E-2"/>
    <n v="2.2150599441616028E-2"/>
    <x v="2"/>
  </r>
  <r>
    <x v="1"/>
    <x v="2"/>
    <x v="8"/>
    <x v="0"/>
    <n v="151862"/>
    <n v="70039"/>
    <n v="81823"/>
    <n v="4797"/>
    <n v="1755"/>
    <n v="3042"/>
    <n v="3.1587889004490922E-2"/>
    <n v="1.1556544757740581E-2"/>
    <n v="2.0031344246750338E-2"/>
    <x v="2"/>
  </r>
  <r>
    <x v="1"/>
    <x v="2"/>
    <x v="9"/>
    <x v="0"/>
    <n v="151967"/>
    <n v="79835"/>
    <n v="72132"/>
    <n v="4453"/>
    <n v="2103"/>
    <n v="2350"/>
    <n v="2.9302414339955386E-2"/>
    <n v="1.3838530733646121E-2"/>
    <n v="1.5463883606309264E-2"/>
    <x v="2"/>
  </r>
  <r>
    <x v="1"/>
    <x v="2"/>
    <x v="10"/>
    <x v="0"/>
    <n v="149308"/>
    <n v="89967"/>
    <n v="59341"/>
    <n v="4126"/>
    <n v="2302"/>
    <n v="1824"/>
    <n v="2.763415222225199E-2"/>
    <n v="1.541779409006885E-2"/>
    <n v="1.2216358132183138E-2"/>
    <x v="2"/>
  </r>
  <r>
    <x v="1"/>
    <x v="2"/>
    <x v="11"/>
    <x v="0"/>
    <n v="140268"/>
    <n v="91687"/>
    <n v="48581"/>
    <n v="3681"/>
    <n v="2330"/>
    <n v="1351"/>
    <n v="2.624262126785867E-2"/>
    <n v="1.6611058830239257E-2"/>
    <n v="9.6315624376194144E-3"/>
    <x v="2"/>
  </r>
  <r>
    <x v="1"/>
    <x v="3"/>
    <x v="0"/>
    <x v="0"/>
    <n v="130765"/>
    <n v="88471"/>
    <n v="42294"/>
    <n v="3503"/>
    <n v="2315"/>
    <n v="1188"/>
    <n v="2.6788513746032961E-2"/>
    <n v="1.7703513937215615E-2"/>
    <n v="9.0849998088173445E-3"/>
    <x v="2"/>
  </r>
  <r>
    <x v="1"/>
    <x v="3"/>
    <x v="1"/>
    <x v="0"/>
    <n v="147976"/>
    <n v="97077"/>
    <n v="50899"/>
    <n v="3923"/>
    <n v="2550"/>
    <n v="1373"/>
    <n v="2.6511055846894092E-2"/>
    <n v="1.7232524193112397E-2"/>
    <n v="9.278531653781695E-3"/>
    <x v="2"/>
  </r>
  <r>
    <x v="1"/>
    <x v="3"/>
    <x v="2"/>
    <x v="0"/>
    <n v="168253"/>
    <n v="116899"/>
    <n v="51354"/>
    <n v="4621"/>
    <n v="3284"/>
    <n v="1337"/>
    <n v="2.746459201321819E-2"/>
    <n v="1.9518225529411064E-2"/>
    <n v="7.9463664838071244E-3"/>
    <x v="3"/>
  </r>
  <r>
    <x v="1"/>
    <x v="3"/>
    <x v="3"/>
    <x v="0"/>
    <n v="155165"/>
    <n v="114791"/>
    <n v="40374"/>
    <n v="3904"/>
    <n v="2820"/>
    <n v="1084"/>
    <n v="2.5160313214964716E-2"/>
    <n v="1.8174201656301358E-2"/>
    <n v="6.9861115586633583E-3"/>
    <x v="3"/>
  </r>
  <r>
    <x v="1"/>
    <x v="3"/>
    <x v="4"/>
    <x v="0"/>
    <n v="172840"/>
    <n v="125978"/>
    <n v="46862"/>
    <n v="4103"/>
    <n v="2934"/>
    <n v="1169"/>
    <n v="2.373871788937746E-2"/>
    <n v="1.6975237213607962E-2"/>
    <n v="6.7634806757694982E-3"/>
    <x v="3"/>
  </r>
  <r>
    <x v="1"/>
    <x v="3"/>
    <x v="5"/>
    <x v="0"/>
    <n v="157004"/>
    <n v="105177"/>
    <n v="51827"/>
    <n v="4251"/>
    <n v="2801"/>
    <n v="1450"/>
    <n v="2.7075743293164506E-2"/>
    <n v="1.7840309801024176E-2"/>
    <n v="9.235433492140328E-3"/>
    <x v="3"/>
  </r>
  <r>
    <x v="1"/>
    <x v="3"/>
    <x v="6"/>
    <x v="0"/>
    <n v="154884"/>
    <n v="103390"/>
    <n v="51494"/>
    <n v="4309"/>
    <n v="2855"/>
    <n v="1454"/>
    <n v="2.7820820743265928E-2"/>
    <n v="1.8433149970300353E-2"/>
    <n v="9.3876707729655742E-3"/>
    <x v="3"/>
  </r>
  <r>
    <x v="1"/>
    <x v="3"/>
    <x v="7"/>
    <x v="0"/>
    <n v="161675"/>
    <n v="100268"/>
    <n v="61407"/>
    <n v="4538"/>
    <n v="2833"/>
    <n v="1705"/>
    <n v="2.8068656254832226E-2"/>
    <n v="1.7522808102675119E-2"/>
    <n v="1.0545848152157105E-2"/>
    <x v="3"/>
  </r>
  <r>
    <x v="1"/>
    <x v="3"/>
    <x v="8"/>
    <x v="0"/>
    <n v="149817"/>
    <n v="89199"/>
    <n v="60618"/>
    <n v="4166"/>
    <n v="2537"/>
    <n v="1629"/>
    <n v="2.7807258188323088E-2"/>
    <n v="1.693399280455489E-2"/>
    <n v="1.0873265383768198E-2"/>
    <x v="3"/>
  </r>
  <r>
    <x v="1"/>
    <x v="3"/>
    <x v="9"/>
    <x v="0"/>
    <n v="151555"/>
    <n v="85881"/>
    <n v="65674"/>
    <n v="4294"/>
    <n v="2565"/>
    <n v="1729"/>
    <n v="2.833294843456171E-2"/>
    <n v="1.692454884365412E-2"/>
    <n v="1.1408399590907592E-2"/>
    <x v="3"/>
  </r>
  <r>
    <x v="1"/>
    <x v="3"/>
    <x v="10"/>
    <x v="0"/>
    <n v="149154"/>
    <n v="94153"/>
    <n v="55001"/>
    <n v="4110"/>
    <n v="2714"/>
    <n v="1396"/>
    <n v="2.7555412526650308E-2"/>
    <n v="1.8195958539496092E-2"/>
    <n v="9.3594539871542162E-3"/>
    <x v="3"/>
  </r>
  <r>
    <x v="1"/>
    <x v="3"/>
    <x v="11"/>
    <x v="0"/>
    <n v="133488"/>
    <n v="86504"/>
    <n v="46984"/>
    <n v="3330"/>
    <n v="2239"/>
    <n v="1091"/>
    <n v="2.4946062567421792E-2"/>
    <n v="1.6773043269807025E-2"/>
    <n v="8.1730192976147663E-3"/>
    <x v="3"/>
  </r>
  <r>
    <x v="1"/>
    <x v="0"/>
    <x v="0"/>
    <x v="1"/>
    <n v="98333"/>
    <n v="98333"/>
    <n v="0"/>
    <n v="219"/>
    <n v="219"/>
    <n v="0"/>
    <n v="2.2271261936481139E-3"/>
    <n v="2.2271261936481139E-3"/>
    <n v="0"/>
    <x v="0"/>
  </r>
  <r>
    <x v="1"/>
    <x v="0"/>
    <x v="1"/>
    <x v="1"/>
    <n v="106238"/>
    <n v="106238"/>
    <n v="0"/>
    <n v="210"/>
    <n v="210"/>
    <n v="0"/>
    <n v="1.976693838362921E-3"/>
    <n v="1.976693838362921E-3"/>
    <n v="0"/>
    <x v="0"/>
  </r>
  <r>
    <x v="1"/>
    <x v="0"/>
    <x v="2"/>
    <x v="1"/>
    <n v="112707"/>
    <n v="112707"/>
    <n v="0"/>
    <n v="214"/>
    <n v="214"/>
    <n v="0"/>
    <n v="1.8987285616687518E-3"/>
    <n v="1.8987285616687518E-3"/>
    <n v="0"/>
    <x v="0"/>
  </r>
  <r>
    <x v="1"/>
    <x v="0"/>
    <x v="3"/>
    <x v="1"/>
    <n v="111840"/>
    <n v="111840"/>
    <n v="0"/>
    <n v="215"/>
    <n v="215"/>
    <n v="0"/>
    <n v="1.9223891273247497E-3"/>
    <n v="1.9223891273247497E-3"/>
    <n v="0"/>
    <x v="0"/>
  </r>
  <r>
    <x v="1"/>
    <x v="0"/>
    <x v="4"/>
    <x v="1"/>
    <n v="147909"/>
    <n v="147909"/>
    <n v="0"/>
    <n v="205"/>
    <n v="205"/>
    <n v="0"/>
    <n v="1.3859873300475292E-3"/>
    <n v="1.3859873300475292E-3"/>
    <n v="0"/>
    <x v="0"/>
  </r>
  <r>
    <x v="1"/>
    <x v="0"/>
    <x v="5"/>
    <x v="1"/>
    <n v="115057"/>
    <n v="115057"/>
    <n v="0"/>
    <n v="210"/>
    <n v="210"/>
    <n v="0"/>
    <n v="1.8251823009464874E-3"/>
    <n v="1.8251823009464874E-3"/>
    <n v="0"/>
    <x v="0"/>
  </r>
  <r>
    <x v="1"/>
    <x v="0"/>
    <x v="6"/>
    <x v="1"/>
    <n v="121676"/>
    <n v="121676"/>
    <n v="0"/>
    <n v="225"/>
    <n v="225"/>
    <n v="0"/>
    <n v="1.8491732141096026E-3"/>
    <n v="1.8491732141096026E-3"/>
    <n v="0"/>
    <x v="0"/>
  </r>
  <r>
    <x v="1"/>
    <x v="0"/>
    <x v="7"/>
    <x v="1"/>
    <n v="126786"/>
    <n v="126786"/>
    <n v="0"/>
    <n v="232"/>
    <n v="232"/>
    <n v="0"/>
    <n v="1.8298550313126055E-3"/>
    <n v="1.8298550313126055E-3"/>
    <n v="0"/>
    <x v="0"/>
  </r>
  <r>
    <x v="1"/>
    <x v="0"/>
    <x v="8"/>
    <x v="1"/>
    <n v="108586"/>
    <n v="108586"/>
    <n v="0"/>
    <n v="179"/>
    <n v="179"/>
    <n v="0"/>
    <n v="1.6484629694435747E-3"/>
    <n v="1.6484629694435747E-3"/>
    <n v="0"/>
    <x v="0"/>
  </r>
  <r>
    <x v="1"/>
    <x v="0"/>
    <x v="9"/>
    <x v="1"/>
    <n v="125150"/>
    <n v="125150"/>
    <n v="0"/>
    <n v="242"/>
    <n v="242"/>
    <n v="0"/>
    <n v="1.9336795844986016E-3"/>
    <n v="1.9336795844986016E-3"/>
    <n v="0"/>
    <x v="0"/>
  </r>
  <r>
    <x v="1"/>
    <x v="0"/>
    <x v="10"/>
    <x v="1"/>
    <n v="120725"/>
    <n v="120725"/>
    <n v="0"/>
    <n v="224"/>
    <n v="224"/>
    <n v="0"/>
    <n v="1.8554566162766618E-3"/>
    <n v="1.8554566162766618E-3"/>
    <n v="0"/>
    <x v="0"/>
  </r>
  <r>
    <x v="1"/>
    <x v="0"/>
    <x v="11"/>
    <x v="1"/>
    <n v="102859"/>
    <n v="102859"/>
    <n v="0"/>
    <n v="223"/>
    <n v="223"/>
    <n v="0"/>
    <n v="2.1680164108148045E-3"/>
    <n v="2.1680164108148045E-3"/>
    <n v="0"/>
    <x v="0"/>
  </r>
  <r>
    <x v="1"/>
    <x v="1"/>
    <x v="0"/>
    <x v="1"/>
    <n v="114393"/>
    <n v="114393"/>
    <n v="0"/>
    <n v="229"/>
    <n v="229"/>
    <n v="0"/>
    <n v="2.0018707438392209E-3"/>
    <n v="2.0018707438392209E-3"/>
    <n v="0"/>
    <x v="0"/>
  </r>
  <r>
    <x v="1"/>
    <x v="1"/>
    <x v="1"/>
    <x v="1"/>
    <n v="120057"/>
    <n v="120057"/>
    <n v="0"/>
    <n v="229"/>
    <n v="229"/>
    <n v="0"/>
    <n v="1.9074273053632858E-3"/>
    <n v="1.9074273053632858E-3"/>
    <n v="0"/>
    <x v="0"/>
  </r>
  <r>
    <x v="1"/>
    <x v="1"/>
    <x v="2"/>
    <x v="1"/>
    <n v="123657"/>
    <n v="123657"/>
    <n v="0"/>
    <n v="225"/>
    <n v="225"/>
    <n v="0"/>
    <n v="1.8195492370023532E-3"/>
    <n v="1.8195492370023532E-3"/>
    <n v="0"/>
    <x v="0"/>
  </r>
  <r>
    <x v="1"/>
    <x v="1"/>
    <x v="3"/>
    <x v="1"/>
    <n v="124873"/>
    <n v="124873"/>
    <n v="0"/>
    <n v="201"/>
    <n v="201"/>
    <n v="0"/>
    <n v="1.6096353895557888E-3"/>
    <n v="1.6096353895557888E-3"/>
    <n v="0"/>
    <x v="0"/>
  </r>
  <r>
    <x v="1"/>
    <x v="1"/>
    <x v="4"/>
    <x v="1"/>
    <n v="165714"/>
    <n v="165714"/>
    <n v="0"/>
    <n v="209"/>
    <n v="209"/>
    <n v="0"/>
    <n v="1.2612090710501225E-3"/>
    <n v="1.2612090710501225E-3"/>
    <n v="0"/>
    <x v="0"/>
  </r>
  <r>
    <x v="1"/>
    <x v="1"/>
    <x v="5"/>
    <x v="1"/>
    <n v="131053"/>
    <n v="131053"/>
    <n v="0"/>
    <n v="215"/>
    <n v="215"/>
    <n v="0"/>
    <n v="1.6405576369865626E-3"/>
    <n v="1.6405576369865626E-3"/>
    <n v="0"/>
    <x v="0"/>
  </r>
  <r>
    <x v="1"/>
    <x v="1"/>
    <x v="6"/>
    <x v="1"/>
    <n v="147489"/>
    <n v="147489"/>
    <n v="0"/>
    <n v="213"/>
    <n v="213"/>
    <n v="0"/>
    <n v="1.4441754978337367E-3"/>
    <n v="1.4441754978337367E-3"/>
    <n v="0"/>
    <x v="0"/>
  </r>
  <r>
    <x v="1"/>
    <x v="1"/>
    <x v="7"/>
    <x v="1"/>
    <n v="145830"/>
    <n v="145830"/>
    <n v="0"/>
    <n v="234"/>
    <n v="234"/>
    <n v="0"/>
    <n v="1.6046081053281219E-3"/>
    <n v="1.6046081053281219E-3"/>
    <n v="0"/>
    <x v="0"/>
  </r>
  <r>
    <x v="1"/>
    <x v="1"/>
    <x v="8"/>
    <x v="1"/>
    <n v="132497"/>
    <n v="132497"/>
    <n v="0"/>
    <n v="194"/>
    <n v="194"/>
    <n v="0"/>
    <n v="1.4641840947342204E-3"/>
    <n v="1.4641840947342204E-3"/>
    <n v="0"/>
    <x v="0"/>
  </r>
  <r>
    <x v="1"/>
    <x v="1"/>
    <x v="9"/>
    <x v="1"/>
    <n v="148192"/>
    <n v="148192"/>
    <n v="0"/>
    <n v="256"/>
    <n v="256"/>
    <n v="0"/>
    <n v="1.7274886633556468E-3"/>
    <n v="1.7274886633556468E-3"/>
    <n v="0"/>
    <x v="0"/>
  </r>
  <r>
    <x v="1"/>
    <x v="1"/>
    <x v="10"/>
    <x v="1"/>
    <n v="132334"/>
    <n v="132334"/>
    <n v="0"/>
    <n v="223"/>
    <n v="223"/>
    <n v="0"/>
    <n v="1.6851300497226715E-3"/>
    <n v="1.6851300497226715E-3"/>
    <n v="0"/>
    <x v="0"/>
  </r>
  <r>
    <x v="1"/>
    <x v="1"/>
    <x v="11"/>
    <x v="1"/>
    <n v="124737"/>
    <n v="124737"/>
    <n v="0"/>
    <n v="216"/>
    <n v="216"/>
    <n v="0"/>
    <n v="1.7316433776666106E-3"/>
    <n v="1.7316433776666106E-3"/>
    <n v="0"/>
    <x v="0"/>
  </r>
  <r>
    <x v="1"/>
    <x v="2"/>
    <x v="0"/>
    <x v="1"/>
    <n v="127818"/>
    <n v="127818"/>
    <n v="0"/>
    <n v="219"/>
    <n v="219"/>
    <n v="0"/>
    <n v="1.7133737032342861E-3"/>
    <n v="1.7133737032342861E-3"/>
    <n v="0"/>
    <x v="0"/>
  </r>
  <r>
    <x v="1"/>
    <x v="2"/>
    <x v="1"/>
    <x v="1"/>
    <n v="122474"/>
    <n v="122473"/>
    <n v="1"/>
    <n v="228"/>
    <n v="228"/>
    <n v="0"/>
    <n v="1.8616196090598821E-3"/>
    <n v="1.8616196090598821E-3"/>
    <n v="0"/>
    <x v="0"/>
  </r>
  <r>
    <x v="1"/>
    <x v="2"/>
    <x v="2"/>
    <x v="1"/>
    <n v="144390"/>
    <n v="125797"/>
    <n v="18593"/>
    <n v="275"/>
    <n v="248"/>
    <n v="27"/>
    <n v="1.904564027979777E-3"/>
    <n v="1.7175704688690353E-3"/>
    <n v="1.8699355911074174E-4"/>
    <x v="1"/>
  </r>
  <r>
    <x v="1"/>
    <x v="2"/>
    <x v="3"/>
    <x v="1"/>
    <n v="162858"/>
    <n v="93979"/>
    <n v="68879"/>
    <n v="240"/>
    <n v="108"/>
    <n v="132"/>
    <n v="1.4736764543344509E-3"/>
    <n v="6.6315440445050293E-4"/>
    <n v="8.1052204988394793E-4"/>
    <x v="2"/>
  </r>
  <r>
    <x v="1"/>
    <x v="2"/>
    <x v="4"/>
    <x v="1"/>
    <n v="154485"/>
    <n v="89792"/>
    <n v="64693"/>
    <n v="207"/>
    <n v="124"/>
    <n v="83"/>
    <n v="1.33993591610836E-3"/>
    <n v="8.0266692559148134E-4"/>
    <n v="5.3726899051687862E-4"/>
    <x v="2"/>
  </r>
  <r>
    <x v="1"/>
    <x v="2"/>
    <x v="5"/>
    <x v="1"/>
    <n v="151188"/>
    <n v="88696"/>
    <n v="62492"/>
    <n v="246"/>
    <n v="128"/>
    <n v="118"/>
    <n v="1.6271132629573776E-3"/>
    <n v="8.4662803926237535E-4"/>
    <n v="7.8048522369500222E-4"/>
    <x v="2"/>
  </r>
  <r>
    <x v="1"/>
    <x v="2"/>
    <x v="6"/>
    <x v="1"/>
    <n v="160051"/>
    <n v="75286"/>
    <n v="84765"/>
    <n v="282"/>
    <n v="155"/>
    <n v="127"/>
    <n v="1.7619383821406926E-3"/>
    <n v="9.6844130933265021E-4"/>
    <n v="7.9349707280804247E-4"/>
    <x v="2"/>
  </r>
  <r>
    <x v="1"/>
    <x v="2"/>
    <x v="7"/>
    <x v="1"/>
    <n v="146136"/>
    <n v="57359"/>
    <n v="88777"/>
    <n v="282"/>
    <n v="113"/>
    <n v="169"/>
    <n v="1.9297093118738709E-3"/>
    <n v="7.7325231291399787E-4"/>
    <n v="1.1564569989598731E-3"/>
    <x v="2"/>
  </r>
  <r>
    <x v="1"/>
    <x v="2"/>
    <x v="8"/>
    <x v="1"/>
    <n v="151862"/>
    <n v="70039"/>
    <n v="81823"/>
    <n v="305"/>
    <n v="124"/>
    <n v="181"/>
    <n v="2.0084023653053431E-3"/>
    <n v="8.1653079769791E-4"/>
    <n v="1.191871567607433E-3"/>
    <x v="2"/>
  </r>
  <r>
    <x v="1"/>
    <x v="2"/>
    <x v="9"/>
    <x v="1"/>
    <n v="151967"/>
    <n v="79835"/>
    <n v="72132"/>
    <n v="279"/>
    <n v="141"/>
    <n v="138"/>
    <n v="1.8359249047490574E-3"/>
    <n v="9.2783301637855582E-4"/>
    <n v="9.0809188837050149E-4"/>
    <x v="2"/>
  </r>
  <r>
    <x v="1"/>
    <x v="2"/>
    <x v="10"/>
    <x v="1"/>
    <n v="149308"/>
    <n v="89967"/>
    <n v="59341"/>
    <n v="277"/>
    <n v="174"/>
    <n v="103"/>
    <n v="1.8552254400300051E-3"/>
    <n v="1.1653762691885231E-3"/>
    <n v="6.8984917084148199E-4"/>
    <x v="2"/>
  </r>
  <r>
    <x v="1"/>
    <x v="2"/>
    <x v="11"/>
    <x v="1"/>
    <n v="140268"/>
    <n v="91687"/>
    <n v="48581"/>
    <n v="287"/>
    <n v="202"/>
    <n v="85"/>
    <n v="2.0460832121367667E-3"/>
    <n v="1.4401003792739613E-3"/>
    <n v="6.0598283286280544E-4"/>
    <x v="2"/>
  </r>
  <r>
    <x v="1"/>
    <x v="3"/>
    <x v="0"/>
    <x v="1"/>
    <n v="130765"/>
    <n v="88471"/>
    <n v="42294"/>
    <n v="249"/>
    <n v="179"/>
    <n v="70"/>
    <n v="1.9041792528581808E-3"/>
    <n v="1.3688678163117042E-3"/>
    <n v="5.353114365464765E-4"/>
    <x v="2"/>
  </r>
  <r>
    <x v="1"/>
    <x v="3"/>
    <x v="1"/>
    <x v="1"/>
    <n v="147976"/>
    <n v="97077"/>
    <n v="50899"/>
    <n v="274"/>
    <n v="187"/>
    <n v="87"/>
    <n v="1.8516516191814888E-3"/>
    <n v="1.2637184408282424E-3"/>
    <n v="5.8793317835324646E-4"/>
    <x v="2"/>
  </r>
  <r>
    <x v="1"/>
    <x v="3"/>
    <x v="2"/>
    <x v="1"/>
    <n v="168253"/>
    <n v="116899"/>
    <n v="51354"/>
    <n v="300"/>
    <n v="221"/>
    <n v="79"/>
    <n v="1.7830291287525334E-3"/>
    <n v="1.3134981248476996E-3"/>
    <n v="4.6953100390483379E-4"/>
    <x v="3"/>
  </r>
  <r>
    <x v="1"/>
    <x v="3"/>
    <x v="3"/>
    <x v="1"/>
    <n v="155165"/>
    <n v="114791"/>
    <n v="40374"/>
    <n v="280"/>
    <n v="205"/>
    <n v="75"/>
    <n v="1.8045306609093545E-3"/>
    <n v="1.3211742338800631E-3"/>
    <n v="4.8335642702929137E-4"/>
    <x v="3"/>
  </r>
  <r>
    <x v="1"/>
    <x v="3"/>
    <x v="4"/>
    <x v="1"/>
    <n v="172840"/>
    <n v="125978"/>
    <n v="46862"/>
    <n v="283"/>
    <n v="218"/>
    <n v="65"/>
    <n v="1.6373524647072437E-3"/>
    <n v="1.2612821106225411E-3"/>
    <n v="3.7607035408470264E-4"/>
    <x v="3"/>
  </r>
  <r>
    <x v="1"/>
    <x v="3"/>
    <x v="5"/>
    <x v="1"/>
    <n v="157004"/>
    <n v="105177"/>
    <n v="51827"/>
    <n v="294"/>
    <n v="205"/>
    <n v="89"/>
    <n v="1.8725637563374181E-3"/>
    <n v="1.3056992178543223E-3"/>
    <n v="5.6686453848309594E-4"/>
    <x v="3"/>
  </r>
  <r>
    <x v="1"/>
    <x v="3"/>
    <x v="6"/>
    <x v="1"/>
    <n v="154884"/>
    <n v="103390"/>
    <n v="51494"/>
    <n v="268"/>
    <n v="201"/>
    <n v="67"/>
    <n v="1.730327212623641E-3"/>
    <n v="1.2977454094677307E-3"/>
    <n v="4.3258180315591024E-4"/>
    <x v="3"/>
  </r>
  <r>
    <x v="1"/>
    <x v="3"/>
    <x v="7"/>
    <x v="1"/>
    <n v="161675"/>
    <n v="100268"/>
    <n v="61407"/>
    <n v="281"/>
    <n v="200"/>
    <n v="81"/>
    <n v="1.7380547394464203E-3"/>
    <n v="1.2370496366166692E-3"/>
    <n v="5.0100510282975101E-4"/>
    <x v="3"/>
  </r>
  <r>
    <x v="1"/>
    <x v="3"/>
    <x v="8"/>
    <x v="1"/>
    <n v="149817"/>
    <n v="89199"/>
    <n v="60618"/>
    <n v="284"/>
    <n v="198"/>
    <n v="86"/>
    <n v="1.8956460214795384E-3"/>
    <n v="1.3216123670878471E-3"/>
    <n v="5.7403365439169117E-4"/>
    <x v="3"/>
  </r>
  <r>
    <x v="1"/>
    <x v="3"/>
    <x v="9"/>
    <x v="1"/>
    <n v="151555"/>
    <n v="85881"/>
    <n v="65674"/>
    <n v="270"/>
    <n v="140"/>
    <n v="130"/>
    <n v="1.7815314572267493E-3"/>
    <n v="9.237570518953515E-4"/>
    <n v="8.5777440533139784E-4"/>
    <x v="3"/>
  </r>
  <r>
    <x v="1"/>
    <x v="3"/>
    <x v="10"/>
    <x v="1"/>
    <n v="149154"/>
    <n v="94153"/>
    <n v="55001"/>
    <n v="267"/>
    <n v="182"/>
    <n v="85"/>
    <n v="1.7900961422422463E-3"/>
    <n v="1.2202153478954637E-3"/>
    <n v="5.6988079434678251E-4"/>
    <x v="3"/>
  </r>
  <r>
    <x v="1"/>
    <x v="3"/>
    <x v="11"/>
    <x v="1"/>
    <n v="133488"/>
    <n v="86504"/>
    <n v="46984"/>
    <n v="245"/>
    <n v="183"/>
    <n v="62"/>
    <n v="1.8353709696751768E-3"/>
    <n v="1.3709097446961524E-3"/>
    <n v="4.6446122497902434E-4"/>
    <x v="3"/>
  </r>
  <r>
    <x v="1"/>
    <x v="0"/>
    <x v="0"/>
    <x v="2"/>
    <n v="98333"/>
    <n v="98333"/>
    <n v="0"/>
    <n v="62"/>
    <n v="62"/>
    <n v="0"/>
    <n v="6.3051061190037936E-4"/>
    <n v="6.3051061190037936E-4"/>
    <n v="0"/>
    <x v="0"/>
  </r>
  <r>
    <x v="1"/>
    <x v="0"/>
    <x v="1"/>
    <x v="2"/>
    <n v="106238"/>
    <n v="106238"/>
    <n v="0"/>
    <n v="65"/>
    <n v="65"/>
    <n v="0"/>
    <n v="6.1183380711233269E-4"/>
    <n v="6.1183380711233269E-4"/>
    <n v="0"/>
    <x v="0"/>
  </r>
  <r>
    <x v="1"/>
    <x v="0"/>
    <x v="2"/>
    <x v="2"/>
    <n v="112707"/>
    <n v="112707"/>
    <n v="0"/>
    <n v="63"/>
    <n v="63"/>
    <n v="0"/>
    <n v="5.5897149245388487E-4"/>
    <n v="5.5897149245388487E-4"/>
    <n v="0"/>
    <x v="0"/>
  </r>
  <r>
    <x v="1"/>
    <x v="0"/>
    <x v="3"/>
    <x v="2"/>
    <n v="111840"/>
    <n v="111840"/>
    <n v="0"/>
    <n v="53"/>
    <n v="53"/>
    <n v="0"/>
    <n v="4.738912732474964E-4"/>
    <n v="4.738912732474964E-4"/>
    <n v="0"/>
    <x v="0"/>
  </r>
  <r>
    <x v="1"/>
    <x v="0"/>
    <x v="4"/>
    <x v="2"/>
    <n v="147909"/>
    <n v="147909"/>
    <n v="0"/>
    <n v="69"/>
    <n v="69"/>
    <n v="0"/>
    <n v="4.66503052552583E-4"/>
    <n v="4.66503052552583E-4"/>
    <n v="0"/>
    <x v="0"/>
  </r>
  <r>
    <x v="1"/>
    <x v="0"/>
    <x v="5"/>
    <x v="2"/>
    <n v="115057"/>
    <n v="115057"/>
    <n v="0"/>
    <n v="46"/>
    <n v="46"/>
    <n v="0"/>
    <n v="3.9980183735018293E-4"/>
    <n v="3.9980183735018293E-4"/>
    <n v="0"/>
    <x v="0"/>
  </r>
  <r>
    <x v="1"/>
    <x v="0"/>
    <x v="6"/>
    <x v="2"/>
    <n v="121676"/>
    <n v="121676"/>
    <n v="0"/>
    <n v="45"/>
    <n v="45"/>
    <n v="0"/>
    <n v="3.6983464282192051E-4"/>
    <n v="3.6983464282192051E-4"/>
    <n v="0"/>
    <x v="0"/>
  </r>
  <r>
    <x v="1"/>
    <x v="0"/>
    <x v="7"/>
    <x v="2"/>
    <n v="126786"/>
    <n v="126786"/>
    <n v="0"/>
    <n v="69"/>
    <n v="69"/>
    <n v="0"/>
    <n v="5.4422412569211107E-4"/>
    <n v="5.4422412569211107E-4"/>
    <n v="0"/>
    <x v="0"/>
  </r>
  <r>
    <x v="1"/>
    <x v="0"/>
    <x v="8"/>
    <x v="2"/>
    <n v="108586"/>
    <n v="108586"/>
    <n v="0"/>
    <n v="43"/>
    <n v="43"/>
    <n v="0"/>
    <n v="3.9599948427974138E-4"/>
    <n v="3.9599948427974138E-4"/>
    <n v="0"/>
    <x v="0"/>
  </r>
  <r>
    <x v="1"/>
    <x v="0"/>
    <x v="9"/>
    <x v="2"/>
    <n v="125150"/>
    <n v="125150"/>
    <n v="0"/>
    <n v="73"/>
    <n v="73"/>
    <n v="0"/>
    <n v="5.8330003995205753E-4"/>
    <n v="5.8330003995205753E-4"/>
    <n v="0"/>
    <x v="0"/>
  </r>
  <r>
    <x v="1"/>
    <x v="0"/>
    <x v="10"/>
    <x v="2"/>
    <n v="120725"/>
    <n v="120725"/>
    <n v="0"/>
    <n v="68"/>
    <n v="68"/>
    <n v="0"/>
    <n v="5.6326361565541515E-4"/>
    <n v="5.6326361565541515E-4"/>
    <n v="0"/>
    <x v="0"/>
  </r>
  <r>
    <x v="1"/>
    <x v="0"/>
    <x v="11"/>
    <x v="2"/>
    <n v="102859"/>
    <n v="102859"/>
    <n v="0"/>
    <n v="48"/>
    <n v="48"/>
    <n v="0"/>
    <n v="4.6665824089287276E-4"/>
    <n v="4.6665824089287276E-4"/>
    <n v="0"/>
    <x v="0"/>
  </r>
  <r>
    <x v="1"/>
    <x v="1"/>
    <x v="0"/>
    <x v="2"/>
    <n v="114393"/>
    <n v="114393"/>
    <n v="0"/>
    <n v="76"/>
    <n v="76"/>
    <n v="0"/>
    <n v="6.6437631673266716E-4"/>
    <n v="6.6437631673266716E-4"/>
    <n v="0"/>
    <x v="0"/>
  </r>
  <r>
    <x v="1"/>
    <x v="1"/>
    <x v="1"/>
    <x v="2"/>
    <n v="120057"/>
    <n v="120057"/>
    <n v="0"/>
    <n v="48"/>
    <n v="48"/>
    <n v="0"/>
    <n v="3.998100902071516E-4"/>
    <n v="3.998100902071516E-4"/>
    <n v="0"/>
    <x v="0"/>
  </r>
  <r>
    <x v="1"/>
    <x v="1"/>
    <x v="2"/>
    <x v="2"/>
    <n v="123657"/>
    <n v="123657"/>
    <n v="0"/>
    <n v="51"/>
    <n v="51"/>
    <n v="0"/>
    <n v="4.124311603872001E-4"/>
    <n v="4.124311603872001E-4"/>
    <n v="0"/>
    <x v="0"/>
  </r>
  <r>
    <x v="1"/>
    <x v="1"/>
    <x v="3"/>
    <x v="2"/>
    <n v="124873"/>
    <n v="124873"/>
    <n v="0"/>
    <n v="47"/>
    <n v="47"/>
    <n v="0"/>
    <n v="3.7638240452299537E-4"/>
    <n v="3.7638240452299537E-4"/>
    <n v="0"/>
    <x v="0"/>
  </r>
  <r>
    <x v="1"/>
    <x v="1"/>
    <x v="4"/>
    <x v="2"/>
    <n v="165714"/>
    <n v="165714"/>
    <n v="0"/>
    <n v="58"/>
    <n v="58"/>
    <n v="0"/>
    <n v="3.5000060344931628E-4"/>
    <n v="3.5000060344931628E-4"/>
    <n v="0"/>
    <x v="0"/>
  </r>
  <r>
    <x v="1"/>
    <x v="1"/>
    <x v="5"/>
    <x v="2"/>
    <n v="131053"/>
    <n v="131053"/>
    <n v="0"/>
    <n v="49"/>
    <n v="49"/>
    <n v="0"/>
    <n v="3.7389453122019337E-4"/>
    <n v="3.7389453122019337E-4"/>
    <n v="0"/>
    <x v="0"/>
  </r>
  <r>
    <x v="1"/>
    <x v="1"/>
    <x v="6"/>
    <x v="2"/>
    <n v="147489"/>
    <n v="147489"/>
    <n v="0"/>
    <n v="55"/>
    <n v="55"/>
    <n v="0"/>
    <n v="3.7290916610730292E-4"/>
    <n v="3.7290916610730292E-4"/>
    <n v="0"/>
    <x v="0"/>
  </r>
  <r>
    <x v="1"/>
    <x v="1"/>
    <x v="7"/>
    <x v="2"/>
    <n v="145830"/>
    <n v="145830"/>
    <n v="0"/>
    <n v="71"/>
    <n v="71"/>
    <n v="0"/>
    <n v="4.8686827127477202E-4"/>
    <n v="4.8686827127477202E-4"/>
    <n v="0"/>
    <x v="0"/>
  </r>
  <r>
    <x v="1"/>
    <x v="1"/>
    <x v="8"/>
    <x v="2"/>
    <n v="132497"/>
    <n v="132497"/>
    <n v="0"/>
    <n v="38"/>
    <n v="38"/>
    <n v="0"/>
    <n v="2.8679894639123903E-4"/>
    <n v="2.8679894639123903E-4"/>
    <n v="0"/>
    <x v="0"/>
  </r>
  <r>
    <x v="1"/>
    <x v="1"/>
    <x v="9"/>
    <x v="2"/>
    <n v="148192"/>
    <n v="148192"/>
    <n v="0"/>
    <n v="60"/>
    <n v="60"/>
    <n v="0"/>
    <n v="4.0488015547397971E-4"/>
    <n v="4.0488015547397971E-4"/>
    <n v="0"/>
    <x v="0"/>
  </r>
  <r>
    <x v="1"/>
    <x v="1"/>
    <x v="10"/>
    <x v="2"/>
    <n v="132334"/>
    <n v="132334"/>
    <n v="0"/>
    <n v="63"/>
    <n v="63"/>
    <n v="0"/>
    <n v="4.7606813063914036E-4"/>
    <n v="4.7606813063914036E-4"/>
    <n v="0"/>
    <x v="0"/>
  </r>
  <r>
    <x v="1"/>
    <x v="1"/>
    <x v="11"/>
    <x v="2"/>
    <n v="124737"/>
    <n v="124737"/>
    <n v="0"/>
    <n v="63"/>
    <n v="63"/>
    <n v="0"/>
    <n v="5.050626518194281E-4"/>
    <n v="5.050626518194281E-4"/>
    <n v="0"/>
    <x v="0"/>
  </r>
  <r>
    <x v="1"/>
    <x v="2"/>
    <x v="0"/>
    <x v="2"/>
    <n v="127818"/>
    <n v="127818"/>
    <n v="0"/>
    <n v="65"/>
    <n v="65"/>
    <n v="0"/>
    <n v="5.0853557401930871E-4"/>
    <n v="5.0853557401930871E-4"/>
    <n v="0"/>
    <x v="0"/>
  </r>
  <r>
    <x v="1"/>
    <x v="2"/>
    <x v="1"/>
    <x v="2"/>
    <n v="122474"/>
    <n v="122473"/>
    <n v="1"/>
    <n v="63"/>
    <n v="63"/>
    <n v="0"/>
    <n v="5.1439489197707266E-4"/>
    <n v="5.1439489197707266E-4"/>
    <n v="0"/>
    <x v="0"/>
  </r>
  <r>
    <x v="1"/>
    <x v="2"/>
    <x v="2"/>
    <x v="2"/>
    <n v="144390"/>
    <n v="125797"/>
    <n v="18593"/>
    <n v="79"/>
    <n v="63"/>
    <n v="16"/>
    <n v="5.4712930258328139E-4"/>
    <n v="4.3631830459173074E-4"/>
    <n v="1.1081099799155066E-4"/>
    <x v="1"/>
  </r>
  <r>
    <x v="1"/>
    <x v="2"/>
    <x v="3"/>
    <x v="2"/>
    <n v="162858"/>
    <n v="93979"/>
    <n v="68879"/>
    <n v="78"/>
    <n v="28"/>
    <n v="50"/>
    <n v="4.7894484765869652E-4"/>
    <n v="1.7192891967235261E-4"/>
    <n v="3.0701592798634391E-4"/>
    <x v="2"/>
  </r>
  <r>
    <x v="1"/>
    <x v="2"/>
    <x v="4"/>
    <x v="2"/>
    <n v="154485"/>
    <n v="89792"/>
    <n v="64693"/>
    <n v="98"/>
    <n v="40"/>
    <n v="58"/>
    <n v="6.3436579603197722E-4"/>
    <n v="2.5892481470692947E-4"/>
    <n v="3.7544098132504775E-4"/>
    <x v="2"/>
  </r>
  <r>
    <x v="1"/>
    <x v="2"/>
    <x v="5"/>
    <x v="2"/>
    <n v="151188"/>
    <n v="88696"/>
    <n v="62492"/>
    <n v="79"/>
    <n v="35"/>
    <n v="44"/>
    <n v="5.2252824298224725E-4"/>
    <n v="2.3149985448580576E-4"/>
    <n v="2.9102838849644154E-4"/>
    <x v="2"/>
  </r>
  <r>
    <x v="1"/>
    <x v="2"/>
    <x v="6"/>
    <x v="2"/>
    <n v="160051"/>
    <n v="75286"/>
    <n v="84765"/>
    <n v="97"/>
    <n v="46"/>
    <n v="51"/>
    <n v="6.0605681938881981E-4"/>
    <n v="2.8740838857614138E-4"/>
    <n v="3.1864843081267843E-4"/>
    <x v="2"/>
  </r>
  <r>
    <x v="1"/>
    <x v="2"/>
    <x v="7"/>
    <x v="2"/>
    <n v="146136"/>
    <n v="57359"/>
    <n v="88777"/>
    <n v="109"/>
    <n v="37"/>
    <n v="72"/>
    <n v="7.4588054962500684E-4"/>
    <n v="2.5318881042316749E-4"/>
    <n v="4.9269173920183935E-4"/>
    <x v="2"/>
  </r>
  <r>
    <x v="1"/>
    <x v="2"/>
    <x v="8"/>
    <x v="2"/>
    <n v="151862"/>
    <n v="70039"/>
    <n v="81823"/>
    <n v="102"/>
    <n v="35"/>
    <n v="67"/>
    <n v="6.7166243036440975E-4"/>
    <n v="2.3047240257602296E-4"/>
    <n v="4.4119002778838682E-4"/>
    <x v="2"/>
  </r>
  <r>
    <x v="1"/>
    <x v="2"/>
    <x v="9"/>
    <x v="2"/>
    <n v="151967"/>
    <n v="79835"/>
    <n v="72132"/>
    <n v="111"/>
    <n v="68"/>
    <n v="43"/>
    <n v="7.3042173629801212E-4"/>
    <n v="4.4746556818256596E-4"/>
    <n v="2.829561681154461E-4"/>
    <x v="2"/>
  </r>
  <r>
    <x v="1"/>
    <x v="2"/>
    <x v="10"/>
    <x v="2"/>
    <n v="149308"/>
    <n v="89967"/>
    <n v="59341"/>
    <n v="93"/>
    <n v="49"/>
    <n v="44"/>
    <n v="6.2287352318696925E-4"/>
    <n v="3.2818067350711284E-4"/>
    <n v="2.9469284967985641E-4"/>
    <x v="2"/>
  </r>
  <r>
    <x v="1"/>
    <x v="2"/>
    <x v="11"/>
    <x v="2"/>
    <n v="140268"/>
    <n v="91687"/>
    <n v="48581"/>
    <n v="86"/>
    <n v="56"/>
    <n v="30"/>
    <n v="6.1311204266119139E-4"/>
    <n v="3.9923574870961303E-4"/>
    <n v="2.1387629395157841E-4"/>
    <x v="2"/>
  </r>
  <r>
    <x v="1"/>
    <x v="3"/>
    <x v="0"/>
    <x v="2"/>
    <n v="130765"/>
    <n v="88471"/>
    <n v="42294"/>
    <n v="80"/>
    <n v="56"/>
    <n v="24"/>
    <n v="6.117844989102589E-4"/>
    <n v="4.2824914923718122E-4"/>
    <n v="1.8353534967307765E-4"/>
    <x v="2"/>
  </r>
  <r>
    <x v="1"/>
    <x v="3"/>
    <x v="1"/>
    <x v="2"/>
    <n v="147976"/>
    <n v="97077"/>
    <n v="50899"/>
    <n v="86"/>
    <n v="60"/>
    <n v="26"/>
    <n v="5.8117532572849655E-4"/>
    <n v="4.0547115748499756E-4"/>
    <n v="1.7570416824349894E-4"/>
    <x v="2"/>
  </r>
  <r>
    <x v="1"/>
    <x v="3"/>
    <x v="2"/>
    <x v="2"/>
    <n v="168253"/>
    <n v="116899"/>
    <n v="51354"/>
    <n v="101"/>
    <n v="74"/>
    <n v="27"/>
    <n v="6.0028647334668629E-4"/>
    <n v="4.3981385175895823E-4"/>
    <n v="1.60472621587728E-4"/>
    <x v="3"/>
  </r>
  <r>
    <x v="1"/>
    <x v="3"/>
    <x v="3"/>
    <x v="2"/>
    <n v="155165"/>
    <n v="114791"/>
    <n v="40374"/>
    <n v="65"/>
    <n v="46"/>
    <n v="19"/>
    <n v="4.1890890342538589E-4"/>
    <n v="2.9645860857796541E-4"/>
    <n v="1.2245029484742048E-4"/>
    <x v="3"/>
  </r>
  <r>
    <x v="1"/>
    <x v="3"/>
    <x v="4"/>
    <x v="2"/>
    <n v="172840"/>
    <n v="125978"/>
    <n v="46862"/>
    <n v="82"/>
    <n v="56"/>
    <n v="26"/>
    <n v="4.7442721592224024E-4"/>
    <n v="3.2399907428835915E-4"/>
    <n v="1.5042814163388106E-4"/>
    <x v="3"/>
  </r>
  <r>
    <x v="1"/>
    <x v="3"/>
    <x v="5"/>
    <x v="2"/>
    <n v="157004"/>
    <n v="105177"/>
    <n v="51827"/>
    <n v="81"/>
    <n v="54"/>
    <n v="27"/>
    <n v="5.1591042266439075E-4"/>
    <n v="3.4394028177626046E-4"/>
    <n v="1.7197014088813023E-4"/>
    <x v="3"/>
  </r>
  <r>
    <x v="1"/>
    <x v="3"/>
    <x v="6"/>
    <x v="2"/>
    <n v="154884"/>
    <n v="103390"/>
    <n v="51494"/>
    <n v="60"/>
    <n v="38"/>
    <n v="22"/>
    <n v="3.8738668939335244E-4"/>
    <n v="2.4534490328245652E-4"/>
    <n v="1.4204178611089589E-4"/>
    <x v="3"/>
  </r>
  <r>
    <x v="1"/>
    <x v="3"/>
    <x v="7"/>
    <x v="2"/>
    <n v="161675"/>
    <n v="100268"/>
    <n v="61407"/>
    <n v="79"/>
    <n v="47"/>
    <n v="32"/>
    <n v="4.8863460646358437E-4"/>
    <n v="2.9070666460491727E-4"/>
    <n v="1.9792794185866707E-4"/>
    <x v="3"/>
  </r>
  <r>
    <x v="1"/>
    <x v="3"/>
    <x v="8"/>
    <x v="2"/>
    <n v="149817"/>
    <n v="89199"/>
    <n v="60618"/>
    <n v="69"/>
    <n v="50"/>
    <n v="19"/>
    <n v="4.605618855003104E-4"/>
    <n v="3.3374049673935534E-4"/>
    <n v="1.2682138876095504E-4"/>
    <x v="3"/>
  </r>
  <r>
    <x v="1"/>
    <x v="3"/>
    <x v="9"/>
    <x v="2"/>
    <n v="151555"/>
    <n v="85881"/>
    <n v="65674"/>
    <n v="69"/>
    <n v="44"/>
    <n v="25"/>
    <n v="4.5528026129128041E-4"/>
    <n v="2.9032364488139621E-4"/>
    <n v="1.6495661640988419E-4"/>
    <x v="3"/>
  </r>
  <r>
    <x v="1"/>
    <x v="3"/>
    <x v="10"/>
    <x v="2"/>
    <n v="149154"/>
    <n v="94153"/>
    <n v="55001"/>
    <n v="77"/>
    <n v="60"/>
    <n v="17"/>
    <n v="5.1624495487885005E-4"/>
    <n v="4.0226879600949357E-4"/>
    <n v="1.1397615886935651E-4"/>
    <x v="3"/>
  </r>
  <r>
    <x v="1"/>
    <x v="3"/>
    <x v="11"/>
    <x v="2"/>
    <n v="133488"/>
    <n v="86504"/>
    <n v="46984"/>
    <n v="57"/>
    <n v="39"/>
    <n v="18"/>
    <n v="4.2700467457749009E-4"/>
    <n v="2.9216109313196691E-4"/>
    <n v="1.3484358144552318E-4"/>
    <x v="3"/>
  </r>
  <r>
    <x v="1"/>
    <x v="0"/>
    <x v="0"/>
    <x v="3"/>
    <n v="98333"/>
    <n v="98333"/>
    <n v="0"/>
    <n v="48"/>
    <n v="48"/>
    <n v="0"/>
    <n v="4.8813724792287432E-4"/>
    <n v="4.8813724792287432E-4"/>
    <n v="0"/>
    <x v="0"/>
  </r>
  <r>
    <x v="1"/>
    <x v="0"/>
    <x v="1"/>
    <x v="3"/>
    <n v="106238"/>
    <n v="106238"/>
    <n v="0"/>
    <n v="41"/>
    <n v="41"/>
    <n v="0"/>
    <n v="3.8592593987085602E-4"/>
    <n v="3.8592593987085602E-4"/>
    <n v="0"/>
    <x v="0"/>
  </r>
  <r>
    <x v="1"/>
    <x v="0"/>
    <x v="2"/>
    <x v="3"/>
    <n v="112707"/>
    <n v="112707"/>
    <n v="0"/>
    <n v="45"/>
    <n v="45"/>
    <n v="0"/>
    <n v="3.992653517527749E-4"/>
    <n v="3.992653517527749E-4"/>
    <n v="0"/>
    <x v="0"/>
  </r>
  <r>
    <x v="1"/>
    <x v="0"/>
    <x v="3"/>
    <x v="3"/>
    <n v="111840"/>
    <n v="111840"/>
    <n v="0"/>
    <n v="56"/>
    <n v="56"/>
    <n v="0"/>
    <n v="5.0071530758226033E-4"/>
    <n v="5.0071530758226033E-4"/>
    <n v="0"/>
    <x v="0"/>
  </r>
  <r>
    <x v="1"/>
    <x v="0"/>
    <x v="4"/>
    <x v="3"/>
    <n v="147909"/>
    <n v="147909"/>
    <n v="0"/>
    <n v="59"/>
    <n v="59"/>
    <n v="0"/>
    <n v="3.9889391450148402E-4"/>
    <n v="3.9889391450148402E-4"/>
    <n v="0"/>
    <x v="0"/>
  </r>
  <r>
    <x v="1"/>
    <x v="0"/>
    <x v="5"/>
    <x v="3"/>
    <n v="115057"/>
    <n v="115057"/>
    <n v="0"/>
    <n v="55"/>
    <n v="55"/>
    <n v="0"/>
    <n v="4.7802393596217528E-4"/>
    <n v="4.7802393596217528E-4"/>
    <n v="0"/>
    <x v="0"/>
  </r>
  <r>
    <x v="1"/>
    <x v="0"/>
    <x v="6"/>
    <x v="3"/>
    <n v="121676"/>
    <n v="121676"/>
    <n v="0"/>
    <n v="61"/>
    <n v="61"/>
    <n v="0"/>
    <n v="5.0133140471415893E-4"/>
    <n v="5.0133140471415893E-4"/>
    <n v="0"/>
    <x v="0"/>
  </r>
  <r>
    <x v="1"/>
    <x v="0"/>
    <x v="7"/>
    <x v="3"/>
    <n v="126786"/>
    <n v="126786"/>
    <n v="0"/>
    <n v="51"/>
    <n v="51"/>
    <n v="0"/>
    <n v="4.0225261464199515E-4"/>
    <n v="4.0225261464199515E-4"/>
    <n v="0"/>
    <x v="0"/>
  </r>
  <r>
    <x v="1"/>
    <x v="0"/>
    <x v="8"/>
    <x v="3"/>
    <n v="108586"/>
    <n v="108586"/>
    <n v="0"/>
    <n v="63"/>
    <n v="63"/>
    <n v="0"/>
    <n v="5.8018529092148156E-4"/>
    <n v="5.8018529092148156E-4"/>
    <n v="0"/>
    <x v="0"/>
  </r>
  <r>
    <x v="1"/>
    <x v="0"/>
    <x v="9"/>
    <x v="3"/>
    <n v="125150"/>
    <n v="125150"/>
    <n v="0"/>
    <n v="74"/>
    <n v="74"/>
    <n v="0"/>
    <n v="5.9129045145825008E-4"/>
    <n v="5.9129045145825008E-4"/>
    <n v="0"/>
    <x v="0"/>
  </r>
  <r>
    <x v="1"/>
    <x v="0"/>
    <x v="10"/>
    <x v="3"/>
    <n v="120725"/>
    <n v="120725"/>
    <n v="0"/>
    <n v="62"/>
    <n v="62"/>
    <n v="0"/>
    <n v="5.1356388486229029E-4"/>
    <n v="5.1356388486229029E-4"/>
    <n v="0"/>
    <x v="0"/>
  </r>
  <r>
    <x v="1"/>
    <x v="0"/>
    <x v="11"/>
    <x v="3"/>
    <n v="102859"/>
    <n v="102859"/>
    <n v="0"/>
    <n v="46"/>
    <n v="46"/>
    <n v="0"/>
    <n v="4.4721414752233639E-4"/>
    <n v="4.4721414752233639E-4"/>
    <n v="0"/>
    <x v="0"/>
  </r>
  <r>
    <x v="1"/>
    <x v="1"/>
    <x v="0"/>
    <x v="3"/>
    <n v="114393"/>
    <n v="114393"/>
    <n v="0"/>
    <n v="47"/>
    <n v="47"/>
    <n v="0"/>
    <n v="4.1086430113730735E-4"/>
    <n v="4.1086430113730735E-4"/>
    <n v="0"/>
    <x v="0"/>
  </r>
  <r>
    <x v="1"/>
    <x v="1"/>
    <x v="1"/>
    <x v="3"/>
    <n v="120057"/>
    <n v="120057"/>
    <n v="0"/>
    <n v="62"/>
    <n v="62"/>
    <n v="0"/>
    <n v="5.1642136651757083E-4"/>
    <n v="5.1642136651757083E-4"/>
    <n v="0"/>
    <x v="0"/>
  </r>
  <r>
    <x v="1"/>
    <x v="1"/>
    <x v="2"/>
    <x v="3"/>
    <n v="123657"/>
    <n v="123657"/>
    <n v="0"/>
    <n v="59"/>
    <n v="59"/>
    <n v="0"/>
    <n v="4.7712624436950599E-4"/>
    <n v="4.7712624436950599E-4"/>
    <n v="0"/>
    <x v="0"/>
  </r>
  <r>
    <x v="1"/>
    <x v="1"/>
    <x v="3"/>
    <x v="3"/>
    <n v="124873"/>
    <n v="124873"/>
    <n v="0"/>
    <n v="50"/>
    <n v="50"/>
    <n v="0"/>
    <n v="4.0040681332233549E-4"/>
    <n v="4.0040681332233549E-4"/>
    <n v="0"/>
    <x v="0"/>
  </r>
  <r>
    <x v="1"/>
    <x v="1"/>
    <x v="4"/>
    <x v="3"/>
    <n v="165714"/>
    <n v="165714"/>
    <n v="0"/>
    <n v="70"/>
    <n v="70"/>
    <n v="0"/>
    <n v="4.2241452140434724E-4"/>
    <n v="4.2241452140434724E-4"/>
    <n v="0"/>
    <x v="0"/>
  </r>
  <r>
    <x v="1"/>
    <x v="1"/>
    <x v="5"/>
    <x v="3"/>
    <n v="131053"/>
    <n v="131053"/>
    <n v="0"/>
    <n v="61"/>
    <n v="61"/>
    <n v="0"/>
    <n v="4.6546053886595501E-4"/>
    <n v="4.6546053886595501E-4"/>
    <n v="0"/>
    <x v="0"/>
  </r>
  <r>
    <x v="1"/>
    <x v="1"/>
    <x v="6"/>
    <x v="3"/>
    <n v="147489"/>
    <n v="147489"/>
    <n v="0"/>
    <n v="63"/>
    <n v="63"/>
    <n v="0"/>
    <n v="4.2715049935927426E-4"/>
    <n v="4.2715049935927426E-4"/>
    <n v="0"/>
    <x v="0"/>
  </r>
  <r>
    <x v="1"/>
    <x v="1"/>
    <x v="7"/>
    <x v="3"/>
    <n v="145830"/>
    <n v="145830"/>
    <n v="0"/>
    <n v="81"/>
    <n v="81"/>
    <n v="0"/>
    <n v="5.5544126722896524E-4"/>
    <n v="5.5544126722896524E-4"/>
    <n v="0"/>
    <x v="0"/>
  </r>
  <r>
    <x v="1"/>
    <x v="1"/>
    <x v="8"/>
    <x v="3"/>
    <n v="132497"/>
    <n v="132497"/>
    <n v="0"/>
    <n v="82"/>
    <n v="82"/>
    <n v="0"/>
    <n v="6.1888193694951586E-4"/>
    <n v="6.1888193694951586E-4"/>
    <n v="0"/>
    <x v="0"/>
  </r>
  <r>
    <x v="1"/>
    <x v="1"/>
    <x v="9"/>
    <x v="3"/>
    <n v="148192"/>
    <n v="148192"/>
    <n v="0"/>
    <n v="61"/>
    <n v="61"/>
    <n v="0"/>
    <n v="4.116281580652127E-4"/>
    <n v="4.116281580652127E-4"/>
    <n v="0"/>
    <x v="0"/>
  </r>
  <r>
    <x v="1"/>
    <x v="1"/>
    <x v="10"/>
    <x v="3"/>
    <n v="132334"/>
    <n v="132334"/>
    <n v="0"/>
    <n v="51"/>
    <n v="51"/>
    <n v="0"/>
    <n v="3.8538848670787552E-4"/>
    <n v="3.8538848670787552E-4"/>
    <n v="0"/>
    <x v="0"/>
  </r>
  <r>
    <x v="1"/>
    <x v="1"/>
    <x v="11"/>
    <x v="3"/>
    <n v="124737"/>
    <n v="124737"/>
    <n v="0"/>
    <n v="56"/>
    <n v="56"/>
    <n v="0"/>
    <n v="4.4894457939504719E-4"/>
    <n v="4.4894457939504719E-4"/>
    <n v="0"/>
    <x v="0"/>
  </r>
  <r>
    <x v="1"/>
    <x v="2"/>
    <x v="0"/>
    <x v="3"/>
    <n v="127818"/>
    <n v="127818"/>
    <n v="0"/>
    <n v="65"/>
    <n v="65"/>
    <n v="0"/>
    <n v="5.0853557401930871E-4"/>
    <n v="5.0853557401930871E-4"/>
    <n v="0"/>
    <x v="0"/>
  </r>
  <r>
    <x v="1"/>
    <x v="2"/>
    <x v="1"/>
    <x v="3"/>
    <n v="122474"/>
    <n v="122473"/>
    <n v="1"/>
    <n v="80"/>
    <n v="80"/>
    <n v="0"/>
    <n v="6.5319986282802878E-4"/>
    <n v="6.5319986282802878E-4"/>
    <n v="0"/>
    <x v="0"/>
  </r>
  <r>
    <x v="1"/>
    <x v="2"/>
    <x v="2"/>
    <x v="3"/>
    <n v="144390"/>
    <n v="125797"/>
    <n v="18593"/>
    <n v="86"/>
    <n v="72"/>
    <n v="14"/>
    <n v="5.9560911420458479E-4"/>
    <n v="4.9864949096197798E-4"/>
    <n v="9.6959623242606833E-5"/>
    <x v="1"/>
  </r>
  <r>
    <x v="1"/>
    <x v="2"/>
    <x v="3"/>
    <x v="3"/>
    <n v="162858"/>
    <n v="93979"/>
    <n v="68879"/>
    <n v="90"/>
    <n v="35"/>
    <n v="55"/>
    <n v="5.5262867037541913E-4"/>
    <n v="2.1491114959044076E-4"/>
    <n v="3.3771752078497831E-4"/>
    <x v="2"/>
  </r>
  <r>
    <x v="1"/>
    <x v="2"/>
    <x v="4"/>
    <x v="3"/>
    <n v="154485"/>
    <n v="89792"/>
    <n v="64693"/>
    <n v="93"/>
    <n v="33"/>
    <n v="60"/>
    <n v="6.0200019419361106E-4"/>
    <n v="2.1361297213321682E-4"/>
    <n v="3.8838722206039424E-4"/>
    <x v="2"/>
  </r>
  <r>
    <x v="1"/>
    <x v="2"/>
    <x v="5"/>
    <x v="3"/>
    <n v="151188"/>
    <n v="88696"/>
    <n v="62492"/>
    <n v="99"/>
    <n v="42"/>
    <n v="57"/>
    <n v="6.5481387411699338E-4"/>
    <n v="2.777998253829669E-4"/>
    <n v="3.7701404873402653E-4"/>
    <x v="2"/>
  </r>
  <r>
    <x v="1"/>
    <x v="2"/>
    <x v="6"/>
    <x v="3"/>
    <n v="160051"/>
    <n v="75286"/>
    <n v="84765"/>
    <n v="90"/>
    <n v="33"/>
    <n v="57"/>
    <n v="5.6232076025766785E-4"/>
    <n v="2.0618427876114488E-4"/>
    <n v="3.56136481496523E-4"/>
    <x v="2"/>
  </r>
  <r>
    <x v="1"/>
    <x v="2"/>
    <x v="7"/>
    <x v="3"/>
    <n v="146136"/>
    <n v="57359"/>
    <n v="88777"/>
    <n v="101"/>
    <n v="19"/>
    <n v="82"/>
    <n v="6.9113702304702466E-4"/>
    <n v="1.3001587562270762E-4"/>
    <n v="5.6112114742431704E-4"/>
    <x v="2"/>
  </r>
  <r>
    <x v="1"/>
    <x v="2"/>
    <x v="8"/>
    <x v="3"/>
    <n v="151862"/>
    <n v="70039"/>
    <n v="81823"/>
    <n v="99"/>
    <n v="26"/>
    <n v="73"/>
    <n v="6.5190765300075066E-4"/>
    <n v="1.7120807048504562E-4"/>
    <n v="4.8069958251570506E-4"/>
    <x v="2"/>
  </r>
  <r>
    <x v="1"/>
    <x v="2"/>
    <x v="9"/>
    <x v="3"/>
    <n v="151967"/>
    <n v="79835"/>
    <n v="72132"/>
    <n v="114"/>
    <n v="42"/>
    <n v="72"/>
    <n v="7.5016286430606646E-4"/>
    <n v="2.7637579211276132E-4"/>
    <n v="4.7378707219330514E-4"/>
    <x v="2"/>
  </r>
  <r>
    <x v="1"/>
    <x v="2"/>
    <x v="10"/>
    <x v="3"/>
    <n v="149308"/>
    <n v="89967"/>
    <n v="59341"/>
    <n v="96"/>
    <n v="46"/>
    <n v="50"/>
    <n v="6.4296621748332304E-4"/>
    <n v="3.0808797921075899E-4"/>
    <n v="3.348782382725641E-4"/>
    <x v="2"/>
  </r>
  <r>
    <x v="1"/>
    <x v="2"/>
    <x v="11"/>
    <x v="3"/>
    <n v="140268"/>
    <n v="91687"/>
    <n v="48581"/>
    <n v="86"/>
    <n v="46"/>
    <n v="40"/>
    <n v="6.1311204266119139E-4"/>
    <n v="3.2794365072575358E-4"/>
    <n v="2.8516839193543786E-4"/>
    <x v="2"/>
  </r>
  <r>
    <x v="1"/>
    <x v="3"/>
    <x v="0"/>
    <x v="3"/>
    <n v="130765"/>
    <n v="88471"/>
    <n v="42294"/>
    <n v="86"/>
    <n v="56"/>
    <n v="30"/>
    <n v="6.5766833632852832E-4"/>
    <n v="4.2824914923718122E-4"/>
    <n v="2.2941918709134707E-4"/>
    <x v="2"/>
  </r>
  <r>
    <x v="1"/>
    <x v="3"/>
    <x v="1"/>
    <x v="3"/>
    <n v="147976"/>
    <n v="97077"/>
    <n v="50899"/>
    <n v="122"/>
    <n v="64"/>
    <n v="58"/>
    <n v="8.2445802021949505E-4"/>
    <n v="4.3250256798399743E-4"/>
    <n v="3.9195545223549762E-4"/>
    <x v="2"/>
  </r>
  <r>
    <x v="1"/>
    <x v="3"/>
    <x v="2"/>
    <x v="3"/>
    <n v="168253"/>
    <n v="116899"/>
    <n v="51354"/>
    <n v="166"/>
    <n v="104"/>
    <n v="62"/>
    <n v="9.8660945124306857E-4"/>
    <n v="6.1811676463421157E-4"/>
    <n v="3.684926866088569E-4"/>
    <x v="3"/>
  </r>
  <r>
    <x v="1"/>
    <x v="3"/>
    <x v="3"/>
    <x v="3"/>
    <n v="155165"/>
    <n v="114791"/>
    <n v="40374"/>
    <n v="134"/>
    <n v="88"/>
    <n v="46"/>
    <n v="8.6359681629233397E-4"/>
    <n v="5.6713820771436862E-4"/>
    <n v="2.9645860857796541E-4"/>
    <x v="3"/>
  </r>
  <r>
    <x v="1"/>
    <x v="3"/>
    <x v="4"/>
    <x v="3"/>
    <n v="172840"/>
    <n v="125978"/>
    <n v="46862"/>
    <n v="138"/>
    <n v="96"/>
    <n v="42"/>
    <n v="7.9842629021059945E-4"/>
    <n v="5.5542698449433006E-4"/>
    <n v="2.4299930571626939E-4"/>
    <x v="3"/>
  </r>
  <r>
    <x v="1"/>
    <x v="3"/>
    <x v="5"/>
    <x v="3"/>
    <n v="157004"/>
    <n v="105177"/>
    <n v="51827"/>
    <n v="152"/>
    <n v="96"/>
    <n v="56"/>
    <n v="9.6812820055539983E-4"/>
    <n v="6.1144938982446309E-4"/>
    <n v="3.5667881073093679E-4"/>
    <x v="3"/>
  </r>
  <r>
    <x v="1"/>
    <x v="3"/>
    <x v="6"/>
    <x v="3"/>
    <n v="154884"/>
    <n v="103390"/>
    <n v="51494"/>
    <n v="158"/>
    <n v="101"/>
    <n v="57"/>
    <n v="1.0201182820691614E-3"/>
    <n v="6.5210092714547657E-4"/>
    <n v="3.6801735492368484E-4"/>
    <x v="3"/>
  </r>
  <r>
    <x v="1"/>
    <x v="3"/>
    <x v="7"/>
    <x v="3"/>
    <n v="161675"/>
    <n v="100268"/>
    <n v="61407"/>
    <n v="186"/>
    <n v="115"/>
    <n v="71"/>
    <n v="1.1504561620535023E-3"/>
    <n v="7.1130354105458486E-4"/>
    <n v="4.391526209989176E-4"/>
    <x v="3"/>
  </r>
  <r>
    <x v="1"/>
    <x v="3"/>
    <x v="8"/>
    <x v="3"/>
    <n v="149817"/>
    <n v="89199"/>
    <n v="60618"/>
    <n v="190"/>
    <n v="100"/>
    <n v="90"/>
    <n v="1.2682138876095503E-3"/>
    <n v="6.6748099347871067E-4"/>
    <n v="6.0073289413083966E-4"/>
    <x v="3"/>
  </r>
  <r>
    <x v="1"/>
    <x v="3"/>
    <x v="9"/>
    <x v="3"/>
    <n v="151555"/>
    <n v="85881"/>
    <n v="65674"/>
    <n v="169"/>
    <n v="92"/>
    <n v="77"/>
    <n v="1.1151067269308172E-3"/>
    <n v="6.0704034838837391E-4"/>
    <n v="5.0806637854244332E-4"/>
    <x v="3"/>
  </r>
  <r>
    <x v="1"/>
    <x v="3"/>
    <x v="10"/>
    <x v="3"/>
    <n v="149154"/>
    <n v="94153"/>
    <n v="55001"/>
    <n v="175"/>
    <n v="113"/>
    <n v="62"/>
    <n v="1.1732839883610228E-3"/>
    <n v="7.5760623248454612E-4"/>
    <n v="4.1567775587647668E-4"/>
    <x v="3"/>
  </r>
  <r>
    <x v="1"/>
    <x v="3"/>
    <x v="11"/>
    <x v="3"/>
    <n v="133488"/>
    <n v="86504"/>
    <n v="46984"/>
    <n v="149"/>
    <n v="85"/>
    <n v="64"/>
    <n v="1.1162052019657199E-3"/>
    <n v="6.3676135682608171E-4"/>
    <n v="4.7944384513963804E-4"/>
    <x v="3"/>
  </r>
  <r>
    <x v="1"/>
    <x v="0"/>
    <x v="0"/>
    <x v="4"/>
    <n v="98333"/>
    <n v="98333"/>
    <n v="0"/>
    <n v="37"/>
    <n v="37"/>
    <n v="0"/>
    <n v="3.7627246194054894E-4"/>
    <n v="3.7627246194054894E-4"/>
    <n v="0"/>
    <x v="0"/>
  </r>
  <r>
    <x v="1"/>
    <x v="0"/>
    <x v="1"/>
    <x v="4"/>
    <n v="106238"/>
    <n v="106238"/>
    <n v="0"/>
    <n v="49"/>
    <n v="49"/>
    <n v="0"/>
    <n v="4.6122856228468154E-4"/>
    <n v="4.6122856228468154E-4"/>
    <n v="0"/>
    <x v="0"/>
  </r>
  <r>
    <x v="1"/>
    <x v="0"/>
    <x v="2"/>
    <x v="4"/>
    <n v="112707"/>
    <n v="112707"/>
    <n v="0"/>
    <n v="50"/>
    <n v="50"/>
    <n v="0"/>
    <n v="4.4362816861419433E-4"/>
    <n v="4.4362816861419433E-4"/>
    <n v="0"/>
    <x v="0"/>
  </r>
  <r>
    <x v="1"/>
    <x v="0"/>
    <x v="3"/>
    <x v="4"/>
    <n v="111840"/>
    <n v="111840"/>
    <n v="0"/>
    <n v="37"/>
    <n v="37"/>
    <n v="0"/>
    <n v="3.3082975679542205E-4"/>
    <n v="3.3082975679542205E-4"/>
    <n v="0"/>
    <x v="0"/>
  </r>
  <r>
    <x v="1"/>
    <x v="0"/>
    <x v="4"/>
    <x v="4"/>
    <n v="147909"/>
    <n v="147909"/>
    <n v="0"/>
    <n v="38"/>
    <n v="38"/>
    <n v="0"/>
    <n v="2.5691472459417612E-4"/>
    <n v="2.5691472459417612E-4"/>
    <n v="0"/>
    <x v="0"/>
  </r>
  <r>
    <x v="1"/>
    <x v="0"/>
    <x v="5"/>
    <x v="4"/>
    <n v="115057"/>
    <n v="115057"/>
    <n v="0"/>
    <n v="48"/>
    <n v="48"/>
    <n v="0"/>
    <n v="4.1718452593062568E-4"/>
    <n v="4.1718452593062568E-4"/>
    <n v="0"/>
    <x v="0"/>
  </r>
  <r>
    <x v="1"/>
    <x v="0"/>
    <x v="6"/>
    <x v="4"/>
    <n v="121676"/>
    <n v="121676"/>
    <n v="0"/>
    <n v="41"/>
    <n v="41"/>
    <n v="0"/>
    <n v="3.3696045234886092E-4"/>
    <n v="3.3696045234886092E-4"/>
    <n v="0"/>
    <x v="0"/>
  </r>
  <r>
    <x v="1"/>
    <x v="0"/>
    <x v="7"/>
    <x v="4"/>
    <n v="126786"/>
    <n v="126786"/>
    <n v="0"/>
    <n v="51"/>
    <n v="51"/>
    <n v="0"/>
    <n v="4.0225261464199515E-4"/>
    <n v="4.0225261464199515E-4"/>
    <n v="0"/>
    <x v="0"/>
  </r>
  <r>
    <x v="1"/>
    <x v="0"/>
    <x v="8"/>
    <x v="4"/>
    <n v="108586"/>
    <n v="108586"/>
    <n v="0"/>
    <n v="53"/>
    <n v="53"/>
    <n v="0"/>
    <n v="4.8809238760061152E-4"/>
    <n v="4.8809238760061152E-4"/>
    <n v="0"/>
    <x v="0"/>
  </r>
  <r>
    <x v="1"/>
    <x v="0"/>
    <x v="9"/>
    <x v="4"/>
    <n v="125150"/>
    <n v="125150"/>
    <n v="0"/>
    <n v="58"/>
    <n v="58"/>
    <n v="0"/>
    <n v="4.6344386735916899E-4"/>
    <n v="4.6344386735916899E-4"/>
    <n v="0"/>
    <x v="0"/>
  </r>
  <r>
    <x v="1"/>
    <x v="0"/>
    <x v="10"/>
    <x v="4"/>
    <n v="120725"/>
    <n v="120725"/>
    <n v="0"/>
    <n v="38"/>
    <n v="38"/>
    <n v="0"/>
    <n v="3.1476496168979083E-4"/>
    <n v="3.1476496168979083E-4"/>
    <n v="0"/>
    <x v="0"/>
  </r>
  <r>
    <x v="1"/>
    <x v="0"/>
    <x v="11"/>
    <x v="4"/>
    <n v="102859"/>
    <n v="102859"/>
    <n v="0"/>
    <n v="41"/>
    <n v="41"/>
    <n v="0"/>
    <n v="3.9860391409599549E-4"/>
    <n v="3.9860391409599549E-4"/>
    <n v="0"/>
    <x v="0"/>
  </r>
  <r>
    <x v="1"/>
    <x v="1"/>
    <x v="0"/>
    <x v="4"/>
    <n v="114393"/>
    <n v="114393"/>
    <n v="0"/>
    <n v="59"/>
    <n v="59"/>
    <n v="0"/>
    <n v="5.1576582483193903E-4"/>
    <n v="5.1576582483193903E-4"/>
    <n v="0"/>
    <x v="0"/>
  </r>
  <r>
    <x v="1"/>
    <x v="1"/>
    <x v="1"/>
    <x v="4"/>
    <n v="120057"/>
    <n v="120057"/>
    <n v="0"/>
    <n v="60"/>
    <n v="60"/>
    <n v="0"/>
    <n v="4.9976261275893946E-4"/>
    <n v="4.9976261275893946E-4"/>
    <n v="0"/>
    <x v="0"/>
  </r>
  <r>
    <x v="1"/>
    <x v="1"/>
    <x v="2"/>
    <x v="4"/>
    <n v="123657"/>
    <n v="123657"/>
    <n v="0"/>
    <n v="56"/>
    <n v="56"/>
    <n v="0"/>
    <n v="4.5286558787614126E-4"/>
    <n v="4.5286558787614126E-4"/>
    <n v="0"/>
    <x v="0"/>
  </r>
  <r>
    <x v="1"/>
    <x v="1"/>
    <x v="3"/>
    <x v="4"/>
    <n v="124873"/>
    <n v="124873"/>
    <n v="0"/>
    <n v="60"/>
    <n v="60"/>
    <n v="0"/>
    <n v="4.804881759868026E-4"/>
    <n v="4.804881759868026E-4"/>
    <n v="0"/>
    <x v="0"/>
  </r>
  <r>
    <x v="1"/>
    <x v="1"/>
    <x v="4"/>
    <x v="4"/>
    <n v="165714"/>
    <n v="165714"/>
    <n v="0"/>
    <n v="61"/>
    <n v="61"/>
    <n v="0"/>
    <n v="3.6810408293807401E-4"/>
    <n v="3.6810408293807401E-4"/>
    <n v="0"/>
    <x v="0"/>
  </r>
  <r>
    <x v="1"/>
    <x v="1"/>
    <x v="5"/>
    <x v="4"/>
    <n v="131053"/>
    <n v="131053"/>
    <n v="0"/>
    <n v="51"/>
    <n v="51"/>
    <n v="0"/>
    <n v="3.8915553249448695E-4"/>
    <n v="3.8915553249448695E-4"/>
    <n v="0"/>
    <x v="0"/>
  </r>
  <r>
    <x v="1"/>
    <x v="1"/>
    <x v="6"/>
    <x v="4"/>
    <n v="147489"/>
    <n v="147489"/>
    <n v="0"/>
    <n v="58"/>
    <n v="58"/>
    <n v="0"/>
    <n v="3.9324966607679217E-4"/>
    <n v="3.9324966607679217E-4"/>
    <n v="0"/>
    <x v="0"/>
  </r>
  <r>
    <x v="1"/>
    <x v="1"/>
    <x v="7"/>
    <x v="4"/>
    <n v="145830"/>
    <n v="145830"/>
    <n v="0"/>
    <n v="44"/>
    <n v="44"/>
    <n v="0"/>
    <n v="3.0172118219845025E-4"/>
    <n v="3.0172118219845025E-4"/>
    <n v="0"/>
    <x v="0"/>
  </r>
  <r>
    <x v="1"/>
    <x v="1"/>
    <x v="8"/>
    <x v="4"/>
    <n v="132497"/>
    <n v="132497"/>
    <n v="0"/>
    <n v="49"/>
    <n v="49"/>
    <n v="0"/>
    <n v="3.6981969403080826E-4"/>
    <n v="3.6981969403080826E-4"/>
    <n v="0"/>
    <x v="0"/>
  </r>
  <r>
    <x v="1"/>
    <x v="1"/>
    <x v="9"/>
    <x v="4"/>
    <n v="148192"/>
    <n v="148192"/>
    <n v="0"/>
    <n v="66"/>
    <n v="66"/>
    <n v="0"/>
    <n v="4.4536817102137769E-4"/>
    <n v="4.4536817102137769E-4"/>
    <n v="0"/>
    <x v="0"/>
  </r>
  <r>
    <x v="1"/>
    <x v="1"/>
    <x v="10"/>
    <x v="4"/>
    <n v="132334"/>
    <n v="132334"/>
    <n v="0"/>
    <n v="60"/>
    <n v="60"/>
    <n v="0"/>
    <n v="4.5339821965632415E-4"/>
    <n v="4.5339821965632415E-4"/>
    <n v="0"/>
    <x v="0"/>
  </r>
  <r>
    <x v="1"/>
    <x v="1"/>
    <x v="11"/>
    <x v="4"/>
    <n v="124737"/>
    <n v="124737"/>
    <n v="0"/>
    <n v="57"/>
    <n v="57"/>
    <n v="0"/>
    <n v="4.5696144688424443E-4"/>
    <n v="4.5696144688424443E-4"/>
    <n v="0"/>
    <x v="0"/>
  </r>
  <r>
    <x v="1"/>
    <x v="2"/>
    <x v="0"/>
    <x v="4"/>
    <n v="127818"/>
    <n v="127818"/>
    <n v="0"/>
    <n v="64"/>
    <n v="64"/>
    <n v="0"/>
    <n v="5.0071194980362706E-4"/>
    <n v="5.0071194980362706E-4"/>
    <n v="0"/>
    <x v="0"/>
  </r>
  <r>
    <x v="1"/>
    <x v="2"/>
    <x v="1"/>
    <x v="4"/>
    <n v="122474"/>
    <n v="122473"/>
    <n v="1"/>
    <n v="77"/>
    <n v="77"/>
    <n v="0"/>
    <n v="6.2870486797197772E-4"/>
    <n v="6.2870486797197772E-4"/>
    <n v="0"/>
    <x v="0"/>
  </r>
  <r>
    <x v="1"/>
    <x v="2"/>
    <x v="2"/>
    <x v="4"/>
    <n v="144390"/>
    <n v="125797"/>
    <n v="18593"/>
    <n v="58"/>
    <n v="53"/>
    <n v="5"/>
    <n v="4.0168986771937112E-4"/>
    <n v="3.6706143084701157E-4"/>
    <n v="3.4628436872359578E-5"/>
    <x v="1"/>
  </r>
  <r>
    <x v="1"/>
    <x v="2"/>
    <x v="3"/>
    <x v="4"/>
    <n v="162858"/>
    <n v="93979"/>
    <n v="68879"/>
    <n v="70"/>
    <n v="42"/>
    <n v="28"/>
    <n v="4.2982229918088152E-4"/>
    <n v="2.5789337950852891E-4"/>
    <n v="1.7192891967235261E-4"/>
    <x v="2"/>
  </r>
  <r>
    <x v="1"/>
    <x v="2"/>
    <x v="4"/>
    <x v="4"/>
    <n v="154485"/>
    <n v="89792"/>
    <n v="64693"/>
    <n v="71"/>
    <n v="54"/>
    <n v="17"/>
    <n v="4.5959154610479981E-4"/>
    <n v="3.4954849985435477E-4"/>
    <n v="1.1004304625044503E-4"/>
    <x v="2"/>
  </r>
  <r>
    <x v="1"/>
    <x v="2"/>
    <x v="5"/>
    <x v="4"/>
    <n v="151188"/>
    <n v="88696"/>
    <n v="62492"/>
    <n v="90"/>
    <n v="65"/>
    <n v="25"/>
    <n v="5.9528534010635766E-4"/>
    <n v="4.2992830118792496E-4"/>
    <n v="1.6535703891843267E-4"/>
    <x v="2"/>
  </r>
  <r>
    <x v="1"/>
    <x v="2"/>
    <x v="6"/>
    <x v="4"/>
    <n v="160051"/>
    <n v="75286"/>
    <n v="84765"/>
    <n v="98"/>
    <n v="69"/>
    <n v="29"/>
    <n v="6.1230482783612727E-4"/>
    <n v="4.3111258286421202E-4"/>
    <n v="1.811922449719152E-4"/>
    <x v="2"/>
  </r>
  <r>
    <x v="1"/>
    <x v="2"/>
    <x v="7"/>
    <x v="4"/>
    <n v="146136"/>
    <n v="57359"/>
    <n v="88777"/>
    <n v="108"/>
    <n v="65"/>
    <n v="43"/>
    <n v="7.3903760880275908E-4"/>
    <n v="4.4479115344610499E-4"/>
    <n v="2.9424645535665409E-4"/>
    <x v="2"/>
  </r>
  <r>
    <x v="1"/>
    <x v="2"/>
    <x v="8"/>
    <x v="4"/>
    <n v="151862"/>
    <n v="70039"/>
    <n v="81823"/>
    <n v="117"/>
    <n v="73"/>
    <n v="44"/>
    <n v="7.7043631718270533E-4"/>
    <n v="4.8069958251570506E-4"/>
    <n v="2.8973673466700032E-4"/>
    <x v="2"/>
  </r>
  <r>
    <x v="1"/>
    <x v="2"/>
    <x v="9"/>
    <x v="4"/>
    <n v="151967"/>
    <n v="79835"/>
    <n v="72132"/>
    <n v="105"/>
    <n v="71"/>
    <n v="34"/>
    <n v="6.9093948028190334E-4"/>
    <n v="4.6720669619062036E-4"/>
    <n v="2.2373278409128298E-4"/>
    <x v="2"/>
  </r>
  <r>
    <x v="1"/>
    <x v="2"/>
    <x v="10"/>
    <x v="4"/>
    <n v="149308"/>
    <n v="89967"/>
    <n v="59341"/>
    <n v="73"/>
    <n v="52"/>
    <n v="21"/>
    <n v="4.8892222787794354E-4"/>
    <n v="3.4827336780346668E-4"/>
    <n v="1.4064886007447692E-4"/>
    <x v="2"/>
  </r>
  <r>
    <x v="1"/>
    <x v="2"/>
    <x v="11"/>
    <x v="4"/>
    <n v="140268"/>
    <n v="91687"/>
    <n v="48581"/>
    <n v="103"/>
    <n v="80"/>
    <n v="23"/>
    <n v="7.3430860923375256E-4"/>
    <n v="5.7033678387087572E-4"/>
    <n v="1.6397182536287679E-4"/>
    <x v="2"/>
  </r>
  <r>
    <x v="1"/>
    <x v="3"/>
    <x v="0"/>
    <x v="4"/>
    <n v="130765"/>
    <n v="88471"/>
    <n v="42294"/>
    <n v="103"/>
    <n v="91"/>
    <n v="12"/>
    <n v="7.8767254234695825E-4"/>
    <n v="6.9590486751041941E-4"/>
    <n v="9.1767674836538827E-5"/>
    <x v="2"/>
  </r>
  <r>
    <x v="1"/>
    <x v="3"/>
    <x v="1"/>
    <x v="4"/>
    <n v="147976"/>
    <n v="97077"/>
    <n v="50899"/>
    <n v="105"/>
    <n v="81"/>
    <n v="24"/>
    <n v="7.0957452559874577E-4"/>
    <n v="5.4738606260474677E-4"/>
    <n v="1.6218846299399903E-4"/>
    <x v="2"/>
  </r>
  <r>
    <x v="1"/>
    <x v="3"/>
    <x v="2"/>
    <x v="4"/>
    <n v="168253"/>
    <n v="116899"/>
    <n v="51354"/>
    <n v="155"/>
    <n v="121"/>
    <n v="34"/>
    <n v="9.2123171652214229E-4"/>
    <n v="7.1915508193018851E-4"/>
    <n v="2.0207663459195378E-4"/>
    <x v="3"/>
  </r>
  <r>
    <x v="1"/>
    <x v="3"/>
    <x v="3"/>
    <x v="4"/>
    <n v="155165"/>
    <n v="114791"/>
    <n v="40374"/>
    <n v="124"/>
    <n v="111"/>
    <n v="13"/>
    <n v="7.9914929268842848E-4"/>
    <n v="7.1536751200335124E-4"/>
    <n v="8.3781780685077175E-5"/>
    <x v="3"/>
  </r>
  <r>
    <x v="1"/>
    <x v="3"/>
    <x v="4"/>
    <x v="4"/>
    <n v="172840"/>
    <n v="125978"/>
    <n v="46862"/>
    <n v="132"/>
    <n v="113"/>
    <n v="19"/>
    <n v="7.6371210367970376E-4"/>
    <n v="6.5378384633186766E-4"/>
    <n v="1.0992825734783615E-4"/>
    <x v="3"/>
  </r>
  <r>
    <x v="1"/>
    <x v="3"/>
    <x v="5"/>
    <x v="4"/>
    <n v="157004"/>
    <n v="105177"/>
    <n v="51827"/>
    <n v="113"/>
    <n v="92"/>
    <n v="21"/>
    <n v="7.1972688593921171E-4"/>
    <n v="5.8597233191511045E-4"/>
    <n v="1.3375455402410129E-4"/>
    <x v="3"/>
  </r>
  <r>
    <x v="1"/>
    <x v="3"/>
    <x v="6"/>
    <x v="4"/>
    <n v="154884"/>
    <n v="103390"/>
    <n v="51494"/>
    <n v="128"/>
    <n v="110"/>
    <n v="18"/>
    <n v="8.2642493737248516E-4"/>
    <n v="7.1020893055447943E-4"/>
    <n v="1.1621600681800573E-4"/>
    <x v="3"/>
  </r>
  <r>
    <x v="1"/>
    <x v="3"/>
    <x v="7"/>
    <x v="4"/>
    <n v="161675"/>
    <n v="100268"/>
    <n v="61407"/>
    <n v="132"/>
    <n v="105"/>
    <n v="27"/>
    <n v="8.1645276016700167E-4"/>
    <n v="6.4945105922375134E-4"/>
    <n v="1.6700170094325034E-4"/>
    <x v="3"/>
  </r>
  <r>
    <x v="1"/>
    <x v="3"/>
    <x v="8"/>
    <x v="4"/>
    <n v="149817"/>
    <n v="89199"/>
    <n v="60618"/>
    <n v="113"/>
    <n v="92"/>
    <n v="21"/>
    <n v="7.5425352263094306E-4"/>
    <n v="6.140825140004138E-4"/>
    <n v="1.4017100863052926E-4"/>
    <x v="3"/>
  </r>
  <r>
    <x v="1"/>
    <x v="3"/>
    <x v="9"/>
    <x v="4"/>
    <n v="151555"/>
    <n v="85881"/>
    <n v="65674"/>
    <n v="113"/>
    <n v="90"/>
    <n v="23"/>
    <n v="7.4560390617267657E-4"/>
    <n v="5.9384381907558311E-4"/>
    <n v="1.5176008709709348E-4"/>
    <x v="3"/>
  </r>
  <r>
    <x v="1"/>
    <x v="3"/>
    <x v="10"/>
    <x v="4"/>
    <n v="149154"/>
    <n v="94153"/>
    <n v="55001"/>
    <n v="91"/>
    <n v="75"/>
    <n v="16"/>
    <n v="6.1010767394773186E-4"/>
    <n v="5.0283599501186693E-4"/>
    <n v="1.0727167893586495E-4"/>
    <x v="3"/>
  </r>
  <r>
    <x v="1"/>
    <x v="3"/>
    <x v="11"/>
    <x v="4"/>
    <n v="133488"/>
    <n v="86504"/>
    <n v="46984"/>
    <n v="110"/>
    <n v="88"/>
    <n v="22"/>
    <n v="8.240441088337529E-4"/>
    <n v="6.5923528706700232E-4"/>
    <n v="1.6480882176675058E-4"/>
    <x v="3"/>
  </r>
  <r>
    <x v="1"/>
    <x v="0"/>
    <x v="0"/>
    <x v="5"/>
    <n v="98333"/>
    <n v="98333"/>
    <n v="0"/>
    <n v="85"/>
    <n v="85"/>
    <n v="0"/>
    <n v="8.6440970986342326E-4"/>
    <n v="8.6440970986342326E-4"/>
    <n v="0"/>
    <x v="0"/>
  </r>
  <r>
    <x v="1"/>
    <x v="0"/>
    <x v="1"/>
    <x v="5"/>
    <n v="106238"/>
    <n v="106238"/>
    <n v="0"/>
    <n v="90"/>
    <n v="90"/>
    <n v="0"/>
    <n v="8.4715450215553756E-4"/>
    <n v="8.4715450215553756E-4"/>
    <n v="0"/>
    <x v="0"/>
  </r>
  <r>
    <x v="1"/>
    <x v="0"/>
    <x v="2"/>
    <x v="5"/>
    <n v="112707"/>
    <n v="112707"/>
    <n v="0"/>
    <n v="95"/>
    <n v="95"/>
    <n v="0"/>
    <n v="8.4289352036696918E-4"/>
    <n v="8.4289352036696918E-4"/>
    <n v="0"/>
    <x v="0"/>
  </r>
  <r>
    <x v="1"/>
    <x v="0"/>
    <x v="3"/>
    <x v="5"/>
    <n v="111840"/>
    <n v="111840"/>
    <n v="0"/>
    <n v="93"/>
    <n v="93"/>
    <n v="0"/>
    <n v="8.3154506437768238E-4"/>
    <n v="8.3154506437768238E-4"/>
    <n v="0"/>
    <x v="0"/>
  </r>
  <r>
    <x v="1"/>
    <x v="0"/>
    <x v="4"/>
    <x v="5"/>
    <n v="147909"/>
    <n v="147909"/>
    <n v="0"/>
    <n v="97"/>
    <n v="97"/>
    <n v="0"/>
    <n v="6.558086390956602E-4"/>
    <n v="6.558086390956602E-4"/>
    <n v="0"/>
    <x v="0"/>
  </r>
  <r>
    <x v="1"/>
    <x v="0"/>
    <x v="5"/>
    <x v="5"/>
    <n v="115057"/>
    <n v="115057"/>
    <n v="0"/>
    <n v="103"/>
    <n v="103"/>
    <n v="0"/>
    <n v="8.9520846189280101E-4"/>
    <n v="8.9520846189280101E-4"/>
    <n v="0"/>
    <x v="0"/>
  </r>
  <r>
    <x v="1"/>
    <x v="0"/>
    <x v="6"/>
    <x v="5"/>
    <n v="121676"/>
    <n v="121676"/>
    <n v="0"/>
    <n v="102"/>
    <n v="102"/>
    <n v="0"/>
    <n v="8.3829185706301985E-4"/>
    <n v="8.3829185706301985E-4"/>
    <n v="0"/>
    <x v="0"/>
  </r>
  <r>
    <x v="1"/>
    <x v="0"/>
    <x v="7"/>
    <x v="5"/>
    <n v="126786"/>
    <n v="126786"/>
    <n v="0"/>
    <n v="102"/>
    <n v="102"/>
    <n v="0"/>
    <n v="8.045052292839903E-4"/>
    <n v="8.045052292839903E-4"/>
    <n v="0"/>
    <x v="0"/>
  </r>
  <r>
    <x v="1"/>
    <x v="0"/>
    <x v="8"/>
    <x v="5"/>
    <n v="108586"/>
    <n v="108586"/>
    <n v="0"/>
    <n v="116"/>
    <n v="116"/>
    <n v="0"/>
    <n v="1.0682776785220932E-3"/>
    <n v="1.0682776785220932E-3"/>
    <n v="0"/>
    <x v="0"/>
  </r>
  <r>
    <x v="1"/>
    <x v="0"/>
    <x v="9"/>
    <x v="5"/>
    <n v="125150"/>
    <n v="125150"/>
    <n v="0"/>
    <n v="132"/>
    <n v="132"/>
    <n v="0"/>
    <n v="1.0547343188174192E-3"/>
    <n v="1.0547343188174192E-3"/>
    <n v="0"/>
    <x v="0"/>
  </r>
  <r>
    <x v="1"/>
    <x v="0"/>
    <x v="10"/>
    <x v="5"/>
    <n v="120725"/>
    <n v="120725"/>
    <n v="0"/>
    <n v="100"/>
    <n v="100"/>
    <n v="0"/>
    <n v="8.2832884655208118E-4"/>
    <n v="8.2832884655208118E-4"/>
    <n v="0"/>
    <x v="0"/>
  </r>
  <r>
    <x v="1"/>
    <x v="0"/>
    <x v="11"/>
    <x v="5"/>
    <n v="102859"/>
    <n v="102859"/>
    <n v="0"/>
    <n v="87"/>
    <n v="87"/>
    <n v="0"/>
    <n v="8.4581806161833188E-4"/>
    <n v="8.4581806161833188E-4"/>
    <n v="0"/>
    <x v="0"/>
  </r>
  <r>
    <x v="1"/>
    <x v="1"/>
    <x v="0"/>
    <x v="5"/>
    <n v="114393"/>
    <n v="114393"/>
    <n v="0"/>
    <n v="106"/>
    <n v="106"/>
    <n v="0"/>
    <n v="9.2663012596924633E-4"/>
    <n v="9.2663012596924633E-4"/>
    <n v="0"/>
    <x v="0"/>
  </r>
  <r>
    <x v="1"/>
    <x v="1"/>
    <x v="1"/>
    <x v="5"/>
    <n v="120057"/>
    <n v="120057"/>
    <n v="0"/>
    <n v="122"/>
    <n v="122"/>
    <n v="0"/>
    <n v="1.0161839792765103E-3"/>
    <n v="1.0161839792765103E-3"/>
    <n v="0"/>
    <x v="0"/>
  </r>
  <r>
    <x v="1"/>
    <x v="1"/>
    <x v="2"/>
    <x v="5"/>
    <n v="123657"/>
    <n v="123657"/>
    <n v="0"/>
    <n v="115"/>
    <n v="115"/>
    <n v="0"/>
    <n v="9.299918322456472E-4"/>
    <n v="9.299918322456472E-4"/>
    <n v="0"/>
    <x v="0"/>
  </r>
  <r>
    <x v="1"/>
    <x v="1"/>
    <x v="3"/>
    <x v="5"/>
    <n v="124873"/>
    <n v="124873"/>
    <n v="0"/>
    <n v="110"/>
    <n v="110"/>
    <n v="0"/>
    <n v="8.808949893091381E-4"/>
    <n v="8.808949893091381E-4"/>
    <n v="0"/>
    <x v="0"/>
  </r>
  <r>
    <x v="1"/>
    <x v="1"/>
    <x v="4"/>
    <x v="5"/>
    <n v="165714"/>
    <n v="165714"/>
    <n v="0"/>
    <n v="131"/>
    <n v="131"/>
    <n v="0"/>
    <n v="7.905186043424213E-4"/>
    <n v="7.905186043424213E-4"/>
    <n v="0"/>
    <x v="0"/>
  </r>
  <r>
    <x v="1"/>
    <x v="1"/>
    <x v="5"/>
    <x v="5"/>
    <n v="131053"/>
    <n v="131053"/>
    <n v="0"/>
    <n v="112"/>
    <n v="112"/>
    <n v="0"/>
    <n v="8.5461607136044196E-4"/>
    <n v="8.5461607136044196E-4"/>
    <n v="0"/>
    <x v="0"/>
  </r>
  <r>
    <x v="1"/>
    <x v="1"/>
    <x v="6"/>
    <x v="5"/>
    <n v="147489"/>
    <n v="147489"/>
    <n v="0"/>
    <n v="121"/>
    <n v="121"/>
    <n v="0"/>
    <n v="8.2040016543606642E-4"/>
    <n v="8.2040016543606642E-4"/>
    <n v="0"/>
    <x v="0"/>
  </r>
  <r>
    <x v="1"/>
    <x v="1"/>
    <x v="7"/>
    <x v="5"/>
    <n v="145830"/>
    <n v="145830"/>
    <n v="0"/>
    <n v="125"/>
    <n v="125"/>
    <n v="0"/>
    <n v="8.5716244942741549E-4"/>
    <n v="8.5716244942741549E-4"/>
    <n v="0"/>
    <x v="0"/>
  </r>
  <r>
    <x v="1"/>
    <x v="1"/>
    <x v="8"/>
    <x v="5"/>
    <n v="132497"/>
    <n v="132497"/>
    <n v="0"/>
    <n v="131"/>
    <n v="131"/>
    <n v="0"/>
    <n v="9.8870163098032401E-4"/>
    <n v="9.8870163098032401E-4"/>
    <n v="0"/>
    <x v="0"/>
  </r>
  <r>
    <x v="1"/>
    <x v="1"/>
    <x v="9"/>
    <x v="5"/>
    <n v="148192"/>
    <n v="148192"/>
    <n v="0"/>
    <n v="127"/>
    <n v="127"/>
    <n v="0"/>
    <n v="8.5699632908659039E-4"/>
    <n v="8.5699632908659039E-4"/>
    <n v="0"/>
    <x v="0"/>
  </r>
  <r>
    <x v="1"/>
    <x v="1"/>
    <x v="10"/>
    <x v="5"/>
    <n v="132334"/>
    <n v="132334"/>
    <n v="0"/>
    <n v="111"/>
    <n v="111"/>
    <n v="0"/>
    <n v="8.3878670636419966E-4"/>
    <n v="8.3878670636419966E-4"/>
    <n v="0"/>
    <x v="0"/>
  </r>
  <r>
    <x v="1"/>
    <x v="1"/>
    <x v="11"/>
    <x v="5"/>
    <n v="124737"/>
    <n v="124737"/>
    <n v="0"/>
    <n v="113"/>
    <n v="113"/>
    <n v="0"/>
    <n v="9.0590602627929162E-4"/>
    <n v="9.0590602627929162E-4"/>
    <n v="0"/>
    <x v="0"/>
  </r>
  <r>
    <x v="1"/>
    <x v="2"/>
    <x v="0"/>
    <x v="5"/>
    <n v="127818"/>
    <n v="127818"/>
    <n v="0"/>
    <n v="129"/>
    <n v="129"/>
    <n v="0"/>
    <n v="1.0092475238229358E-3"/>
    <n v="1.0092475238229358E-3"/>
    <n v="0"/>
    <x v="0"/>
  </r>
  <r>
    <x v="1"/>
    <x v="2"/>
    <x v="1"/>
    <x v="5"/>
    <n v="122474"/>
    <n v="122473"/>
    <n v="1"/>
    <n v="157"/>
    <n v="157"/>
    <n v="0"/>
    <n v="1.2819047308000066E-3"/>
    <n v="1.2819047308000066E-3"/>
    <n v="0"/>
    <x v="0"/>
  </r>
  <r>
    <x v="1"/>
    <x v="2"/>
    <x v="2"/>
    <x v="5"/>
    <n v="144390"/>
    <n v="125797"/>
    <n v="18593"/>
    <n v="144"/>
    <n v="125"/>
    <n v="19"/>
    <n v="9.9729898192395597E-4"/>
    <n v="8.657109218089895E-4"/>
    <n v="1.3158806011496642E-4"/>
    <x v="1"/>
  </r>
  <r>
    <x v="1"/>
    <x v="2"/>
    <x v="3"/>
    <x v="5"/>
    <n v="162858"/>
    <n v="93979"/>
    <n v="68879"/>
    <n v="160"/>
    <n v="77"/>
    <n v="83"/>
    <n v="9.8245096955630064E-4"/>
    <n v="4.7280452909896967E-4"/>
    <n v="5.0964644045733097E-4"/>
    <x v="2"/>
  </r>
  <r>
    <x v="1"/>
    <x v="2"/>
    <x v="4"/>
    <x v="5"/>
    <n v="154485"/>
    <n v="89792"/>
    <n v="64693"/>
    <n v="164"/>
    <n v="87"/>
    <n v="77"/>
    <n v="1.0615917402984109E-3"/>
    <n v="5.631614719875716E-4"/>
    <n v="4.9843026831083927E-4"/>
    <x v="2"/>
  </r>
  <r>
    <x v="1"/>
    <x v="2"/>
    <x v="5"/>
    <x v="5"/>
    <n v="151188"/>
    <n v="88696"/>
    <n v="62492"/>
    <n v="189"/>
    <n v="107"/>
    <n v="82"/>
    <n v="1.250099214223351E-3"/>
    <n v="7.0772812657089192E-4"/>
    <n v="5.4237108765245923E-4"/>
    <x v="2"/>
  </r>
  <r>
    <x v="1"/>
    <x v="2"/>
    <x v="6"/>
    <x v="5"/>
    <n v="160051"/>
    <n v="75286"/>
    <n v="84765"/>
    <n v="188"/>
    <n v="102"/>
    <n v="86"/>
    <n v="1.1746255880937951E-3"/>
    <n v="6.3729686162535687E-4"/>
    <n v="5.3732872646843814E-4"/>
    <x v="2"/>
  </r>
  <r>
    <x v="1"/>
    <x v="2"/>
    <x v="7"/>
    <x v="5"/>
    <n v="146136"/>
    <n v="57359"/>
    <n v="88777"/>
    <n v="209"/>
    <n v="84"/>
    <n v="125"/>
    <n v="1.4301746318497839E-3"/>
    <n v="5.7480702906881267E-4"/>
    <n v="8.5536760278097119E-4"/>
    <x v="2"/>
  </r>
  <r>
    <x v="1"/>
    <x v="2"/>
    <x v="8"/>
    <x v="5"/>
    <n v="151862"/>
    <n v="70039"/>
    <n v="81823"/>
    <n v="216"/>
    <n v="99"/>
    <n v="117"/>
    <n v="1.4223439701834561E-3"/>
    <n v="6.5190765300075066E-4"/>
    <n v="7.7043631718270533E-4"/>
    <x v="2"/>
  </r>
  <r>
    <x v="1"/>
    <x v="2"/>
    <x v="9"/>
    <x v="5"/>
    <n v="151967"/>
    <n v="79835"/>
    <n v="72132"/>
    <n v="219"/>
    <n v="113"/>
    <n v="106"/>
    <n v="1.4411023445879698E-3"/>
    <n v="7.4358248830338168E-4"/>
    <n v="6.9751985628458812E-4"/>
    <x v="2"/>
  </r>
  <r>
    <x v="1"/>
    <x v="2"/>
    <x v="10"/>
    <x v="5"/>
    <n v="149308"/>
    <n v="89967"/>
    <n v="59341"/>
    <n v="169"/>
    <n v="98"/>
    <n v="71"/>
    <n v="1.1318884453612667E-3"/>
    <n v="6.5636134701422568E-4"/>
    <n v="4.7552709834704102E-4"/>
    <x v="2"/>
  </r>
  <r>
    <x v="1"/>
    <x v="2"/>
    <x v="11"/>
    <x v="5"/>
    <n v="140268"/>
    <n v="91687"/>
    <n v="48581"/>
    <n v="189"/>
    <n v="126"/>
    <n v="63"/>
    <n v="1.3474206518949441E-3"/>
    <n v="8.982804345966293E-4"/>
    <n v="4.4914021729831465E-4"/>
    <x v="2"/>
  </r>
  <r>
    <x v="1"/>
    <x v="3"/>
    <x v="0"/>
    <x v="5"/>
    <n v="130765"/>
    <n v="88471"/>
    <n v="42294"/>
    <n v="189"/>
    <n v="147"/>
    <n v="42"/>
    <n v="1.4453408786754866E-3"/>
    <n v="1.1241540167476007E-3"/>
    <n v="3.2118686192788589E-4"/>
    <x v="2"/>
  </r>
  <r>
    <x v="1"/>
    <x v="3"/>
    <x v="1"/>
    <x v="5"/>
    <n v="147976"/>
    <n v="97077"/>
    <n v="50899"/>
    <n v="227"/>
    <n v="145"/>
    <n v="82"/>
    <n v="1.5340325458182407E-3"/>
    <n v="9.7988863058874414E-4"/>
    <n v="5.5414391522949668E-4"/>
    <x v="2"/>
  </r>
  <r>
    <x v="1"/>
    <x v="3"/>
    <x v="2"/>
    <x v="5"/>
    <n v="168253"/>
    <n v="116899"/>
    <n v="51354"/>
    <n v="321"/>
    <n v="225"/>
    <n v="96"/>
    <n v="1.9078411677652108E-3"/>
    <n v="1.3372718465644001E-3"/>
    <n v="5.7056932120081068E-4"/>
    <x v="3"/>
  </r>
  <r>
    <x v="1"/>
    <x v="3"/>
    <x v="3"/>
    <x v="5"/>
    <n v="155165"/>
    <n v="114791"/>
    <n v="40374"/>
    <n v="258"/>
    <n v="199"/>
    <n v="59"/>
    <n v="1.6627461089807625E-3"/>
    <n v="1.2825057197177199E-3"/>
    <n v="3.8024038926304259E-4"/>
    <x v="3"/>
  </r>
  <r>
    <x v="1"/>
    <x v="3"/>
    <x v="4"/>
    <x v="5"/>
    <n v="172840"/>
    <n v="125978"/>
    <n v="46862"/>
    <n v="270"/>
    <n v="209"/>
    <n v="61"/>
    <n v="1.5621383938903032E-3"/>
    <n v="1.2092108308261976E-3"/>
    <n v="3.5292756306410554E-4"/>
    <x v="3"/>
  </r>
  <r>
    <x v="1"/>
    <x v="3"/>
    <x v="5"/>
    <x v="5"/>
    <n v="157004"/>
    <n v="105177"/>
    <n v="51827"/>
    <n v="265"/>
    <n v="188"/>
    <n v="77"/>
    <n v="1.6878550864946116E-3"/>
    <n v="1.1974217217395734E-3"/>
    <n v="4.904333647550381E-4"/>
    <x v="3"/>
  </r>
  <r>
    <x v="1"/>
    <x v="3"/>
    <x v="6"/>
    <x v="5"/>
    <n v="154884"/>
    <n v="103390"/>
    <n v="51494"/>
    <n v="286"/>
    <n v="211"/>
    <n v="75"/>
    <n v="1.8465432194416467E-3"/>
    <n v="1.3623098576999561E-3"/>
    <n v="4.8423336174169057E-4"/>
    <x v="3"/>
  </r>
  <r>
    <x v="1"/>
    <x v="3"/>
    <x v="7"/>
    <x v="5"/>
    <n v="161675"/>
    <n v="100268"/>
    <n v="61407"/>
    <n v="318"/>
    <n v="220"/>
    <n v="98"/>
    <n v="1.9669089222205042E-3"/>
    <n v="1.3607546002783362E-3"/>
    <n v="6.0615432194216794E-4"/>
    <x v="3"/>
  </r>
  <r>
    <x v="1"/>
    <x v="3"/>
    <x v="8"/>
    <x v="5"/>
    <n v="149817"/>
    <n v="89199"/>
    <n v="60618"/>
    <n v="303"/>
    <n v="192"/>
    <n v="111"/>
    <n v="2.0224674102404935E-3"/>
    <n v="1.2815635074791246E-3"/>
    <n v="7.4090390276136892E-4"/>
    <x v="3"/>
  </r>
  <r>
    <x v="1"/>
    <x v="3"/>
    <x v="9"/>
    <x v="5"/>
    <n v="151555"/>
    <n v="85881"/>
    <n v="65674"/>
    <n v="282"/>
    <n v="182"/>
    <n v="100"/>
    <n v="1.8607106331034937E-3"/>
    <n v="1.2008841674639569E-3"/>
    <n v="6.5982646563953677E-4"/>
    <x v="3"/>
  </r>
  <r>
    <x v="1"/>
    <x v="3"/>
    <x v="10"/>
    <x v="5"/>
    <n v="149154"/>
    <n v="94153"/>
    <n v="55001"/>
    <n v="266"/>
    <n v="188"/>
    <n v="78"/>
    <n v="1.7833916623087548E-3"/>
    <n v="1.2604422274964131E-3"/>
    <n v="5.2294943481234161E-4"/>
    <x v="3"/>
  </r>
  <r>
    <x v="1"/>
    <x v="3"/>
    <x v="11"/>
    <x v="5"/>
    <n v="133488"/>
    <n v="86504"/>
    <n v="46984"/>
    <n v="259"/>
    <n v="173"/>
    <n v="86"/>
    <n v="1.9402493107994725E-3"/>
    <n v="1.295996643893084E-3"/>
    <n v="6.4425266690638862E-4"/>
    <x v="3"/>
  </r>
  <r>
    <x v="1"/>
    <x v="0"/>
    <x v="0"/>
    <x v="6"/>
    <n v="98333"/>
    <n v="98333"/>
    <n v="0"/>
    <n v="424"/>
    <n v="424"/>
    <n v="0"/>
    <n v="4.3118790233187231E-3"/>
    <n v="4.3118790233187231E-3"/>
    <n v="0"/>
    <x v="0"/>
  </r>
  <r>
    <x v="1"/>
    <x v="0"/>
    <x v="1"/>
    <x v="6"/>
    <n v="106238"/>
    <n v="106238"/>
    <n v="0"/>
    <n v="504"/>
    <n v="504"/>
    <n v="0"/>
    <n v="4.7440652120710105E-3"/>
    <n v="4.7440652120710105E-3"/>
    <n v="0"/>
    <x v="0"/>
  </r>
  <r>
    <x v="1"/>
    <x v="0"/>
    <x v="2"/>
    <x v="6"/>
    <n v="112707"/>
    <n v="112707"/>
    <n v="0"/>
    <n v="482"/>
    <n v="482"/>
    <n v="0"/>
    <n v="4.2765755454408335E-3"/>
    <n v="4.2765755454408335E-3"/>
    <n v="0"/>
    <x v="0"/>
  </r>
  <r>
    <x v="1"/>
    <x v="0"/>
    <x v="3"/>
    <x v="6"/>
    <n v="111840"/>
    <n v="111840"/>
    <n v="0"/>
    <n v="467"/>
    <n v="467"/>
    <n v="0"/>
    <n v="4.1756080114449213E-3"/>
    <n v="4.1756080114449213E-3"/>
    <n v="0"/>
    <x v="0"/>
  </r>
  <r>
    <x v="1"/>
    <x v="0"/>
    <x v="4"/>
    <x v="6"/>
    <n v="147909"/>
    <n v="147909"/>
    <n v="0"/>
    <n v="540"/>
    <n v="540"/>
    <n v="0"/>
    <n v="3.6508934547593453E-3"/>
    <n v="3.6508934547593453E-3"/>
    <n v="0"/>
    <x v="0"/>
  </r>
  <r>
    <x v="1"/>
    <x v="0"/>
    <x v="5"/>
    <x v="6"/>
    <n v="115057"/>
    <n v="115057"/>
    <n v="0"/>
    <n v="443"/>
    <n v="443"/>
    <n v="0"/>
    <n v="3.8502655205680664E-3"/>
    <n v="3.8502655205680664E-3"/>
    <n v="0"/>
    <x v="0"/>
  </r>
  <r>
    <x v="1"/>
    <x v="0"/>
    <x v="6"/>
    <x v="6"/>
    <n v="121676"/>
    <n v="121676"/>
    <n v="0"/>
    <n v="520"/>
    <n v="520"/>
    <n v="0"/>
    <n v="4.2736447614977477E-3"/>
    <n v="4.2736447614977477E-3"/>
    <n v="0"/>
    <x v="0"/>
  </r>
  <r>
    <x v="1"/>
    <x v="0"/>
    <x v="7"/>
    <x v="6"/>
    <n v="126786"/>
    <n v="126786"/>
    <n v="0"/>
    <n v="557"/>
    <n v="557"/>
    <n v="0"/>
    <n v="4.3932295363841431E-3"/>
    <n v="4.3932295363841431E-3"/>
    <n v="0"/>
    <x v="0"/>
  </r>
  <r>
    <x v="1"/>
    <x v="0"/>
    <x v="8"/>
    <x v="6"/>
    <n v="108586"/>
    <n v="108586"/>
    <n v="0"/>
    <n v="439"/>
    <n v="439"/>
    <n v="0"/>
    <n v="4.0428784557861967E-3"/>
    <n v="4.0428784557861967E-3"/>
    <n v="0"/>
    <x v="0"/>
  </r>
  <r>
    <x v="1"/>
    <x v="0"/>
    <x v="9"/>
    <x v="6"/>
    <n v="125150"/>
    <n v="125150"/>
    <n v="0"/>
    <n v="495"/>
    <n v="495"/>
    <n v="0"/>
    <n v="3.9552536955653212E-3"/>
    <n v="3.9552536955653212E-3"/>
    <n v="0"/>
    <x v="0"/>
  </r>
  <r>
    <x v="1"/>
    <x v="0"/>
    <x v="10"/>
    <x v="6"/>
    <n v="120725"/>
    <n v="120725"/>
    <n v="0"/>
    <n v="516"/>
    <n v="516"/>
    <n v="0"/>
    <n v="4.2741768482087387E-3"/>
    <n v="4.2741768482087387E-3"/>
    <n v="0"/>
    <x v="0"/>
  </r>
  <r>
    <x v="1"/>
    <x v="0"/>
    <x v="11"/>
    <x v="6"/>
    <n v="102859"/>
    <n v="102859"/>
    <n v="0"/>
    <n v="439"/>
    <n v="439"/>
    <n v="0"/>
    <n v="4.2679784948327325E-3"/>
    <n v="4.2679784948327325E-3"/>
    <n v="0"/>
    <x v="0"/>
  </r>
  <r>
    <x v="1"/>
    <x v="1"/>
    <x v="0"/>
    <x v="6"/>
    <n v="114393"/>
    <n v="114393"/>
    <n v="0"/>
    <n v="568"/>
    <n v="568"/>
    <n v="0"/>
    <n v="4.9653387882125652E-3"/>
    <n v="4.9653387882125652E-3"/>
    <n v="0"/>
    <x v="0"/>
  </r>
  <r>
    <x v="1"/>
    <x v="1"/>
    <x v="1"/>
    <x v="6"/>
    <n v="120057"/>
    <n v="120057"/>
    <n v="0"/>
    <n v="590"/>
    <n v="590"/>
    <n v="0"/>
    <n v="4.9143323587962388E-3"/>
    <n v="4.9143323587962388E-3"/>
    <n v="0"/>
    <x v="0"/>
  </r>
  <r>
    <x v="1"/>
    <x v="1"/>
    <x v="2"/>
    <x v="6"/>
    <n v="123657"/>
    <n v="123657"/>
    <n v="0"/>
    <n v="642"/>
    <n v="642"/>
    <n v="0"/>
    <n v="5.1917804895800484E-3"/>
    <n v="5.1917804895800484E-3"/>
    <n v="0"/>
    <x v="0"/>
  </r>
  <r>
    <x v="1"/>
    <x v="1"/>
    <x v="3"/>
    <x v="6"/>
    <n v="124873"/>
    <n v="124873"/>
    <n v="0"/>
    <n v="532"/>
    <n v="532"/>
    <n v="0"/>
    <n v="4.2603284937496495E-3"/>
    <n v="4.2603284937496495E-3"/>
    <n v="0"/>
    <x v="0"/>
  </r>
  <r>
    <x v="1"/>
    <x v="1"/>
    <x v="4"/>
    <x v="6"/>
    <n v="165714"/>
    <n v="165714"/>
    <n v="0"/>
    <n v="559"/>
    <n v="559"/>
    <n v="0"/>
    <n v="3.3732816780718588E-3"/>
    <n v="3.3732816780718588E-3"/>
    <n v="0"/>
    <x v="0"/>
  </r>
  <r>
    <x v="1"/>
    <x v="1"/>
    <x v="5"/>
    <x v="6"/>
    <n v="131053"/>
    <n v="131053"/>
    <n v="0"/>
    <n v="594"/>
    <n v="594"/>
    <n v="0"/>
    <n v="4.5325173784652008E-3"/>
    <n v="4.5325173784652008E-3"/>
    <n v="0"/>
    <x v="0"/>
  </r>
  <r>
    <x v="1"/>
    <x v="1"/>
    <x v="6"/>
    <x v="6"/>
    <n v="147489"/>
    <n v="147489"/>
    <n v="0"/>
    <n v="636"/>
    <n v="636"/>
    <n v="0"/>
    <n v="4.3121859935317209E-3"/>
    <n v="4.3121859935317209E-3"/>
    <n v="0"/>
    <x v="0"/>
  </r>
  <r>
    <x v="1"/>
    <x v="1"/>
    <x v="7"/>
    <x v="6"/>
    <n v="145830"/>
    <n v="145830"/>
    <n v="0"/>
    <n v="655"/>
    <n v="655"/>
    <n v="0"/>
    <n v="4.4915312349996569E-3"/>
    <n v="4.4915312349996569E-3"/>
    <n v="0"/>
    <x v="0"/>
  </r>
  <r>
    <x v="1"/>
    <x v="1"/>
    <x v="8"/>
    <x v="6"/>
    <n v="132497"/>
    <n v="132497"/>
    <n v="0"/>
    <n v="574"/>
    <n v="574"/>
    <n v="0"/>
    <n v="4.3321735586466107E-3"/>
    <n v="4.3321735586466107E-3"/>
    <n v="0"/>
    <x v="0"/>
  </r>
  <r>
    <x v="1"/>
    <x v="1"/>
    <x v="9"/>
    <x v="6"/>
    <n v="148192"/>
    <n v="148192"/>
    <n v="0"/>
    <n v="678"/>
    <n v="678"/>
    <n v="0"/>
    <n v="4.5751457568559703E-3"/>
    <n v="4.5751457568559703E-3"/>
    <n v="0"/>
    <x v="0"/>
  </r>
  <r>
    <x v="1"/>
    <x v="1"/>
    <x v="10"/>
    <x v="6"/>
    <n v="132334"/>
    <n v="132334"/>
    <n v="0"/>
    <n v="579"/>
    <n v="579"/>
    <n v="0"/>
    <n v="4.3752928196835279E-3"/>
    <n v="4.3752928196835279E-3"/>
    <n v="0"/>
    <x v="0"/>
  </r>
  <r>
    <x v="1"/>
    <x v="1"/>
    <x v="11"/>
    <x v="6"/>
    <n v="124737"/>
    <n v="124737"/>
    <n v="0"/>
    <n v="566"/>
    <n v="566"/>
    <n v="0"/>
    <n v="4.5375469988856556E-3"/>
    <n v="4.5375469988856556E-3"/>
    <n v="0"/>
    <x v="0"/>
  </r>
  <r>
    <x v="1"/>
    <x v="2"/>
    <x v="0"/>
    <x v="6"/>
    <n v="127818"/>
    <n v="127818"/>
    <n v="0"/>
    <n v="612"/>
    <n v="612"/>
    <n v="0"/>
    <n v="4.7880580199971831E-3"/>
    <n v="4.7880580199971831E-3"/>
    <n v="0"/>
    <x v="0"/>
  </r>
  <r>
    <x v="1"/>
    <x v="2"/>
    <x v="1"/>
    <x v="6"/>
    <n v="122474"/>
    <n v="122473"/>
    <n v="1"/>
    <n v="661"/>
    <n v="661"/>
    <n v="0"/>
    <n v="5.3970638666165881E-3"/>
    <n v="5.3970638666165881E-3"/>
    <n v="0"/>
    <x v="0"/>
  </r>
  <r>
    <x v="1"/>
    <x v="2"/>
    <x v="2"/>
    <x v="6"/>
    <n v="144390"/>
    <n v="125797"/>
    <n v="18593"/>
    <n v="621"/>
    <n v="549"/>
    <n v="72"/>
    <n v="4.3008518595470599E-3"/>
    <n v="3.8022023685850819E-3"/>
    <n v="4.9864949096197798E-4"/>
    <x v="1"/>
  </r>
  <r>
    <x v="1"/>
    <x v="2"/>
    <x v="3"/>
    <x v="6"/>
    <n v="162858"/>
    <n v="93979"/>
    <n v="68879"/>
    <n v="664"/>
    <n v="245"/>
    <n v="419"/>
    <n v="4.0771715236586478E-3"/>
    <n v="1.5043780471330852E-3"/>
    <n v="2.5727934765255619E-3"/>
    <x v="2"/>
  </r>
  <r>
    <x v="1"/>
    <x v="2"/>
    <x v="4"/>
    <x v="6"/>
    <n v="154485"/>
    <n v="89792"/>
    <n v="64693"/>
    <n v="770"/>
    <n v="336"/>
    <n v="434"/>
    <n v="4.9843026831083923E-3"/>
    <n v="2.1749684435382077E-3"/>
    <n v="2.809334239570185E-3"/>
    <x v="2"/>
  </r>
  <r>
    <x v="1"/>
    <x v="2"/>
    <x v="5"/>
    <x v="6"/>
    <n v="151188"/>
    <n v="88696"/>
    <n v="62492"/>
    <n v="851"/>
    <n v="483"/>
    <n v="368"/>
    <n v="5.6287536047834484E-3"/>
    <n v="3.1946979919041194E-3"/>
    <n v="2.434055612879329E-3"/>
    <x v="2"/>
  </r>
  <r>
    <x v="1"/>
    <x v="2"/>
    <x v="6"/>
    <x v="6"/>
    <n v="160051"/>
    <n v="75286"/>
    <n v="84765"/>
    <n v="814"/>
    <n v="371"/>
    <n v="443"/>
    <n v="5.0858788761082409E-3"/>
    <n v="2.318011133951053E-3"/>
    <n v="2.7678677421571875E-3"/>
    <x v="2"/>
  </r>
  <r>
    <x v="1"/>
    <x v="2"/>
    <x v="7"/>
    <x v="6"/>
    <n v="146136"/>
    <n v="57359"/>
    <n v="88777"/>
    <n v="845"/>
    <n v="267"/>
    <n v="578"/>
    <n v="5.7822849947993648E-3"/>
    <n v="1.8270651995401545E-3"/>
    <n v="3.9552197952592103E-3"/>
    <x v="2"/>
  </r>
  <r>
    <x v="1"/>
    <x v="2"/>
    <x v="8"/>
    <x v="6"/>
    <n v="151862"/>
    <n v="70039"/>
    <n v="81823"/>
    <n v="888"/>
    <n v="350"/>
    <n v="538"/>
    <n v="5.8474140996430972E-3"/>
    <n v="2.3047240257602296E-3"/>
    <n v="3.5426900738828675E-3"/>
    <x v="2"/>
  </r>
  <r>
    <x v="1"/>
    <x v="2"/>
    <x v="9"/>
    <x v="6"/>
    <n v="151967"/>
    <n v="79835"/>
    <n v="72132"/>
    <n v="829"/>
    <n v="374"/>
    <n v="455"/>
    <n v="5.4551317062256936E-3"/>
    <n v="2.4610606250041129E-3"/>
    <n v="2.9940710812215812E-3"/>
    <x v="2"/>
  </r>
  <r>
    <x v="1"/>
    <x v="2"/>
    <x v="10"/>
    <x v="6"/>
    <n v="149308"/>
    <n v="89967"/>
    <n v="59341"/>
    <n v="696"/>
    <n v="411"/>
    <n v="285"/>
    <n v="4.6615050767540925E-3"/>
    <n v="2.752699118600477E-3"/>
    <n v="1.9088059581536154E-3"/>
    <x v="2"/>
  </r>
  <r>
    <x v="1"/>
    <x v="2"/>
    <x v="11"/>
    <x v="6"/>
    <n v="140268"/>
    <n v="91687"/>
    <n v="48581"/>
    <n v="627"/>
    <n v="408"/>
    <n v="219"/>
    <n v="4.4700145435879884E-3"/>
    <n v="2.9087175977414665E-3"/>
    <n v="1.5612969458465224E-3"/>
    <x v="2"/>
  </r>
  <r>
    <x v="1"/>
    <x v="3"/>
    <x v="0"/>
    <x v="6"/>
    <n v="130765"/>
    <n v="88471"/>
    <n v="42294"/>
    <n v="599"/>
    <n v="404"/>
    <n v="195"/>
    <n v="4.5807364355905629E-3"/>
    <n v="3.0895117194968073E-3"/>
    <n v="1.4912247160937559E-3"/>
    <x v="2"/>
  </r>
  <r>
    <x v="1"/>
    <x v="3"/>
    <x v="1"/>
    <x v="6"/>
    <n v="147976"/>
    <n v="97077"/>
    <n v="50899"/>
    <n v="756"/>
    <n v="505"/>
    <n v="251"/>
    <n v="5.1089365843109691E-3"/>
    <n v="3.4127155754987296E-3"/>
    <n v="1.6962210088122399E-3"/>
    <x v="2"/>
  </r>
  <r>
    <x v="1"/>
    <x v="3"/>
    <x v="2"/>
    <x v="6"/>
    <n v="168253"/>
    <n v="116899"/>
    <n v="51354"/>
    <n v="870"/>
    <n v="609"/>
    <n v="261"/>
    <n v="5.1707844733823467E-3"/>
    <n v="3.6195491313676426E-3"/>
    <n v="1.5512353420147041E-3"/>
    <x v="3"/>
  </r>
  <r>
    <x v="1"/>
    <x v="3"/>
    <x v="3"/>
    <x v="6"/>
    <n v="155165"/>
    <n v="114791"/>
    <n v="40374"/>
    <n v="639"/>
    <n v="475"/>
    <n v="164"/>
    <n v="4.1181967582895624E-3"/>
    <n v="3.0612573711855124E-3"/>
    <n v="1.0569393871040504E-3"/>
    <x v="3"/>
  </r>
  <r>
    <x v="1"/>
    <x v="3"/>
    <x v="4"/>
    <x v="6"/>
    <n v="172840"/>
    <n v="125978"/>
    <n v="46862"/>
    <n v="689"/>
    <n v="532"/>
    <n v="157"/>
    <n v="3.9863457532978474E-3"/>
    <n v="3.077991205739412E-3"/>
    <n v="9.0835454755843555E-4"/>
    <x v="3"/>
  </r>
  <r>
    <x v="1"/>
    <x v="3"/>
    <x v="5"/>
    <x v="6"/>
    <n v="157004"/>
    <n v="105177"/>
    <n v="51827"/>
    <n v="780"/>
    <n v="523"/>
    <n v="257"/>
    <n v="4.9680262923237628E-3"/>
    <n v="3.3311253216478562E-3"/>
    <n v="1.6369009706759064E-3"/>
    <x v="3"/>
  </r>
  <r>
    <x v="1"/>
    <x v="3"/>
    <x v="6"/>
    <x v="6"/>
    <n v="154884"/>
    <n v="103390"/>
    <n v="51494"/>
    <n v="714"/>
    <n v="468"/>
    <n v="246"/>
    <n v="4.6099016037808938E-3"/>
    <n v="3.0216161772681489E-3"/>
    <n v="1.5882854265127451E-3"/>
    <x v="3"/>
  </r>
  <r>
    <x v="1"/>
    <x v="3"/>
    <x v="7"/>
    <x v="6"/>
    <n v="161675"/>
    <n v="100268"/>
    <n v="61407"/>
    <n v="821"/>
    <n v="524"/>
    <n v="297"/>
    <n v="5.0780887583114272E-3"/>
    <n v="3.2410700479356736E-3"/>
    <n v="1.8370187103757538E-3"/>
    <x v="3"/>
  </r>
  <r>
    <x v="1"/>
    <x v="3"/>
    <x v="8"/>
    <x v="6"/>
    <n v="149817"/>
    <n v="89199"/>
    <n v="60618"/>
    <n v="792"/>
    <n v="467"/>
    <n v="325"/>
    <n v="5.2864494683513884E-3"/>
    <n v="3.1171362395455791E-3"/>
    <n v="2.1693132288058098E-3"/>
    <x v="3"/>
  </r>
  <r>
    <x v="1"/>
    <x v="3"/>
    <x v="9"/>
    <x v="6"/>
    <n v="151555"/>
    <n v="85881"/>
    <n v="65674"/>
    <n v="785"/>
    <n v="477"/>
    <n v="308"/>
    <n v="5.1796377552703636E-3"/>
    <n v="3.1473722411005907E-3"/>
    <n v="2.0322655141697733E-3"/>
    <x v="3"/>
  </r>
  <r>
    <x v="1"/>
    <x v="3"/>
    <x v="10"/>
    <x v="6"/>
    <n v="149154"/>
    <n v="94153"/>
    <n v="55001"/>
    <n v="649"/>
    <n v="423"/>
    <n v="226"/>
    <n v="4.3512074768360222E-3"/>
    <n v="2.8359950118669293E-3"/>
    <n v="1.5152124649690922E-3"/>
    <x v="3"/>
  </r>
  <r>
    <x v="1"/>
    <x v="3"/>
    <x v="11"/>
    <x v="6"/>
    <n v="133488"/>
    <n v="86504"/>
    <n v="46984"/>
    <n v="583"/>
    <n v="378"/>
    <n v="205"/>
    <n v="4.36743377681889E-3"/>
    <n v="2.8317152103559872E-3"/>
    <n v="1.535718566462903E-3"/>
    <x v="3"/>
  </r>
  <r>
    <x v="1"/>
    <x v="0"/>
    <x v="0"/>
    <x v="7"/>
    <n v="98333"/>
    <n v="98333"/>
    <n v="0"/>
    <n v="68"/>
    <n v="68"/>
    <n v="0"/>
    <n v="6.9152776789073857E-4"/>
    <n v="6.9152776789073857E-4"/>
    <n v="0"/>
    <x v="0"/>
  </r>
  <r>
    <x v="1"/>
    <x v="0"/>
    <x v="1"/>
    <x v="7"/>
    <n v="106238"/>
    <n v="106238"/>
    <n v="0"/>
    <n v="84"/>
    <n v="84"/>
    <n v="0"/>
    <n v="7.9067753534516842E-4"/>
    <n v="7.9067753534516842E-4"/>
    <n v="0"/>
    <x v="0"/>
  </r>
  <r>
    <x v="1"/>
    <x v="0"/>
    <x v="2"/>
    <x v="7"/>
    <n v="112707"/>
    <n v="112707"/>
    <n v="0"/>
    <n v="80"/>
    <n v="80"/>
    <n v="0"/>
    <n v="7.0980506978271095E-4"/>
    <n v="7.0980506978271095E-4"/>
    <n v="0"/>
    <x v="0"/>
  </r>
  <r>
    <x v="1"/>
    <x v="0"/>
    <x v="3"/>
    <x v="7"/>
    <n v="111840"/>
    <n v="111840"/>
    <n v="0"/>
    <n v="70"/>
    <n v="70"/>
    <n v="0"/>
    <n v="6.2589413447782546E-4"/>
    <n v="6.2589413447782546E-4"/>
    <n v="0"/>
    <x v="0"/>
  </r>
  <r>
    <x v="1"/>
    <x v="0"/>
    <x v="4"/>
    <x v="7"/>
    <n v="147909"/>
    <n v="147909"/>
    <n v="0"/>
    <n v="69"/>
    <n v="69"/>
    <n v="0"/>
    <n v="4.66503052552583E-4"/>
    <n v="4.66503052552583E-4"/>
    <n v="0"/>
    <x v="0"/>
  </r>
  <r>
    <x v="1"/>
    <x v="0"/>
    <x v="5"/>
    <x v="7"/>
    <n v="115057"/>
    <n v="115057"/>
    <n v="0"/>
    <n v="68"/>
    <n v="68"/>
    <n v="0"/>
    <n v="5.9101141173505307E-4"/>
    <n v="5.9101141173505307E-4"/>
    <n v="0"/>
    <x v="0"/>
  </r>
  <r>
    <x v="1"/>
    <x v="0"/>
    <x v="6"/>
    <x v="7"/>
    <n v="121676"/>
    <n v="121676"/>
    <n v="0"/>
    <n v="83"/>
    <n v="83"/>
    <n v="0"/>
    <n v="6.8213945231598676E-4"/>
    <n v="6.8213945231598676E-4"/>
    <n v="0"/>
    <x v="0"/>
  </r>
  <r>
    <x v="1"/>
    <x v="0"/>
    <x v="7"/>
    <x v="7"/>
    <n v="126786"/>
    <n v="126786"/>
    <n v="0"/>
    <n v="89"/>
    <n v="89"/>
    <n v="0"/>
    <n v="7.0197024908112888E-4"/>
    <n v="7.0197024908112888E-4"/>
    <n v="0"/>
    <x v="0"/>
  </r>
  <r>
    <x v="1"/>
    <x v="0"/>
    <x v="8"/>
    <x v="7"/>
    <n v="108586"/>
    <n v="108586"/>
    <n v="0"/>
    <n v="73"/>
    <n v="73"/>
    <n v="0"/>
    <n v="6.722781942423517E-4"/>
    <n v="6.722781942423517E-4"/>
    <n v="0"/>
    <x v="0"/>
  </r>
  <r>
    <x v="1"/>
    <x v="0"/>
    <x v="9"/>
    <x v="7"/>
    <n v="125150"/>
    <n v="125150"/>
    <n v="0"/>
    <n v="107"/>
    <n v="107"/>
    <n v="0"/>
    <n v="8.5497403116260482E-4"/>
    <n v="8.5497403116260482E-4"/>
    <n v="0"/>
    <x v="0"/>
  </r>
  <r>
    <x v="1"/>
    <x v="0"/>
    <x v="10"/>
    <x v="7"/>
    <n v="120725"/>
    <n v="120725"/>
    <n v="0"/>
    <n v="81"/>
    <n v="81"/>
    <n v="0"/>
    <n v="6.7094636570718574E-4"/>
    <n v="6.7094636570718574E-4"/>
    <n v="0"/>
    <x v="0"/>
  </r>
  <r>
    <x v="1"/>
    <x v="0"/>
    <x v="11"/>
    <x v="7"/>
    <n v="102859"/>
    <n v="102859"/>
    <n v="0"/>
    <n v="85"/>
    <n v="85"/>
    <n v="0"/>
    <n v="8.2637396824779556E-4"/>
    <n v="8.2637396824779556E-4"/>
    <n v="0"/>
    <x v="0"/>
  </r>
  <r>
    <x v="1"/>
    <x v="1"/>
    <x v="0"/>
    <x v="7"/>
    <n v="114393"/>
    <n v="114393"/>
    <n v="0"/>
    <n v="69"/>
    <n v="69"/>
    <n v="0"/>
    <n v="6.0318376124413205E-4"/>
    <n v="6.0318376124413205E-4"/>
    <n v="0"/>
    <x v="0"/>
  </r>
  <r>
    <x v="1"/>
    <x v="1"/>
    <x v="1"/>
    <x v="7"/>
    <n v="120057"/>
    <n v="120057"/>
    <n v="0"/>
    <n v="90"/>
    <n v="90"/>
    <n v="0"/>
    <n v="7.496439191384093E-4"/>
    <n v="7.496439191384093E-4"/>
    <n v="0"/>
    <x v="0"/>
  </r>
  <r>
    <x v="1"/>
    <x v="1"/>
    <x v="2"/>
    <x v="7"/>
    <n v="123657"/>
    <n v="123657"/>
    <n v="0"/>
    <n v="74"/>
    <n v="74"/>
    <n v="0"/>
    <n v="5.9842952683632948E-4"/>
    <n v="5.9842952683632948E-4"/>
    <n v="0"/>
    <x v="0"/>
  </r>
  <r>
    <x v="1"/>
    <x v="1"/>
    <x v="3"/>
    <x v="7"/>
    <n v="124873"/>
    <n v="124873"/>
    <n v="0"/>
    <n v="66"/>
    <n v="66"/>
    <n v="0"/>
    <n v="5.285369935854829E-4"/>
    <n v="5.285369935854829E-4"/>
    <n v="0"/>
    <x v="0"/>
  </r>
  <r>
    <x v="1"/>
    <x v="1"/>
    <x v="4"/>
    <x v="7"/>
    <n v="165714"/>
    <n v="165714"/>
    <n v="0"/>
    <n v="80"/>
    <n v="80"/>
    <n v="0"/>
    <n v="4.827594530335397E-4"/>
    <n v="4.827594530335397E-4"/>
    <n v="0"/>
    <x v="0"/>
  </r>
  <r>
    <x v="1"/>
    <x v="1"/>
    <x v="5"/>
    <x v="7"/>
    <n v="131053"/>
    <n v="131053"/>
    <n v="0"/>
    <n v="64"/>
    <n v="64"/>
    <n v="0"/>
    <n v="4.8835204077739541E-4"/>
    <n v="4.8835204077739541E-4"/>
    <n v="0"/>
    <x v="0"/>
  </r>
  <r>
    <x v="1"/>
    <x v="1"/>
    <x v="6"/>
    <x v="7"/>
    <n v="147489"/>
    <n v="147489"/>
    <n v="0"/>
    <n v="101"/>
    <n v="101"/>
    <n v="0"/>
    <n v="6.8479683230613807E-4"/>
    <n v="6.8479683230613807E-4"/>
    <n v="0"/>
    <x v="0"/>
  </r>
  <r>
    <x v="1"/>
    <x v="1"/>
    <x v="7"/>
    <x v="7"/>
    <n v="145830"/>
    <n v="145830"/>
    <n v="0"/>
    <n v="87"/>
    <n v="87"/>
    <n v="0"/>
    <n v="5.9658506480148119E-4"/>
    <n v="5.9658506480148119E-4"/>
    <n v="0"/>
    <x v="0"/>
  </r>
  <r>
    <x v="1"/>
    <x v="1"/>
    <x v="8"/>
    <x v="7"/>
    <n v="132497"/>
    <n v="132497"/>
    <n v="0"/>
    <n v="76"/>
    <n v="76"/>
    <n v="0"/>
    <n v="5.7359789278247806E-4"/>
    <n v="5.7359789278247806E-4"/>
    <n v="0"/>
    <x v="0"/>
  </r>
  <r>
    <x v="1"/>
    <x v="1"/>
    <x v="9"/>
    <x v="7"/>
    <n v="148192"/>
    <n v="148192"/>
    <n v="0"/>
    <n v="86"/>
    <n v="86"/>
    <n v="0"/>
    <n v="5.8032822284603759E-4"/>
    <n v="5.8032822284603759E-4"/>
    <n v="0"/>
    <x v="0"/>
  </r>
  <r>
    <x v="1"/>
    <x v="1"/>
    <x v="10"/>
    <x v="7"/>
    <n v="132334"/>
    <n v="132334"/>
    <n v="0"/>
    <n v="79"/>
    <n v="79"/>
    <n v="0"/>
    <n v="5.969743225474935E-4"/>
    <n v="5.969743225474935E-4"/>
    <n v="0"/>
    <x v="0"/>
  </r>
  <r>
    <x v="1"/>
    <x v="1"/>
    <x v="11"/>
    <x v="7"/>
    <n v="124737"/>
    <n v="124737"/>
    <n v="0"/>
    <n v="98"/>
    <n v="98"/>
    <n v="0"/>
    <n v="7.8565301394133255E-4"/>
    <n v="7.8565301394133255E-4"/>
    <n v="0"/>
    <x v="0"/>
  </r>
  <r>
    <x v="1"/>
    <x v="2"/>
    <x v="0"/>
    <x v="7"/>
    <n v="127818"/>
    <n v="127818"/>
    <n v="0"/>
    <n v="103"/>
    <n v="103"/>
    <n v="0"/>
    <n v="8.0583329421521225E-4"/>
    <n v="8.0583329421521225E-4"/>
    <n v="0"/>
    <x v="0"/>
  </r>
  <r>
    <x v="1"/>
    <x v="2"/>
    <x v="1"/>
    <x v="7"/>
    <n v="122474"/>
    <n v="122473"/>
    <n v="1"/>
    <n v="98"/>
    <n v="98"/>
    <n v="0"/>
    <n v="8.001698319643353E-4"/>
    <n v="8.001698319643353E-4"/>
    <n v="0"/>
    <x v="0"/>
  </r>
  <r>
    <x v="1"/>
    <x v="2"/>
    <x v="2"/>
    <x v="7"/>
    <n v="144390"/>
    <n v="125797"/>
    <n v="18593"/>
    <n v="98"/>
    <n v="85"/>
    <n v="13"/>
    <n v="6.7871736269824775E-4"/>
    <n v="5.8868342683011292E-4"/>
    <n v="9.0033935868134911E-5"/>
    <x v="1"/>
  </r>
  <r>
    <x v="1"/>
    <x v="2"/>
    <x v="3"/>
    <x v="7"/>
    <n v="162858"/>
    <n v="93979"/>
    <n v="68879"/>
    <n v="74"/>
    <n v="23"/>
    <n v="51"/>
    <n v="4.5438357341978902E-4"/>
    <n v="1.4122732687371821E-4"/>
    <n v="3.1315624654607081E-4"/>
    <x v="2"/>
  </r>
  <r>
    <x v="1"/>
    <x v="2"/>
    <x v="4"/>
    <x v="7"/>
    <n v="154485"/>
    <n v="89792"/>
    <n v="64693"/>
    <n v="107"/>
    <n v="52"/>
    <n v="55"/>
    <n v="6.9262387934103636E-4"/>
    <n v="3.3660225911900834E-4"/>
    <n v="3.5602162022202802E-4"/>
    <x v="2"/>
  </r>
  <r>
    <x v="1"/>
    <x v="2"/>
    <x v="5"/>
    <x v="7"/>
    <n v="151188"/>
    <n v="88696"/>
    <n v="62492"/>
    <n v="115"/>
    <n v="69"/>
    <n v="46"/>
    <n v="7.6064237902479035E-4"/>
    <n v="4.5638542741487418E-4"/>
    <n v="3.0425695160991612E-4"/>
    <x v="2"/>
  </r>
  <r>
    <x v="1"/>
    <x v="2"/>
    <x v="6"/>
    <x v="7"/>
    <n v="160051"/>
    <n v="75286"/>
    <n v="84765"/>
    <n v="117"/>
    <n v="49"/>
    <n v="68"/>
    <n v="7.3101698833496825E-4"/>
    <n v="3.0615241391806363E-4"/>
    <n v="4.2486457441690462E-4"/>
    <x v="2"/>
  </r>
  <r>
    <x v="1"/>
    <x v="2"/>
    <x v="7"/>
    <x v="7"/>
    <n v="146136"/>
    <n v="57359"/>
    <n v="88777"/>
    <n v="102"/>
    <n v="30"/>
    <n v="72"/>
    <n v="6.9797996386927242E-4"/>
    <n v="2.0528822466743307E-4"/>
    <n v="4.9269173920183935E-4"/>
    <x v="2"/>
  </r>
  <r>
    <x v="1"/>
    <x v="2"/>
    <x v="8"/>
    <x v="7"/>
    <n v="151862"/>
    <n v="70039"/>
    <n v="81823"/>
    <n v="110"/>
    <n v="42"/>
    <n v="68"/>
    <n v="7.2434183666750078E-4"/>
    <n v="2.7656688309122754E-4"/>
    <n v="4.4777495357627319E-4"/>
    <x v="2"/>
  </r>
  <r>
    <x v="1"/>
    <x v="2"/>
    <x v="9"/>
    <x v="7"/>
    <n v="151967"/>
    <n v="79835"/>
    <n v="72132"/>
    <n v="121"/>
    <n v="70"/>
    <n v="51"/>
    <n v="7.9622549632486002E-4"/>
    <n v="4.6062632018793552E-4"/>
    <n v="3.3559917613692445E-4"/>
    <x v="2"/>
  </r>
  <r>
    <x v="1"/>
    <x v="2"/>
    <x v="10"/>
    <x v="7"/>
    <n v="149308"/>
    <n v="89967"/>
    <n v="59341"/>
    <n v="88"/>
    <n v="50"/>
    <n v="38"/>
    <n v="5.8938569935971282E-4"/>
    <n v="3.348782382725641E-4"/>
    <n v="2.5450746108714872E-4"/>
    <x v="2"/>
  </r>
  <r>
    <x v="1"/>
    <x v="2"/>
    <x v="11"/>
    <x v="7"/>
    <n v="140268"/>
    <n v="91687"/>
    <n v="48581"/>
    <n v="86"/>
    <n v="56"/>
    <n v="30"/>
    <n v="6.1311204266119139E-4"/>
    <n v="3.9923574870961303E-4"/>
    <n v="2.1387629395157841E-4"/>
    <x v="2"/>
  </r>
  <r>
    <x v="1"/>
    <x v="3"/>
    <x v="0"/>
    <x v="7"/>
    <n v="130765"/>
    <n v="88471"/>
    <n v="42294"/>
    <n v="73"/>
    <n v="49"/>
    <n v="24"/>
    <n v="5.5825335525561126E-4"/>
    <n v="3.7471800558253353E-4"/>
    <n v="1.8353534967307765E-4"/>
    <x v="2"/>
  </r>
  <r>
    <x v="1"/>
    <x v="3"/>
    <x v="1"/>
    <x v="7"/>
    <n v="147976"/>
    <n v="97077"/>
    <n v="50899"/>
    <n v="97"/>
    <n v="63"/>
    <n v="34"/>
    <n v="6.5551170460074603E-4"/>
    <n v="4.2574471535924746E-4"/>
    <n v="2.2976698924149862E-4"/>
    <x v="2"/>
  </r>
  <r>
    <x v="1"/>
    <x v="3"/>
    <x v="2"/>
    <x v="7"/>
    <n v="168253"/>
    <n v="116899"/>
    <n v="51354"/>
    <n v="109"/>
    <n v="79"/>
    <n v="30"/>
    <n v="6.4783391678008718E-4"/>
    <n v="4.6953100390483379E-4"/>
    <n v="1.7830291287525334E-4"/>
    <x v="3"/>
  </r>
  <r>
    <x v="1"/>
    <x v="3"/>
    <x v="3"/>
    <x v="7"/>
    <n v="155165"/>
    <n v="114791"/>
    <n v="40374"/>
    <n v="72"/>
    <n v="58"/>
    <n v="14"/>
    <n v="4.6402216994811973E-4"/>
    <n v="3.7379563690265199E-4"/>
    <n v="9.0226533045467723E-5"/>
    <x v="3"/>
  </r>
  <r>
    <x v="1"/>
    <x v="3"/>
    <x v="4"/>
    <x v="7"/>
    <n v="172840"/>
    <n v="125978"/>
    <n v="46862"/>
    <n v="100"/>
    <n v="83"/>
    <n v="17"/>
    <n v="5.7856977551492715E-4"/>
    <n v="4.8021291367738949E-4"/>
    <n v="9.8356861837537606E-5"/>
    <x v="3"/>
  </r>
  <r>
    <x v="1"/>
    <x v="3"/>
    <x v="5"/>
    <x v="7"/>
    <n v="157004"/>
    <n v="105177"/>
    <n v="51827"/>
    <n v="97"/>
    <n v="68"/>
    <n v="29"/>
    <n v="6.1781865430180123E-4"/>
    <n v="4.3310998445899467E-4"/>
    <n v="1.8470866984280656E-4"/>
    <x v="3"/>
  </r>
  <r>
    <x v="1"/>
    <x v="3"/>
    <x v="6"/>
    <x v="7"/>
    <n v="154884"/>
    <n v="103390"/>
    <n v="51494"/>
    <n v="99"/>
    <n v="76"/>
    <n v="23"/>
    <n v="6.391880374990315E-4"/>
    <n v="4.9068980656491305E-4"/>
    <n v="1.4849823093411843E-4"/>
    <x v="3"/>
  </r>
  <r>
    <x v="1"/>
    <x v="3"/>
    <x v="7"/>
    <x v="7"/>
    <n v="161675"/>
    <n v="100268"/>
    <n v="61407"/>
    <n v="90"/>
    <n v="50"/>
    <n v="40"/>
    <n v="5.5667233647750116E-4"/>
    <n v="3.0926240915416729E-4"/>
    <n v="2.4740992732333387E-4"/>
    <x v="3"/>
  </r>
  <r>
    <x v="1"/>
    <x v="3"/>
    <x v="8"/>
    <x v="7"/>
    <n v="149817"/>
    <n v="89199"/>
    <n v="60618"/>
    <n v="83"/>
    <n v="54"/>
    <n v="29"/>
    <n v="5.5400922458732991E-4"/>
    <n v="3.6043973647850377E-4"/>
    <n v="1.9356948810882611E-4"/>
    <x v="3"/>
  </r>
  <r>
    <x v="1"/>
    <x v="3"/>
    <x v="9"/>
    <x v="7"/>
    <n v="151555"/>
    <n v="85881"/>
    <n v="65674"/>
    <n v="84"/>
    <n v="52"/>
    <n v="32"/>
    <n v="5.5425423113721094E-4"/>
    <n v="3.4310976213255913E-4"/>
    <n v="2.1114446900465179E-4"/>
    <x v="3"/>
  </r>
  <r>
    <x v="1"/>
    <x v="3"/>
    <x v="10"/>
    <x v="7"/>
    <n v="149154"/>
    <n v="94153"/>
    <n v="55001"/>
    <n v="61"/>
    <n v="45"/>
    <n v="16"/>
    <n v="4.0897327594298513E-4"/>
    <n v="3.0170159700712015E-4"/>
    <n v="1.0727167893586495E-4"/>
    <x v="3"/>
  </r>
  <r>
    <x v="1"/>
    <x v="3"/>
    <x v="11"/>
    <x v="7"/>
    <n v="133488"/>
    <n v="86504"/>
    <n v="46984"/>
    <n v="46"/>
    <n v="33"/>
    <n v="13"/>
    <n v="3.446002636941148E-4"/>
    <n v="2.4721323265012587E-4"/>
    <n v="9.7387031043988975E-5"/>
    <x v="3"/>
  </r>
  <r>
    <x v="1"/>
    <x v="0"/>
    <x v="0"/>
    <x v="8"/>
    <n v="98333"/>
    <n v="98333"/>
    <n v="0"/>
    <n v="164"/>
    <n v="164"/>
    <n v="0"/>
    <n v="1.6678022637364872E-3"/>
    <n v="1.6678022637364872E-3"/>
    <n v="0"/>
    <x v="0"/>
  </r>
  <r>
    <x v="1"/>
    <x v="0"/>
    <x v="1"/>
    <x v="8"/>
    <n v="106238"/>
    <n v="106238"/>
    <n v="0"/>
    <n v="165"/>
    <n v="165"/>
    <n v="0"/>
    <n v="1.5531165872851522E-3"/>
    <n v="1.5531165872851522E-3"/>
    <n v="0"/>
    <x v="0"/>
  </r>
  <r>
    <x v="1"/>
    <x v="0"/>
    <x v="2"/>
    <x v="8"/>
    <n v="112707"/>
    <n v="112707"/>
    <n v="0"/>
    <n v="145"/>
    <n v="145"/>
    <n v="0"/>
    <n v="1.2865216889811635E-3"/>
    <n v="1.2865216889811635E-3"/>
    <n v="0"/>
    <x v="0"/>
  </r>
  <r>
    <x v="1"/>
    <x v="0"/>
    <x v="3"/>
    <x v="8"/>
    <n v="111840"/>
    <n v="111840"/>
    <n v="0"/>
    <n v="138"/>
    <n v="138"/>
    <n v="0"/>
    <n v="1.2339055793991417E-3"/>
    <n v="1.2339055793991417E-3"/>
    <n v="0"/>
    <x v="0"/>
  </r>
  <r>
    <x v="1"/>
    <x v="0"/>
    <x v="4"/>
    <x v="8"/>
    <n v="147909"/>
    <n v="147909"/>
    <n v="0"/>
    <n v="162"/>
    <n v="162"/>
    <n v="0"/>
    <n v="1.0952680364278036E-3"/>
    <n v="1.0952680364278036E-3"/>
    <n v="0"/>
    <x v="0"/>
  </r>
  <r>
    <x v="1"/>
    <x v="0"/>
    <x v="5"/>
    <x v="8"/>
    <n v="115057"/>
    <n v="115057"/>
    <n v="0"/>
    <n v="164"/>
    <n v="164"/>
    <n v="0"/>
    <n v="1.4253804635963045E-3"/>
    <n v="1.4253804635963045E-3"/>
    <n v="0"/>
    <x v="0"/>
  </r>
  <r>
    <x v="1"/>
    <x v="0"/>
    <x v="6"/>
    <x v="8"/>
    <n v="121676"/>
    <n v="121676"/>
    <n v="0"/>
    <n v="158"/>
    <n v="158"/>
    <n v="0"/>
    <n v="1.2985305236858542E-3"/>
    <n v="1.2985305236858542E-3"/>
    <n v="0"/>
    <x v="0"/>
  </r>
  <r>
    <x v="1"/>
    <x v="0"/>
    <x v="7"/>
    <x v="8"/>
    <n v="126786"/>
    <n v="126786"/>
    <n v="0"/>
    <n v="166"/>
    <n v="166"/>
    <n v="0"/>
    <n v="1.3092928241288471E-3"/>
    <n v="1.3092928241288471E-3"/>
    <n v="0"/>
    <x v="0"/>
  </r>
  <r>
    <x v="1"/>
    <x v="0"/>
    <x v="8"/>
    <x v="8"/>
    <n v="108586"/>
    <n v="108586"/>
    <n v="0"/>
    <n v="147"/>
    <n v="147"/>
    <n v="0"/>
    <n v="1.3537656788167904E-3"/>
    <n v="1.3537656788167904E-3"/>
    <n v="0"/>
    <x v="0"/>
  </r>
  <r>
    <x v="1"/>
    <x v="0"/>
    <x v="9"/>
    <x v="8"/>
    <n v="125150"/>
    <n v="125150"/>
    <n v="0"/>
    <n v="177"/>
    <n v="177"/>
    <n v="0"/>
    <n v="1.4143028365960846E-3"/>
    <n v="1.4143028365960846E-3"/>
    <n v="0"/>
    <x v="0"/>
  </r>
  <r>
    <x v="1"/>
    <x v="0"/>
    <x v="10"/>
    <x v="8"/>
    <n v="120725"/>
    <n v="120725"/>
    <n v="0"/>
    <n v="155"/>
    <n v="155"/>
    <n v="0"/>
    <n v="1.2839097121557258E-3"/>
    <n v="1.2839097121557258E-3"/>
    <n v="0"/>
    <x v="0"/>
  </r>
  <r>
    <x v="1"/>
    <x v="0"/>
    <x v="11"/>
    <x v="8"/>
    <n v="102859"/>
    <n v="102859"/>
    <n v="0"/>
    <n v="156"/>
    <n v="156"/>
    <n v="0"/>
    <n v="1.5166392829018365E-3"/>
    <n v="1.5166392829018365E-3"/>
    <n v="0"/>
    <x v="0"/>
  </r>
  <r>
    <x v="1"/>
    <x v="1"/>
    <x v="0"/>
    <x v="8"/>
    <n v="114393"/>
    <n v="114393"/>
    <n v="0"/>
    <n v="188"/>
    <n v="188"/>
    <n v="0"/>
    <n v="1.6434572045492294E-3"/>
    <n v="1.6434572045492294E-3"/>
    <n v="0"/>
    <x v="0"/>
  </r>
  <r>
    <x v="1"/>
    <x v="1"/>
    <x v="1"/>
    <x v="8"/>
    <n v="120057"/>
    <n v="120057"/>
    <n v="0"/>
    <n v="192"/>
    <n v="192"/>
    <n v="0"/>
    <n v="1.5992403608286064E-3"/>
    <n v="1.5992403608286064E-3"/>
    <n v="0"/>
    <x v="0"/>
  </r>
  <r>
    <x v="1"/>
    <x v="1"/>
    <x v="2"/>
    <x v="8"/>
    <n v="123657"/>
    <n v="123657"/>
    <n v="0"/>
    <n v="171"/>
    <n v="171"/>
    <n v="0"/>
    <n v="1.3828574201217884E-3"/>
    <n v="1.3828574201217884E-3"/>
    <n v="0"/>
    <x v="0"/>
  </r>
  <r>
    <x v="1"/>
    <x v="1"/>
    <x v="3"/>
    <x v="8"/>
    <n v="124873"/>
    <n v="124873"/>
    <n v="0"/>
    <n v="169"/>
    <n v="169"/>
    <n v="0"/>
    <n v="1.3533750290294941E-3"/>
    <n v="1.3533750290294941E-3"/>
    <n v="0"/>
    <x v="0"/>
  </r>
  <r>
    <x v="1"/>
    <x v="1"/>
    <x v="4"/>
    <x v="8"/>
    <n v="165714"/>
    <n v="165714"/>
    <n v="0"/>
    <n v="231"/>
    <n v="231"/>
    <n v="0"/>
    <n v="1.393967920634346E-3"/>
    <n v="1.393967920634346E-3"/>
    <n v="0"/>
    <x v="0"/>
  </r>
  <r>
    <x v="1"/>
    <x v="1"/>
    <x v="5"/>
    <x v="8"/>
    <n v="131053"/>
    <n v="131053"/>
    <n v="0"/>
    <n v="143"/>
    <n v="143"/>
    <n v="0"/>
    <n v="1.0911615911119929E-3"/>
    <n v="1.0911615911119929E-3"/>
    <n v="0"/>
    <x v="0"/>
  </r>
  <r>
    <x v="1"/>
    <x v="1"/>
    <x v="6"/>
    <x v="8"/>
    <n v="147489"/>
    <n v="147489"/>
    <n v="0"/>
    <n v="208"/>
    <n v="208"/>
    <n v="0"/>
    <n v="1.4102746645512547E-3"/>
    <n v="1.4102746645512547E-3"/>
    <n v="0"/>
    <x v="0"/>
  </r>
  <r>
    <x v="1"/>
    <x v="1"/>
    <x v="7"/>
    <x v="8"/>
    <n v="145830"/>
    <n v="145830"/>
    <n v="0"/>
    <n v="203"/>
    <n v="203"/>
    <n v="0"/>
    <n v="1.3920318178701227E-3"/>
    <n v="1.3920318178701227E-3"/>
    <n v="0"/>
    <x v="0"/>
  </r>
  <r>
    <x v="1"/>
    <x v="1"/>
    <x v="8"/>
    <x v="8"/>
    <n v="132497"/>
    <n v="132497"/>
    <n v="0"/>
    <n v="185"/>
    <n v="185"/>
    <n v="0"/>
    <n v="1.3962580284836638E-3"/>
    <n v="1.3962580284836638E-3"/>
    <n v="0"/>
    <x v="0"/>
  </r>
  <r>
    <x v="1"/>
    <x v="1"/>
    <x v="9"/>
    <x v="8"/>
    <n v="148192"/>
    <n v="148192"/>
    <n v="0"/>
    <n v="214"/>
    <n v="214"/>
    <n v="0"/>
    <n v="1.4440725545238609E-3"/>
    <n v="1.4440725545238609E-3"/>
    <n v="0"/>
    <x v="0"/>
  </r>
  <r>
    <x v="1"/>
    <x v="1"/>
    <x v="10"/>
    <x v="8"/>
    <n v="132334"/>
    <n v="132334"/>
    <n v="0"/>
    <n v="188"/>
    <n v="188"/>
    <n v="0"/>
    <n v="1.4206477549231491E-3"/>
    <n v="1.4206477549231491E-3"/>
    <n v="0"/>
    <x v="0"/>
  </r>
  <r>
    <x v="1"/>
    <x v="1"/>
    <x v="11"/>
    <x v="8"/>
    <n v="124737"/>
    <n v="124737"/>
    <n v="0"/>
    <n v="169"/>
    <n v="169"/>
    <n v="0"/>
    <n v="1.3548506056743389E-3"/>
    <n v="1.3548506056743389E-3"/>
    <n v="0"/>
    <x v="0"/>
  </r>
  <r>
    <x v="1"/>
    <x v="2"/>
    <x v="0"/>
    <x v="8"/>
    <n v="127818"/>
    <n v="127818"/>
    <n v="0"/>
    <n v="191"/>
    <n v="191"/>
    <n v="0"/>
    <n v="1.4943122251951993E-3"/>
    <n v="1.4943122251951993E-3"/>
    <n v="0"/>
    <x v="0"/>
  </r>
  <r>
    <x v="1"/>
    <x v="2"/>
    <x v="1"/>
    <x v="8"/>
    <n v="122474"/>
    <n v="122473"/>
    <n v="1"/>
    <n v="198"/>
    <n v="198"/>
    <n v="0"/>
    <n v="1.6166696604993714E-3"/>
    <n v="1.6166696604993714E-3"/>
    <n v="0"/>
    <x v="0"/>
  </r>
  <r>
    <x v="1"/>
    <x v="2"/>
    <x v="2"/>
    <x v="8"/>
    <n v="144390"/>
    <n v="125797"/>
    <n v="18593"/>
    <n v="187"/>
    <n v="174"/>
    <n v="13"/>
    <n v="1.2951035390262483E-3"/>
    <n v="1.2050696031581135E-3"/>
    <n v="9.0033935868134911E-5"/>
    <x v="1"/>
  </r>
  <r>
    <x v="1"/>
    <x v="2"/>
    <x v="3"/>
    <x v="8"/>
    <n v="162858"/>
    <n v="93979"/>
    <n v="68879"/>
    <n v="204"/>
    <n v="58"/>
    <n v="146"/>
    <n v="1.2526249861842832E-3"/>
    <n v="3.5613847646415896E-4"/>
    <n v="8.9648650972012423E-4"/>
    <x v="2"/>
  </r>
  <r>
    <x v="1"/>
    <x v="2"/>
    <x v="4"/>
    <x v="8"/>
    <n v="154485"/>
    <n v="89792"/>
    <n v="64693"/>
    <n v="235"/>
    <n v="108"/>
    <n v="127"/>
    <n v="1.5211832864032106E-3"/>
    <n v="6.9909699970870955E-4"/>
    <n v="8.2208628669450112E-4"/>
    <x v="2"/>
  </r>
  <r>
    <x v="1"/>
    <x v="2"/>
    <x v="5"/>
    <x v="8"/>
    <n v="151188"/>
    <n v="88696"/>
    <n v="62492"/>
    <n v="231"/>
    <n v="124"/>
    <n v="107"/>
    <n v="1.5278990396063179E-3"/>
    <n v="8.2017091303542608E-4"/>
    <n v="7.0772812657089192E-4"/>
    <x v="2"/>
  </r>
  <r>
    <x v="1"/>
    <x v="2"/>
    <x v="6"/>
    <x v="8"/>
    <n v="160051"/>
    <n v="75286"/>
    <n v="84765"/>
    <n v="276"/>
    <n v="112"/>
    <n v="164"/>
    <n v="1.7244503314568481E-3"/>
    <n v="6.9977694609843109E-4"/>
    <n v="1.0246733853584171E-3"/>
    <x v="2"/>
  </r>
  <r>
    <x v="1"/>
    <x v="2"/>
    <x v="7"/>
    <x v="8"/>
    <n v="146136"/>
    <n v="57359"/>
    <n v="88777"/>
    <n v="251"/>
    <n v="90"/>
    <n v="161"/>
    <n v="1.7175781463841901E-3"/>
    <n v="6.1586467400229921E-4"/>
    <n v="1.1017134723818908E-3"/>
    <x v="2"/>
  </r>
  <r>
    <x v="1"/>
    <x v="2"/>
    <x v="8"/>
    <x v="8"/>
    <n v="151862"/>
    <n v="70039"/>
    <n v="81823"/>
    <n v="255"/>
    <n v="112"/>
    <n v="143"/>
    <n v="1.6791560759110244E-3"/>
    <n v="7.3751168824327351E-4"/>
    <n v="9.4164438766775104E-4"/>
    <x v="2"/>
  </r>
  <r>
    <x v="1"/>
    <x v="2"/>
    <x v="9"/>
    <x v="8"/>
    <n v="151967"/>
    <n v="79835"/>
    <n v="72132"/>
    <n v="264"/>
    <n v="116"/>
    <n v="148"/>
    <n v="1.7372192647087854E-3"/>
    <n v="7.6332361631143602E-4"/>
    <n v="9.7389564839734939E-4"/>
    <x v="2"/>
  </r>
  <r>
    <x v="1"/>
    <x v="2"/>
    <x v="10"/>
    <x v="8"/>
    <n v="149308"/>
    <n v="89967"/>
    <n v="59341"/>
    <n v="253"/>
    <n v="132"/>
    <n v="121"/>
    <n v="1.6944838856591744E-3"/>
    <n v="8.8407854903956918E-4"/>
    <n v="8.1040533661960506E-4"/>
    <x v="2"/>
  </r>
  <r>
    <x v="1"/>
    <x v="2"/>
    <x v="11"/>
    <x v="8"/>
    <n v="140268"/>
    <n v="91687"/>
    <n v="48581"/>
    <n v="225"/>
    <n v="145"/>
    <n v="80"/>
    <n v="1.6040722046368381E-3"/>
    <n v="1.0337354207659623E-3"/>
    <n v="5.7033678387087572E-4"/>
    <x v="2"/>
  </r>
  <r>
    <x v="1"/>
    <x v="3"/>
    <x v="0"/>
    <x v="8"/>
    <n v="130765"/>
    <n v="88471"/>
    <n v="42294"/>
    <n v="227"/>
    <n v="137"/>
    <n v="90"/>
    <n v="1.7359385156578595E-3"/>
    <n v="1.0476809543838183E-3"/>
    <n v="6.8825756127404119E-4"/>
    <x v="2"/>
  </r>
  <r>
    <x v="1"/>
    <x v="3"/>
    <x v="1"/>
    <x v="8"/>
    <n v="147976"/>
    <n v="97077"/>
    <n v="50899"/>
    <n v="238"/>
    <n v="149"/>
    <n v="89"/>
    <n v="1.6083689246904904E-3"/>
    <n v="1.006920041087744E-3"/>
    <n v="6.014488836027464E-4"/>
    <x v="2"/>
  </r>
  <r>
    <x v="1"/>
    <x v="3"/>
    <x v="2"/>
    <x v="8"/>
    <n v="168253"/>
    <n v="116899"/>
    <n v="51354"/>
    <n v="254"/>
    <n v="171"/>
    <n v="83"/>
    <n v="1.5096313290104784E-3"/>
    <n v="1.016326603388944E-3"/>
    <n v="4.9330472562153429E-4"/>
    <x v="3"/>
  </r>
  <r>
    <x v="1"/>
    <x v="3"/>
    <x v="3"/>
    <x v="8"/>
    <n v="155165"/>
    <n v="114791"/>
    <n v="40374"/>
    <n v="191"/>
    <n v="125"/>
    <n v="66"/>
    <n v="1.2309477008345955E-3"/>
    <n v="8.0559404504881903E-4"/>
    <n v="4.2535365578577644E-4"/>
    <x v="3"/>
  </r>
  <r>
    <x v="1"/>
    <x v="3"/>
    <x v="4"/>
    <x v="8"/>
    <n v="172840"/>
    <n v="125978"/>
    <n v="46862"/>
    <n v="225"/>
    <n v="156"/>
    <n v="69"/>
    <n v="1.301781994908586E-3"/>
    <n v="9.025688498032863E-4"/>
    <n v="3.9921314510529973E-4"/>
    <x v="3"/>
  </r>
  <r>
    <x v="1"/>
    <x v="3"/>
    <x v="5"/>
    <x v="8"/>
    <n v="157004"/>
    <n v="105177"/>
    <n v="51827"/>
    <n v="222"/>
    <n v="126"/>
    <n v="96"/>
    <n v="1.4139767139690709E-3"/>
    <n v="8.0252732414460778E-4"/>
    <n v="6.1144938982446309E-4"/>
    <x v="3"/>
  </r>
  <r>
    <x v="1"/>
    <x v="3"/>
    <x v="6"/>
    <x v="8"/>
    <n v="154884"/>
    <n v="103390"/>
    <n v="51494"/>
    <n v="241"/>
    <n v="142"/>
    <n v="99"/>
    <n v="1.5560032023966323E-3"/>
    <n v="9.1681516489760075E-4"/>
    <n v="6.391880374990315E-4"/>
    <x v="3"/>
  </r>
  <r>
    <x v="1"/>
    <x v="3"/>
    <x v="7"/>
    <x v="8"/>
    <n v="161675"/>
    <n v="100268"/>
    <n v="61407"/>
    <n v="220"/>
    <n v="136"/>
    <n v="84"/>
    <n v="1.3607546002783362E-3"/>
    <n v="8.4119375289933506E-4"/>
    <n v="5.1956084737900113E-4"/>
    <x v="3"/>
  </r>
  <r>
    <x v="1"/>
    <x v="3"/>
    <x v="8"/>
    <x v="8"/>
    <n v="149817"/>
    <n v="89199"/>
    <n v="60618"/>
    <n v="244"/>
    <n v="142"/>
    <n v="102"/>
    <n v="1.6286536240880541E-3"/>
    <n v="9.4782301073976919E-4"/>
    <n v="6.8083061334828492E-4"/>
    <x v="3"/>
  </r>
  <r>
    <x v="1"/>
    <x v="3"/>
    <x v="9"/>
    <x v="8"/>
    <n v="151555"/>
    <n v="85881"/>
    <n v="65674"/>
    <n v="239"/>
    <n v="128"/>
    <n v="111"/>
    <n v="1.576985252878493E-3"/>
    <n v="8.4457787601860716E-4"/>
    <n v="7.3240737685988588E-4"/>
    <x v="3"/>
  </r>
  <r>
    <x v="1"/>
    <x v="3"/>
    <x v="10"/>
    <x v="8"/>
    <n v="149154"/>
    <n v="94153"/>
    <n v="55001"/>
    <n v="249"/>
    <n v="154"/>
    <n v="95"/>
    <n v="1.6694155034393983E-3"/>
    <n v="1.0324899097577001E-3"/>
    <n v="6.3692559368169809E-4"/>
    <x v="3"/>
  </r>
  <r>
    <x v="1"/>
    <x v="3"/>
    <x v="11"/>
    <x v="8"/>
    <n v="133488"/>
    <n v="86504"/>
    <n v="46984"/>
    <n v="198"/>
    <n v="114"/>
    <n v="84"/>
    <n v="1.4832793959007552E-3"/>
    <n v="8.5400934915498019E-4"/>
    <n v="6.2927004674577492E-4"/>
    <x v="3"/>
  </r>
  <r>
    <x v="2"/>
    <x v="0"/>
    <x v="0"/>
    <x v="0"/>
    <n v="76277"/>
    <n v="76277"/>
    <n v="0"/>
    <n v="5821"/>
    <n v="5821"/>
    <n v="0"/>
    <n v="7.6313960958086971E-2"/>
    <n v="7.6313960958086971E-2"/>
    <n v="0"/>
    <x v="0"/>
  </r>
  <r>
    <x v="2"/>
    <x v="0"/>
    <x v="1"/>
    <x v="0"/>
    <n v="64501"/>
    <n v="64501"/>
    <n v="0"/>
    <n v="5030"/>
    <n v="5030"/>
    <n v="0"/>
    <n v="7.7983287080820446E-2"/>
    <n v="7.7983287080820446E-2"/>
    <n v="0"/>
    <x v="0"/>
  </r>
  <r>
    <x v="2"/>
    <x v="0"/>
    <x v="2"/>
    <x v="0"/>
    <n v="71173"/>
    <n v="71172"/>
    <n v="1"/>
    <n v="5392"/>
    <n v="5392"/>
    <n v="0"/>
    <n v="7.5759065937925904E-2"/>
    <n v="7.5759065937925904E-2"/>
    <n v="0"/>
    <x v="0"/>
  </r>
  <r>
    <x v="2"/>
    <x v="0"/>
    <x v="3"/>
    <x v="0"/>
    <n v="70173"/>
    <n v="70172"/>
    <n v="1"/>
    <n v="5426"/>
    <n v="5426"/>
    <n v="0"/>
    <n v="7.7323186980747582E-2"/>
    <n v="7.7323186980747582E-2"/>
    <n v="0"/>
    <x v="0"/>
  </r>
  <r>
    <x v="2"/>
    <x v="0"/>
    <x v="4"/>
    <x v="0"/>
    <n v="75233"/>
    <n v="75233"/>
    <n v="0"/>
    <n v="5751"/>
    <n v="5751"/>
    <n v="0"/>
    <n v="7.6442518575625062E-2"/>
    <n v="7.6442518575625062E-2"/>
    <n v="0"/>
    <x v="0"/>
  </r>
  <r>
    <x v="2"/>
    <x v="0"/>
    <x v="5"/>
    <x v="0"/>
    <n v="69165"/>
    <n v="69163"/>
    <n v="2"/>
    <n v="5574"/>
    <n v="5574"/>
    <n v="0"/>
    <n v="8.0589893732379098E-2"/>
    <n v="8.0589893732379098E-2"/>
    <n v="0"/>
    <x v="0"/>
  </r>
  <r>
    <x v="2"/>
    <x v="0"/>
    <x v="6"/>
    <x v="0"/>
    <n v="67985"/>
    <n v="67977"/>
    <n v="8"/>
    <n v="5264"/>
    <n v="5262.0047999999997"/>
    <n v="1.9952000000000001"/>
    <n v="7.7428844598073102E-2"/>
    <n v="7.7399496947856139E-2"/>
    <n v="2.9347650216959626E-5"/>
    <x v="0"/>
  </r>
  <r>
    <x v="2"/>
    <x v="0"/>
    <x v="7"/>
    <x v="0"/>
    <n v="67250"/>
    <n v="67249"/>
    <n v="1"/>
    <n v="5306"/>
    <n v="5306"/>
    <n v="0"/>
    <n v="7.8899628252788109E-2"/>
    <n v="7.8899628252788109E-2"/>
    <n v="0"/>
    <x v="0"/>
  </r>
  <r>
    <x v="2"/>
    <x v="0"/>
    <x v="8"/>
    <x v="0"/>
    <n v="64502"/>
    <n v="64500"/>
    <n v="2"/>
    <n v="5064"/>
    <n v="5064"/>
    <n v="0"/>
    <n v="7.8509193513379427E-2"/>
    <n v="7.8509193513379427E-2"/>
    <n v="0"/>
    <x v="0"/>
  </r>
  <r>
    <x v="2"/>
    <x v="0"/>
    <x v="9"/>
    <x v="0"/>
    <n v="77422"/>
    <n v="77417"/>
    <n v="5"/>
    <n v="6103"/>
    <n v="6102.0101000000004"/>
    <n v="0.9899"/>
    <n v="7.882772338611764E-2"/>
    <n v="7.88149376146315E-2"/>
    <n v="1.278577148614089E-5"/>
    <x v="0"/>
  </r>
  <r>
    <x v="2"/>
    <x v="0"/>
    <x v="10"/>
    <x v="0"/>
    <n v="74971"/>
    <n v="74966"/>
    <n v="5"/>
    <n v="5974"/>
    <n v="5972.0124999999998"/>
    <n v="1.9875"/>
    <n v="7.9684144535887208E-2"/>
    <n v="7.9657634285256962E-2"/>
    <n v="2.6510250630243696E-5"/>
    <x v="0"/>
  </r>
  <r>
    <x v="2"/>
    <x v="0"/>
    <x v="11"/>
    <x v="0"/>
    <n v="61600"/>
    <n v="61596"/>
    <n v="4"/>
    <n v="4727"/>
    <n v="4725.0201999999999"/>
    <n v="1.9798"/>
    <n v="7.6737012987012992E-2"/>
    <n v="7.6704873376623378E-2"/>
    <n v="3.2139610389610389E-5"/>
    <x v="0"/>
  </r>
  <r>
    <x v="2"/>
    <x v="1"/>
    <x v="0"/>
    <x v="0"/>
    <n v="75573"/>
    <n v="75569"/>
    <n v="4"/>
    <n v="5838"/>
    <n v="5838"/>
    <n v="0"/>
    <n v="7.7249811440593869E-2"/>
    <n v="7.7249811440593869E-2"/>
    <n v="0"/>
    <x v="0"/>
  </r>
  <r>
    <x v="2"/>
    <x v="1"/>
    <x v="1"/>
    <x v="0"/>
    <n v="60453"/>
    <n v="60450"/>
    <n v="3"/>
    <n v="4951"/>
    <n v="4951"/>
    <n v="0"/>
    <n v="8.1898334243131032E-2"/>
    <n v="8.1898334243131032E-2"/>
    <n v="0"/>
    <x v="0"/>
  </r>
  <r>
    <x v="2"/>
    <x v="1"/>
    <x v="2"/>
    <x v="0"/>
    <n v="70246"/>
    <n v="70243"/>
    <n v="3"/>
    <n v="5652"/>
    <n v="5652"/>
    <n v="0"/>
    <n v="8.0460097372092365E-2"/>
    <n v="8.0460097372092365E-2"/>
    <n v="0"/>
    <x v="0"/>
  </r>
  <r>
    <x v="2"/>
    <x v="1"/>
    <x v="3"/>
    <x v="0"/>
    <n v="75046"/>
    <n v="75045"/>
    <n v="1"/>
    <n v="5799"/>
    <n v="5799"/>
    <n v="0"/>
    <n v="7.7272606134903929E-2"/>
    <n v="7.7272606134903929E-2"/>
    <n v="0"/>
    <x v="0"/>
  </r>
  <r>
    <x v="2"/>
    <x v="1"/>
    <x v="4"/>
    <x v="0"/>
    <n v="76473"/>
    <n v="76466"/>
    <n v="7"/>
    <n v="6047"/>
    <n v="6047"/>
    <n v="0"/>
    <n v="7.9073659984569722E-2"/>
    <n v="7.9073659984569722E-2"/>
    <n v="0"/>
    <x v="0"/>
  </r>
  <r>
    <x v="2"/>
    <x v="1"/>
    <x v="5"/>
    <x v="0"/>
    <n v="68303"/>
    <n v="68298"/>
    <n v="5"/>
    <n v="5386"/>
    <n v="5380.0144"/>
    <n v="5.9855999999999998"/>
    <n v="7.885451590706119E-2"/>
    <n v="7.876688286019648E-2"/>
    <n v="8.7633046864705794E-5"/>
    <x v="0"/>
  </r>
  <r>
    <x v="2"/>
    <x v="1"/>
    <x v="6"/>
    <x v="0"/>
    <n v="74148"/>
    <n v="74138"/>
    <n v="10"/>
    <n v="5740"/>
    <n v="5731.0216"/>
    <n v="8.9784000000000006"/>
    <n v="7.7412742083400765E-2"/>
    <n v="7.7291654528780271E-2"/>
    <n v="1.2108755462048876E-4"/>
    <x v="0"/>
  </r>
  <r>
    <x v="2"/>
    <x v="1"/>
    <x v="7"/>
    <x v="0"/>
    <n v="66655"/>
    <n v="66651"/>
    <n v="4"/>
    <n v="5144"/>
    <n v="5141.0072"/>
    <n v="2.9927999999999999"/>
    <n v="7.7173505363438602E-2"/>
    <n v="7.7128605505963538E-2"/>
    <n v="4.4899857475058133E-5"/>
    <x v="0"/>
  </r>
  <r>
    <x v="2"/>
    <x v="1"/>
    <x v="8"/>
    <x v="0"/>
    <n v="72233"/>
    <n v="72227"/>
    <n v="6"/>
    <n v="5622"/>
    <n v="5620.0047999999997"/>
    <n v="1.9952000000000001"/>
    <n v="7.7831462074121241E-2"/>
    <n v="7.7803840349978531E-2"/>
    <n v="2.7621724142704857E-5"/>
    <x v="0"/>
  </r>
  <r>
    <x v="2"/>
    <x v="1"/>
    <x v="9"/>
    <x v="0"/>
    <n v="78558"/>
    <n v="78547"/>
    <n v="11"/>
    <n v="6299"/>
    <n v="6298.0024000000003"/>
    <n v="0.99760000000000004"/>
    <n v="8.0182794877670008E-2"/>
    <n v="8.0170095980040226E-2"/>
    <n v="1.2698897629776726E-5"/>
    <x v="0"/>
  </r>
  <r>
    <x v="2"/>
    <x v="1"/>
    <x v="10"/>
    <x v="0"/>
    <n v="74813"/>
    <n v="74803"/>
    <n v="10"/>
    <n v="5965"/>
    <n v="5964.0024000000003"/>
    <n v="0.99760000000000004"/>
    <n v="7.9732132116076077E-2"/>
    <n v="7.9718797535187735E-2"/>
    <n v="1.3334580888348282E-5"/>
    <x v="0"/>
  </r>
  <r>
    <x v="2"/>
    <x v="1"/>
    <x v="11"/>
    <x v="0"/>
    <n v="65561"/>
    <n v="65549"/>
    <n v="12"/>
    <n v="5293"/>
    <n v="5291.0201999999999"/>
    <n v="1.9798"/>
    <n v="8.0733972941230303E-2"/>
    <n v="8.0703775110202713E-2"/>
    <n v="3.0197831027592622E-5"/>
    <x v="0"/>
  </r>
  <r>
    <x v="2"/>
    <x v="2"/>
    <x v="0"/>
    <x v="0"/>
    <n v="79449"/>
    <n v="79434"/>
    <n v="15"/>
    <n v="6155"/>
    <n v="6150.0196999999998"/>
    <n v="4.9802999999999997"/>
    <n v="7.7471082077810921E-2"/>
    <n v="7.7408396581454764E-2"/>
    <n v="6.2685496356152998E-5"/>
    <x v="0"/>
  </r>
  <r>
    <x v="2"/>
    <x v="2"/>
    <x v="1"/>
    <x v="0"/>
    <n v="65403"/>
    <n v="65382"/>
    <n v="21"/>
    <n v="5432"/>
    <n v="5428.0249999999996"/>
    <n v="3.9750000000000001"/>
    <n v="8.3054294145528493E-2"/>
    <n v="8.2993517116951812E-2"/>
    <n v="6.0777028576670799E-5"/>
    <x v="0"/>
  </r>
  <r>
    <x v="2"/>
    <x v="2"/>
    <x v="2"/>
    <x v="0"/>
    <n v="67082"/>
    <n v="38495"/>
    <n v="28587"/>
    <n v="7060"/>
    <n v="3004.1153131239998"/>
    <n v="4055.8846868760002"/>
    <n v="0.10524432783757193"/>
    <n v="4.4782733268596643E-2"/>
    <n v="6.0461594568975284E-2"/>
    <x v="1"/>
  </r>
  <r>
    <x v="2"/>
    <x v="2"/>
    <x v="3"/>
    <x v="0"/>
    <n v="58159"/>
    <n v="6658"/>
    <n v="51501"/>
    <n v="7535"/>
    <n v="263.22715057599999"/>
    <n v="7271.772849424"/>
    <n v="0.12955862377276087"/>
    <n v="4.5259916878900939E-3"/>
    <n v="0.12503263208487078"/>
    <x v="2"/>
  </r>
  <r>
    <x v="2"/>
    <x v="2"/>
    <x v="4"/>
    <x v="0"/>
    <n v="59859"/>
    <n v="8977"/>
    <n v="50882"/>
    <n v="6900"/>
    <n v="329.57628204199955"/>
    <n v="6570.4237179580005"/>
    <n v="0.11527088658347116"/>
    <n v="5.5058768446181782E-3"/>
    <n v="0.10976500973885298"/>
    <x v="2"/>
  </r>
  <r>
    <x v="2"/>
    <x v="2"/>
    <x v="5"/>
    <x v="0"/>
    <n v="70582"/>
    <n v="13257"/>
    <n v="57325"/>
    <n v="7495"/>
    <n v="544.09232586400049"/>
    <n v="6950.9076741359995"/>
    <n v="0.10618854665495452"/>
    <n v="7.7086555476467153E-3"/>
    <n v="9.8479891107307801E-2"/>
    <x v="2"/>
  </r>
  <r>
    <x v="2"/>
    <x v="2"/>
    <x v="6"/>
    <x v="0"/>
    <n v="70967"/>
    <n v="17954"/>
    <n v="53013"/>
    <n v="7163"/>
    <n v="815.83648841200011"/>
    <n v="6347.1635115879999"/>
    <n v="0.10093423703975087"/>
    <n v="1.1495997976693394E-2"/>
    <n v="8.9438239063057479E-2"/>
    <x v="2"/>
  </r>
  <r>
    <x v="2"/>
    <x v="2"/>
    <x v="7"/>
    <x v="0"/>
    <n v="67965"/>
    <n v="19901"/>
    <n v="48064"/>
    <n v="6868"/>
    <n v="977.49936930199965"/>
    <n v="5890.5006306980004"/>
    <n v="0.10105201206503348"/>
    <n v="1.438239342752887E-2"/>
    <n v="8.6669618637504608E-2"/>
    <x v="2"/>
  </r>
  <r>
    <x v="2"/>
    <x v="2"/>
    <x v="8"/>
    <x v="0"/>
    <n v="76026"/>
    <n v="22980"/>
    <n v="53046"/>
    <n v="7783"/>
    <n v="1195.3638760559998"/>
    <n v="6587.6361239440002"/>
    <n v="0.10237287243837634"/>
    <n v="1.5723093100465626E-2"/>
    <n v="8.6649779337910723E-2"/>
    <x v="2"/>
  </r>
  <r>
    <x v="2"/>
    <x v="2"/>
    <x v="9"/>
    <x v="0"/>
    <n v="79522"/>
    <n v="24837"/>
    <n v="54685"/>
    <n v="7920"/>
    <n v="1184.3291382199995"/>
    <n v="6735.6708617800005"/>
    <n v="9.9595080606624586E-2"/>
    <n v="1.4893100503256955E-2"/>
    <n v="8.470198010336763E-2"/>
    <x v="2"/>
  </r>
  <r>
    <x v="2"/>
    <x v="2"/>
    <x v="10"/>
    <x v="0"/>
    <n v="77102"/>
    <n v="23686"/>
    <n v="53416"/>
    <n v="8043"/>
    <n v="1197.819707138"/>
    <n v="6845.180292862"/>
    <n v="0.10431636014629971"/>
    <n v="1.553552057194366E-2"/>
    <n v="8.8780839574356049E-2"/>
    <x v="2"/>
  </r>
  <r>
    <x v="2"/>
    <x v="2"/>
    <x v="11"/>
    <x v="0"/>
    <n v="69049"/>
    <n v="18572"/>
    <n v="50477"/>
    <n v="7563"/>
    <n v="991.45433185000002"/>
    <n v="6571.54566815"/>
    <n v="0.10953091283001926"/>
    <n v="1.435870659748874E-2"/>
    <n v="9.5172206232530518E-2"/>
    <x v="2"/>
  </r>
  <r>
    <x v="2"/>
    <x v="3"/>
    <x v="0"/>
    <x v="0"/>
    <n v="74467"/>
    <n v="17236"/>
    <n v="57231"/>
    <n v="8183"/>
    <n v="794.74199439800032"/>
    <n v="7388.2580056019997"/>
    <n v="0.10988760121933205"/>
    <n v="1.0672405151248208E-2"/>
    <n v="9.921519606808385E-2"/>
    <x v="2"/>
  </r>
  <r>
    <x v="2"/>
    <x v="3"/>
    <x v="1"/>
    <x v="0"/>
    <n v="69907"/>
    <n v="17028"/>
    <n v="52879"/>
    <n v="7752"/>
    <n v="802.25425057599932"/>
    <n v="6949.7457494240007"/>
    <n v="0.11089018267126324"/>
    <n v="1.1476021722803143E-2"/>
    <n v="9.9414160948460104E-2"/>
    <x v="2"/>
  </r>
  <r>
    <x v="2"/>
    <x v="3"/>
    <x v="2"/>
    <x v="0"/>
    <n v="88999"/>
    <n v="23983"/>
    <n v="65016"/>
    <n v="9570"/>
    <n v="1202.1978633159997"/>
    <n v="8367.8021366840003"/>
    <n v="0.10752929808200092"/>
    <n v="1.3507992936055459E-2"/>
    <n v="9.4021305145945464E-2"/>
    <x v="3"/>
  </r>
  <r>
    <x v="2"/>
    <x v="3"/>
    <x v="3"/>
    <x v="0"/>
    <n v="78834"/>
    <n v="19854"/>
    <n v="58980"/>
    <n v="8702"/>
    <n v="1006.2936254799997"/>
    <n v="7695.7063745200003"/>
    <n v="0.11038384453408427"/>
    <n v="1.2764716055001646E-2"/>
    <n v="9.7619128479082634E-2"/>
    <x v="3"/>
  </r>
  <r>
    <x v="2"/>
    <x v="3"/>
    <x v="4"/>
    <x v="0"/>
    <n v="76462"/>
    <n v="20536"/>
    <n v="55926"/>
    <n v="8358"/>
    <n v="1062.9468569459996"/>
    <n v="7295.0531430540004"/>
    <n v="0.10930919934084905"/>
    <n v="1.3901635543747215E-2"/>
    <n v="9.540756379710183E-2"/>
    <x v="3"/>
  </r>
  <r>
    <x v="2"/>
    <x v="3"/>
    <x v="5"/>
    <x v="0"/>
    <n v="81113"/>
    <n v="25841"/>
    <n v="55272"/>
    <n v="8683"/>
    <n v="1336.6668382199996"/>
    <n v="7346.3331617800004"/>
    <n v="0.10704819202840482"/>
    <n v="1.6479070410661663E-2"/>
    <n v="9.0569121617743151E-2"/>
    <x v="3"/>
  </r>
  <r>
    <x v="2"/>
    <x v="3"/>
    <x v="6"/>
    <x v="0"/>
    <n v="72975"/>
    <n v="27246"/>
    <n v="45729"/>
    <n v="7335"/>
    <n v="1459.9373442060005"/>
    <n v="5875.0626557939995"/>
    <n v="0.10051387461459405"/>
    <n v="2.0005993068941425E-2"/>
    <n v="8.050788154565261E-2"/>
    <x v="3"/>
  </r>
  <r>
    <x v="2"/>
    <x v="3"/>
    <x v="7"/>
    <x v="0"/>
    <n v="72750"/>
    <n v="29446"/>
    <n v="43304"/>
    <n v="7027"/>
    <n v="1543.4530007680005"/>
    <n v="5483.5469992319995"/>
    <n v="9.6591065292096226E-2"/>
    <n v="2.1215848807807566E-2"/>
    <n v="7.537521648428866E-2"/>
    <x v="3"/>
  </r>
  <r>
    <x v="2"/>
    <x v="3"/>
    <x v="8"/>
    <x v="0"/>
    <n v="76337"/>
    <n v="32724"/>
    <n v="43613"/>
    <n v="7862"/>
    <n v="1898.9791633160003"/>
    <n v="5963.0208366839997"/>
    <n v="0.10299068603691526"/>
    <n v="2.4876261358397635E-2"/>
    <n v="7.8114424678517619E-2"/>
    <x v="3"/>
  </r>
  <r>
    <x v="2"/>
    <x v="3"/>
    <x v="9"/>
    <x v="0"/>
    <n v="76813"/>
    <n v="36201"/>
    <n v="40612"/>
    <n v="8089"/>
    <n v="2178.0743131239997"/>
    <n v="5910.9256868760003"/>
    <n v="0.10530769531199145"/>
    <n v="2.8355542852433829E-2"/>
    <n v="7.6952152459557638E-2"/>
    <x v="3"/>
  </r>
  <r>
    <x v="2"/>
    <x v="3"/>
    <x v="10"/>
    <x v="0"/>
    <n v="83305"/>
    <n v="41973"/>
    <n v="41332"/>
    <n v="8497"/>
    <n v="2566.8070007679999"/>
    <n v="5930.1929992320001"/>
    <n v="0.10199867955104736"/>
    <n v="3.0812160143664846E-2"/>
    <n v="7.1186519407382506E-2"/>
    <x v="3"/>
  </r>
  <r>
    <x v="2"/>
    <x v="3"/>
    <x v="11"/>
    <x v="0"/>
    <n v="63266"/>
    <n v="29218"/>
    <n v="34048"/>
    <n v="6450"/>
    <n v="1800.4421943979996"/>
    <n v="4649.5578056020004"/>
    <n v="0.10195049473650934"/>
    <n v="2.84582903043973E-2"/>
    <n v="7.3492204432112046E-2"/>
    <x v="3"/>
  </r>
  <r>
    <x v="2"/>
    <x v="0"/>
    <x v="0"/>
    <x v="1"/>
    <n v="76277"/>
    <n v="76277"/>
    <n v="0"/>
    <n v="585"/>
    <n v="585"/>
    <n v="0"/>
    <n v="7.669415420113534E-3"/>
    <n v="7.669415420113534E-3"/>
    <n v="0"/>
    <x v="0"/>
  </r>
  <r>
    <x v="2"/>
    <x v="0"/>
    <x v="1"/>
    <x v="1"/>
    <n v="64501"/>
    <n v="64501"/>
    <n v="0"/>
    <n v="486"/>
    <n v="486"/>
    <n v="0"/>
    <n v="7.5347669028387153E-3"/>
    <n v="7.5347669028387153E-3"/>
    <n v="0"/>
    <x v="0"/>
  </r>
  <r>
    <x v="2"/>
    <x v="0"/>
    <x v="2"/>
    <x v="1"/>
    <n v="71173"/>
    <n v="71172"/>
    <n v="1"/>
    <n v="556"/>
    <n v="556"/>
    <n v="0"/>
    <n v="7.8119511612549705E-3"/>
    <n v="7.8119511612549705E-3"/>
    <n v="0"/>
    <x v="0"/>
  </r>
  <r>
    <x v="2"/>
    <x v="0"/>
    <x v="3"/>
    <x v="1"/>
    <n v="70173"/>
    <n v="70172"/>
    <n v="1"/>
    <n v="526"/>
    <n v="526"/>
    <n v="0"/>
    <n v="7.4957604776765994E-3"/>
    <n v="7.4957604776765994E-3"/>
    <n v="0"/>
    <x v="0"/>
  </r>
  <r>
    <x v="2"/>
    <x v="0"/>
    <x v="4"/>
    <x v="1"/>
    <n v="75233"/>
    <n v="75233"/>
    <n v="0"/>
    <n v="602"/>
    <n v="602"/>
    <n v="0"/>
    <n v="8.0018077173580737E-3"/>
    <n v="8.0018077173580737E-3"/>
    <n v="0"/>
    <x v="0"/>
  </r>
  <r>
    <x v="2"/>
    <x v="0"/>
    <x v="5"/>
    <x v="1"/>
    <n v="69165"/>
    <n v="69163"/>
    <n v="2"/>
    <n v="535"/>
    <n v="535"/>
    <n v="0"/>
    <n v="7.7351261476180152E-3"/>
    <n v="7.7351261476180152E-3"/>
    <n v="0"/>
    <x v="0"/>
  </r>
  <r>
    <x v="2"/>
    <x v="0"/>
    <x v="6"/>
    <x v="1"/>
    <n v="67985"/>
    <n v="67977"/>
    <n v="8"/>
    <n v="519"/>
    <n v="518.99680000000001"/>
    <n v="3.2000000000000002E-3"/>
    <n v="7.6340369199088031E-3"/>
    <n v="7.6339898507023609E-3"/>
    <n v="4.7069206442597633E-8"/>
    <x v="0"/>
  </r>
  <r>
    <x v="2"/>
    <x v="0"/>
    <x v="7"/>
    <x v="1"/>
    <n v="67250"/>
    <n v="67249"/>
    <n v="1"/>
    <n v="512"/>
    <n v="512"/>
    <n v="0"/>
    <n v="7.6133828996282531E-3"/>
    <n v="7.6133828996282531E-3"/>
    <n v="0"/>
    <x v="0"/>
  </r>
  <r>
    <x v="2"/>
    <x v="0"/>
    <x v="8"/>
    <x v="1"/>
    <n v="64502"/>
    <n v="64500"/>
    <n v="2"/>
    <n v="495"/>
    <n v="495"/>
    <n v="0"/>
    <n v="7.6741806455613779E-3"/>
    <n v="7.6741806455613779E-3"/>
    <n v="0"/>
    <x v="0"/>
  </r>
  <r>
    <x v="2"/>
    <x v="0"/>
    <x v="9"/>
    <x v="1"/>
    <n v="77422"/>
    <n v="77417"/>
    <n v="5"/>
    <n v="615"/>
    <n v="614.98990000000003"/>
    <n v="1.01E-2"/>
    <n v="7.9434785978145742E-3"/>
    <n v="7.9433481439384161E-3"/>
    <n v="1.3045387615923122E-7"/>
    <x v="0"/>
  </r>
  <r>
    <x v="2"/>
    <x v="0"/>
    <x v="10"/>
    <x v="1"/>
    <n v="74971"/>
    <n v="74966"/>
    <n v="5"/>
    <n v="564"/>
    <n v="563.98829999999998"/>
    <n v="1.17E-2"/>
    <n v="7.5229088580917956E-3"/>
    <n v="7.5227527977484625E-3"/>
    <n v="1.5606034333275534E-7"/>
    <x v="0"/>
  </r>
  <r>
    <x v="2"/>
    <x v="0"/>
    <x v="11"/>
    <x v="1"/>
    <n v="61600"/>
    <n v="61596"/>
    <n v="4"/>
    <n v="414"/>
    <n v="413.97980000000001"/>
    <n v="2.0199999999999999E-2"/>
    <n v="6.7207792207792209E-3"/>
    <n v="6.7204512987012986E-3"/>
    <n v="3.279220779220779E-7"/>
    <x v="0"/>
  </r>
  <r>
    <x v="2"/>
    <x v="1"/>
    <x v="0"/>
    <x v="1"/>
    <n v="75573"/>
    <n v="75569"/>
    <n v="4"/>
    <n v="546"/>
    <n v="546"/>
    <n v="0"/>
    <n v="7.2248025088325193E-3"/>
    <n v="7.2248025088325193E-3"/>
    <n v="0"/>
    <x v="0"/>
  </r>
  <r>
    <x v="2"/>
    <x v="1"/>
    <x v="1"/>
    <x v="1"/>
    <n v="60453"/>
    <n v="60450"/>
    <n v="3"/>
    <n v="453"/>
    <n v="453"/>
    <n v="0"/>
    <n v="7.4934246439382658E-3"/>
    <n v="7.4934246439382658E-3"/>
    <n v="0"/>
    <x v="0"/>
  </r>
  <r>
    <x v="2"/>
    <x v="1"/>
    <x v="2"/>
    <x v="1"/>
    <n v="70246"/>
    <n v="70243"/>
    <n v="3"/>
    <n v="513"/>
    <n v="513"/>
    <n v="0"/>
    <n v="7.3029069270848165E-3"/>
    <n v="7.3029069270848165E-3"/>
    <n v="0"/>
    <x v="0"/>
  </r>
  <r>
    <x v="2"/>
    <x v="1"/>
    <x v="3"/>
    <x v="1"/>
    <n v="75046"/>
    <n v="75045"/>
    <n v="1"/>
    <n v="493"/>
    <n v="493"/>
    <n v="0"/>
    <n v="6.5693041601151293E-3"/>
    <n v="6.5693041601151293E-3"/>
    <n v="0"/>
    <x v="0"/>
  </r>
  <r>
    <x v="2"/>
    <x v="1"/>
    <x v="4"/>
    <x v="1"/>
    <n v="76473"/>
    <n v="76466"/>
    <n v="7"/>
    <n v="544"/>
    <n v="544"/>
    <n v="0"/>
    <n v="7.1136218011585792E-3"/>
    <n v="7.1136218011585792E-3"/>
    <n v="0"/>
    <x v="0"/>
  </r>
  <r>
    <x v="2"/>
    <x v="1"/>
    <x v="5"/>
    <x v="1"/>
    <n v="68303"/>
    <n v="68298"/>
    <n v="5"/>
    <n v="507"/>
    <n v="506.99040000000002"/>
    <n v="9.6000000000000009E-3"/>
    <n v="7.4228071973412588E-3"/>
    <n v="7.4226666471458062E-3"/>
    <n v="1.4055019545261557E-7"/>
    <x v="0"/>
  </r>
  <r>
    <x v="2"/>
    <x v="1"/>
    <x v="6"/>
    <x v="1"/>
    <n v="74148"/>
    <n v="74138"/>
    <n v="10"/>
    <n v="516"/>
    <n v="515.98559999999998"/>
    <n v="1.4400000000000001E-2"/>
    <n v="6.9590548632464796E-3"/>
    <n v="6.9588606570642492E-3"/>
    <n v="1.9420618223013434E-7"/>
    <x v="0"/>
  </r>
  <r>
    <x v="2"/>
    <x v="1"/>
    <x v="7"/>
    <x v="1"/>
    <n v="66655"/>
    <n v="66651"/>
    <n v="4"/>
    <n v="463"/>
    <n v="462.99520000000001"/>
    <n v="4.8000000000000004E-3"/>
    <n v="6.946215587727852E-3"/>
    <n v="6.9461435751256469E-3"/>
    <n v="7.2012602205385952E-8"/>
    <x v="0"/>
  </r>
  <r>
    <x v="2"/>
    <x v="1"/>
    <x v="8"/>
    <x v="1"/>
    <n v="72233"/>
    <n v="72227"/>
    <n v="6"/>
    <n v="492"/>
    <n v="491.99680000000001"/>
    <n v="3.2000000000000002E-3"/>
    <n v="6.8112912380767793E-3"/>
    <n v="6.8112469369955558E-3"/>
    <n v="4.4301081223263608E-8"/>
    <x v="0"/>
  </r>
  <r>
    <x v="2"/>
    <x v="1"/>
    <x v="9"/>
    <x v="1"/>
    <n v="78558"/>
    <n v="78547"/>
    <n v="11"/>
    <n v="527"/>
    <n v="525.99839999999995"/>
    <n v="1.0016"/>
    <n v="6.7084192571093965E-3"/>
    <n v="6.6956694416863962E-3"/>
    <n v="1.2749815422999567E-5"/>
    <x v="0"/>
  </r>
  <r>
    <x v="2"/>
    <x v="1"/>
    <x v="10"/>
    <x v="1"/>
    <n v="74813"/>
    <n v="74803"/>
    <n v="10"/>
    <n v="572"/>
    <n v="569.99839999999995"/>
    <n v="2.0015999999999998"/>
    <n v="7.6457300201836576E-3"/>
    <n v="7.6189753117773644E-3"/>
    <n v="2.6754708406293023E-5"/>
    <x v="0"/>
  </r>
  <r>
    <x v="2"/>
    <x v="1"/>
    <x v="11"/>
    <x v="1"/>
    <n v="65561"/>
    <n v="65549"/>
    <n v="12"/>
    <n v="436"/>
    <n v="434.97980000000001"/>
    <n v="1.0202"/>
    <n v="6.6502951449794847E-3"/>
    <n v="6.6347340644590533E-3"/>
    <n v="1.5561080520431355E-5"/>
    <x v="0"/>
  </r>
  <r>
    <x v="2"/>
    <x v="2"/>
    <x v="0"/>
    <x v="1"/>
    <n v="79449"/>
    <n v="79434"/>
    <n v="15"/>
    <n v="537"/>
    <n v="535.98350000000005"/>
    <n v="1.0165"/>
    <n v="6.759052977381717E-3"/>
    <n v="6.7462586061498575E-3"/>
    <n v="1.2794371231859431E-5"/>
    <x v="0"/>
  </r>
  <r>
    <x v="2"/>
    <x v="2"/>
    <x v="1"/>
    <x v="1"/>
    <n v="65403"/>
    <n v="65382"/>
    <n v="21"/>
    <n v="493"/>
    <n v="492.97660000000002"/>
    <n v="2.3400000000000001E-2"/>
    <n v="7.5378805253581644E-3"/>
    <n v="7.5375227436050339E-3"/>
    <n v="3.5778175313059038E-7"/>
    <x v="0"/>
  </r>
  <r>
    <x v="2"/>
    <x v="2"/>
    <x v="2"/>
    <x v="1"/>
    <n v="67082"/>
    <n v="38495"/>
    <n v="28587"/>
    <n v="592"/>
    <n v="291.14920000000001"/>
    <n v="300.85079999999999"/>
    <n v="8.8250201246235956E-3"/>
    <n v="4.3401985629528041E-3"/>
    <n v="4.4848215616707906E-3"/>
    <x v="1"/>
  </r>
  <r>
    <x v="2"/>
    <x v="2"/>
    <x v="3"/>
    <x v="1"/>
    <n v="58159"/>
    <n v="6658"/>
    <n v="51501"/>
    <n v="562"/>
    <n v="60.117799999999988"/>
    <n v="501.88220000000001"/>
    <n v="9.6631647724341897E-3"/>
    <n v="1.0336800839079075E-3"/>
    <n v="8.6294846885262809E-3"/>
    <x v="2"/>
  </r>
  <r>
    <x v="2"/>
    <x v="2"/>
    <x v="4"/>
    <x v="1"/>
    <n v="59859"/>
    <n v="8977"/>
    <n v="50882"/>
    <n v="558"/>
    <n v="80.128300000000024"/>
    <n v="477.87169999999998"/>
    <n v="9.3219064802285371E-3"/>
    <n v="1.3386174175980224E-3"/>
    <n v="7.9832890626305147E-3"/>
    <x v="2"/>
  </r>
  <r>
    <x v="2"/>
    <x v="2"/>
    <x v="5"/>
    <x v="1"/>
    <n v="70582"/>
    <n v="13257"/>
    <n v="57325"/>
    <n v="593"/>
    <n v="77.818399999999997"/>
    <n v="515.1816"/>
    <n v="8.40157547250007E-3"/>
    <n v="1.1025247230171998E-3"/>
    <n v="7.2990507494828712E-3"/>
    <x v="2"/>
  </r>
  <r>
    <x v="2"/>
    <x v="2"/>
    <x v="6"/>
    <x v="1"/>
    <n v="70967"/>
    <n v="17954"/>
    <n v="53013"/>
    <n v="584"/>
    <n v="132.6628"/>
    <n v="451.3372"/>
    <n v="8.2291769413952963E-3"/>
    <n v="1.8693589978440684E-3"/>
    <n v="6.3598179435512278E-3"/>
    <x v="2"/>
  </r>
  <r>
    <x v="2"/>
    <x v="2"/>
    <x v="7"/>
    <x v="1"/>
    <n v="67965"/>
    <n v="19901"/>
    <n v="48064"/>
    <n v="533"/>
    <n v="147.94959999999998"/>
    <n v="385.05040000000002"/>
    <n v="7.8422717575222546E-3"/>
    <n v="2.1768498491870811E-3"/>
    <n v="5.665421908335173E-3"/>
    <x v="2"/>
  </r>
  <r>
    <x v="2"/>
    <x v="2"/>
    <x v="8"/>
    <x v="1"/>
    <n v="76026"/>
    <n v="22980"/>
    <n v="53046"/>
    <n v="585"/>
    <n v="168.18450000000001"/>
    <n v="416.81549999999999"/>
    <n v="7.6947360113645332E-3"/>
    <n v="2.2121971430826299E-3"/>
    <n v="5.4825388682819033E-3"/>
    <x v="2"/>
  </r>
  <r>
    <x v="2"/>
    <x v="2"/>
    <x v="9"/>
    <x v="1"/>
    <n v="79522"/>
    <n v="24837"/>
    <n v="54685"/>
    <n v="647"/>
    <n v="187.51949999999999"/>
    <n v="459.48050000000001"/>
    <n v="8.1361132768290531E-3"/>
    <n v="2.35808329770378E-3"/>
    <n v="5.7780299791252735E-3"/>
    <x v="2"/>
  </r>
  <r>
    <x v="2"/>
    <x v="2"/>
    <x v="10"/>
    <x v="1"/>
    <n v="77102"/>
    <n v="23686"/>
    <n v="53416"/>
    <n v="583"/>
    <n v="167.97160000000002"/>
    <n v="415.02839999999998"/>
    <n v="7.5614121553267098E-3"/>
    <n v="2.1785634613888101E-3"/>
    <n v="5.3828486939379002E-3"/>
    <x v="2"/>
  </r>
  <r>
    <x v="2"/>
    <x v="2"/>
    <x v="11"/>
    <x v="1"/>
    <n v="69049"/>
    <n v="18572"/>
    <n v="50477"/>
    <n v="552"/>
    <n v="150.38599999999997"/>
    <n v="401.61400000000003"/>
    <n v="7.994322872163246E-3"/>
    <n v="2.1779605787194596E-3"/>
    <n v="5.8163622934437869E-3"/>
    <x v="2"/>
  </r>
  <r>
    <x v="2"/>
    <x v="3"/>
    <x v="0"/>
    <x v="1"/>
    <n v="74467"/>
    <n v="17236"/>
    <n v="57231"/>
    <n v="602"/>
    <n v="140.55790000000002"/>
    <n v="461.44209999999998"/>
    <n v="8.0841177971450445E-3"/>
    <n v="1.8875193038527134E-3"/>
    <n v="6.1965984932923308E-3"/>
    <x v="2"/>
  </r>
  <r>
    <x v="2"/>
    <x v="3"/>
    <x v="1"/>
    <x v="1"/>
    <n v="69907"/>
    <n v="17028"/>
    <n v="52879"/>
    <n v="544"/>
    <n v="132.80110000000002"/>
    <n v="411.19889999999998"/>
    <n v="7.7817672050009296E-3"/>
    <n v="1.8996824352353844E-3"/>
    <n v="5.8820847697655457E-3"/>
    <x v="2"/>
  </r>
  <r>
    <x v="2"/>
    <x v="3"/>
    <x v="2"/>
    <x v="1"/>
    <n v="88999"/>
    <n v="23983"/>
    <n v="65016"/>
    <n v="710"/>
    <n v="185.63509999999997"/>
    <n v="524.36490000000003"/>
    <n v="7.9776177260418649E-3"/>
    <n v="2.0858110765289493E-3"/>
    <n v="5.891806649512916E-3"/>
    <x v="3"/>
  </r>
  <r>
    <x v="2"/>
    <x v="3"/>
    <x v="3"/>
    <x v="1"/>
    <n v="78834"/>
    <n v="19854"/>
    <n v="58980"/>
    <n v="655"/>
    <n v="153.30899999999997"/>
    <n v="501.69100000000003"/>
    <n v="8.3085978131263154E-3"/>
    <n v="1.9447065986756978E-3"/>
    <n v="6.3638912144506178E-3"/>
    <x v="3"/>
  </r>
  <r>
    <x v="2"/>
    <x v="3"/>
    <x v="4"/>
    <x v="1"/>
    <n v="76462"/>
    <n v="20536"/>
    <n v="55926"/>
    <n v="590"/>
    <n v="147.20460000000003"/>
    <n v="442.79539999999997"/>
    <n v="7.7162512097512488E-3"/>
    <n v="1.9251994454761846E-3"/>
    <n v="5.7910517642750644E-3"/>
    <x v="3"/>
  </r>
  <r>
    <x v="2"/>
    <x v="3"/>
    <x v="5"/>
    <x v="1"/>
    <n v="81113"/>
    <n v="25841"/>
    <n v="55272"/>
    <n v="645"/>
    <n v="165.4948"/>
    <n v="479.5052"/>
    <n v="7.9518696139952907E-3"/>
    <n v="2.0402993354949267E-3"/>
    <n v="5.9115702785003639E-3"/>
    <x v="3"/>
  </r>
  <r>
    <x v="2"/>
    <x v="3"/>
    <x v="6"/>
    <x v="1"/>
    <n v="72975"/>
    <n v="27246"/>
    <n v="45729"/>
    <n v="488"/>
    <n v="156.54570000000001"/>
    <n v="331.45429999999999"/>
    <n v="6.6872216512504279E-3"/>
    <n v="2.1451963001027749E-3"/>
    <n v="4.5420253511476534E-3"/>
    <x v="3"/>
  </r>
  <r>
    <x v="2"/>
    <x v="3"/>
    <x v="7"/>
    <x v="1"/>
    <n v="72750"/>
    <n v="29446"/>
    <n v="43304"/>
    <n v="515"/>
    <n v="171.59440000000001"/>
    <n v="343.40559999999999"/>
    <n v="7.0790378006872854E-3"/>
    <n v="2.3586859106529212E-3"/>
    <n v="4.7203518900343642E-3"/>
    <x v="3"/>
  </r>
  <r>
    <x v="2"/>
    <x v="3"/>
    <x v="8"/>
    <x v="1"/>
    <n v="76337"/>
    <n v="32724"/>
    <n v="43613"/>
    <n v="535"/>
    <n v="211.23500000000001"/>
    <n v="323.76499999999999"/>
    <n v="7.0083969765644448E-3"/>
    <n v="2.7671378230740011E-3"/>
    <n v="4.2412591534904433E-3"/>
    <x v="3"/>
  </r>
  <r>
    <x v="2"/>
    <x v="3"/>
    <x v="9"/>
    <x v="1"/>
    <n v="76813"/>
    <n v="36201"/>
    <n v="40612"/>
    <n v="508"/>
    <n v="198.30640000000005"/>
    <n v="309.69359999999995"/>
    <n v="6.613463866793381E-3"/>
    <n v="2.5816775806178647E-3"/>
    <n v="4.0317862861755163E-3"/>
    <x v="3"/>
  </r>
  <r>
    <x v="2"/>
    <x v="3"/>
    <x v="10"/>
    <x v="1"/>
    <n v="83305"/>
    <n v="41973"/>
    <n v="41332"/>
    <n v="545"/>
    <n v="233.41379999999998"/>
    <n v="311.58620000000002"/>
    <n v="6.5422243562811358E-3"/>
    <n v="2.8019182522057498E-3"/>
    <n v="3.740306104075386E-3"/>
    <x v="3"/>
  </r>
  <r>
    <x v="2"/>
    <x v="3"/>
    <x v="11"/>
    <x v="1"/>
    <n v="63266"/>
    <n v="29218"/>
    <n v="34048"/>
    <n v="445"/>
    <n v="195.0763"/>
    <n v="249.9237"/>
    <n v="7.0337938229064582E-3"/>
    <n v="3.083430278506623E-3"/>
    <n v="3.9503635443998352E-3"/>
    <x v="3"/>
  </r>
  <r>
    <x v="2"/>
    <x v="0"/>
    <x v="0"/>
    <x v="2"/>
    <n v="76277"/>
    <n v="76277"/>
    <n v="0"/>
    <n v="242"/>
    <n v="242"/>
    <n v="0"/>
    <n v="3.1726470626794448E-3"/>
    <n v="3.1726470626794448E-3"/>
    <n v="0"/>
    <x v="0"/>
  </r>
  <r>
    <x v="2"/>
    <x v="0"/>
    <x v="1"/>
    <x v="2"/>
    <n v="64501"/>
    <n v="64501"/>
    <n v="0"/>
    <n v="202"/>
    <n v="202"/>
    <n v="0"/>
    <n v="3.1317343917148573E-3"/>
    <n v="3.1317343917148573E-3"/>
    <n v="0"/>
    <x v="0"/>
  </r>
  <r>
    <x v="2"/>
    <x v="0"/>
    <x v="2"/>
    <x v="2"/>
    <n v="71173"/>
    <n v="71172"/>
    <n v="1"/>
    <n v="210"/>
    <n v="210"/>
    <n v="0"/>
    <n v="2.9505570932797549E-3"/>
    <n v="2.9505570932797549E-3"/>
    <n v="0"/>
    <x v="0"/>
  </r>
  <r>
    <x v="2"/>
    <x v="0"/>
    <x v="3"/>
    <x v="2"/>
    <n v="70173"/>
    <n v="70172"/>
    <n v="1"/>
    <n v="253"/>
    <n v="253"/>
    <n v="0"/>
    <n v="3.6053752867912158E-3"/>
    <n v="3.6053752867912158E-3"/>
    <n v="0"/>
    <x v="0"/>
  </r>
  <r>
    <x v="2"/>
    <x v="0"/>
    <x v="4"/>
    <x v="2"/>
    <n v="75233"/>
    <n v="75233"/>
    <n v="0"/>
    <n v="262"/>
    <n v="262"/>
    <n v="0"/>
    <n v="3.482514322172451E-3"/>
    <n v="3.482514322172451E-3"/>
    <n v="0"/>
    <x v="0"/>
  </r>
  <r>
    <x v="2"/>
    <x v="0"/>
    <x v="5"/>
    <x v="2"/>
    <n v="69165"/>
    <n v="69163"/>
    <n v="2"/>
    <n v="216"/>
    <n v="216"/>
    <n v="0"/>
    <n v="3.1229668184775536E-3"/>
    <n v="3.1229668184775536E-3"/>
    <n v="0"/>
    <x v="0"/>
  </r>
  <r>
    <x v="2"/>
    <x v="0"/>
    <x v="6"/>
    <x v="2"/>
    <n v="67985"/>
    <n v="67977"/>
    <n v="8"/>
    <n v="243"/>
    <n v="243"/>
    <n v="0"/>
    <n v="3.5743178642347576E-3"/>
    <n v="3.5743178642347576E-3"/>
    <n v="0"/>
    <x v="0"/>
  </r>
  <r>
    <x v="2"/>
    <x v="0"/>
    <x v="7"/>
    <x v="2"/>
    <n v="67250"/>
    <n v="67249"/>
    <n v="1"/>
    <n v="203"/>
    <n v="203"/>
    <n v="0"/>
    <n v="3.0185873605947954E-3"/>
    <n v="3.0185873605947954E-3"/>
    <n v="0"/>
    <x v="0"/>
  </r>
  <r>
    <x v="2"/>
    <x v="0"/>
    <x v="8"/>
    <x v="2"/>
    <n v="64502"/>
    <n v="64500"/>
    <n v="2"/>
    <n v="223"/>
    <n v="223"/>
    <n v="0"/>
    <n v="3.4572571393135096E-3"/>
    <n v="3.4572571393135096E-3"/>
    <n v="0"/>
    <x v="0"/>
  </r>
  <r>
    <x v="2"/>
    <x v="0"/>
    <x v="9"/>
    <x v="2"/>
    <n v="77422"/>
    <n v="77417"/>
    <n v="5"/>
    <n v="245"/>
    <n v="245"/>
    <n v="0"/>
    <n v="3.1644752137635298E-3"/>
    <n v="3.1644752137635298E-3"/>
    <n v="0"/>
    <x v="0"/>
  </r>
  <r>
    <x v="2"/>
    <x v="0"/>
    <x v="10"/>
    <x v="2"/>
    <n v="74971"/>
    <n v="74966"/>
    <n v="5"/>
    <n v="284"/>
    <n v="284"/>
    <n v="0"/>
    <n v="3.7881314108121809E-3"/>
    <n v="3.7881314108121809E-3"/>
    <n v="0"/>
    <x v="0"/>
  </r>
  <r>
    <x v="2"/>
    <x v="0"/>
    <x v="11"/>
    <x v="2"/>
    <n v="61600"/>
    <n v="61596"/>
    <n v="4"/>
    <n v="167"/>
    <n v="167"/>
    <n v="0"/>
    <n v="2.7110389610389609E-3"/>
    <n v="2.7110389610389609E-3"/>
    <n v="0"/>
    <x v="0"/>
  </r>
  <r>
    <x v="2"/>
    <x v="1"/>
    <x v="0"/>
    <x v="2"/>
    <n v="75573"/>
    <n v="75569"/>
    <n v="4"/>
    <n v="222"/>
    <n v="222"/>
    <n v="0"/>
    <n v="2.9375570640308045E-3"/>
    <n v="2.9375570640308045E-3"/>
    <n v="0"/>
    <x v="0"/>
  </r>
  <r>
    <x v="2"/>
    <x v="1"/>
    <x v="1"/>
    <x v="2"/>
    <n v="60453"/>
    <n v="60450"/>
    <n v="3"/>
    <n v="186"/>
    <n v="186"/>
    <n v="0"/>
    <n v="3.0767703836037915E-3"/>
    <n v="3.0767703836037915E-3"/>
    <n v="0"/>
    <x v="0"/>
  </r>
  <r>
    <x v="2"/>
    <x v="1"/>
    <x v="2"/>
    <x v="2"/>
    <n v="70246"/>
    <n v="70243"/>
    <n v="3"/>
    <n v="217"/>
    <n v="217"/>
    <n v="0"/>
    <n v="3.0891438658428951E-3"/>
    <n v="3.0891438658428951E-3"/>
    <n v="0"/>
    <x v="0"/>
  </r>
  <r>
    <x v="2"/>
    <x v="1"/>
    <x v="3"/>
    <x v="2"/>
    <n v="75046"/>
    <n v="75045"/>
    <n v="1"/>
    <n v="257"/>
    <n v="257"/>
    <n v="0"/>
    <n v="3.4245662660235057E-3"/>
    <n v="3.4245662660235057E-3"/>
    <n v="0"/>
    <x v="0"/>
  </r>
  <r>
    <x v="2"/>
    <x v="1"/>
    <x v="4"/>
    <x v="2"/>
    <n v="76473"/>
    <n v="76466"/>
    <n v="7"/>
    <n v="304"/>
    <n v="304"/>
    <n v="0"/>
    <n v="3.9752592418239117E-3"/>
    <n v="3.9752592418239117E-3"/>
    <n v="0"/>
    <x v="0"/>
  </r>
  <r>
    <x v="2"/>
    <x v="1"/>
    <x v="5"/>
    <x v="2"/>
    <n v="68303"/>
    <n v="68298"/>
    <n v="5"/>
    <n v="208"/>
    <n v="208"/>
    <n v="0"/>
    <n v="3.0452542348066705E-3"/>
    <n v="3.0452542348066705E-3"/>
    <n v="0"/>
    <x v="0"/>
  </r>
  <r>
    <x v="2"/>
    <x v="1"/>
    <x v="6"/>
    <x v="2"/>
    <n v="74148"/>
    <n v="74138"/>
    <n v="10"/>
    <n v="250"/>
    <n v="250"/>
    <n v="0"/>
    <n v="3.3716351081620544E-3"/>
    <n v="3.3716351081620544E-3"/>
    <n v="0"/>
    <x v="0"/>
  </r>
  <r>
    <x v="2"/>
    <x v="1"/>
    <x v="7"/>
    <x v="2"/>
    <n v="66655"/>
    <n v="66651"/>
    <n v="4"/>
    <n v="238"/>
    <n v="238"/>
    <n v="0"/>
    <n v="3.5706248593503865E-3"/>
    <n v="3.5706248593503865E-3"/>
    <n v="0"/>
    <x v="0"/>
  </r>
  <r>
    <x v="2"/>
    <x v="1"/>
    <x v="8"/>
    <x v="2"/>
    <n v="72233"/>
    <n v="72227"/>
    <n v="6"/>
    <n v="232"/>
    <n v="232"/>
    <n v="0"/>
    <n v="3.2118283886866114E-3"/>
    <n v="3.2118283886866114E-3"/>
    <n v="0"/>
    <x v="0"/>
  </r>
  <r>
    <x v="2"/>
    <x v="1"/>
    <x v="9"/>
    <x v="2"/>
    <n v="78558"/>
    <n v="78547"/>
    <n v="11"/>
    <n v="262"/>
    <n v="262"/>
    <n v="0"/>
    <n v="3.3351154560961327E-3"/>
    <n v="3.3351154560961327E-3"/>
    <n v="0"/>
    <x v="0"/>
  </r>
  <r>
    <x v="2"/>
    <x v="1"/>
    <x v="10"/>
    <x v="2"/>
    <n v="74813"/>
    <n v="74803"/>
    <n v="10"/>
    <n v="270"/>
    <n v="270"/>
    <n v="0"/>
    <n v="3.6089984361006777E-3"/>
    <n v="3.6089984361006777E-3"/>
    <n v="0"/>
    <x v="0"/>
  </r>
  <r>
    <x v="2"/>
    <x v="1"/>
    <x v="11"/>
    <x v="2"/>
    <n v="65561"/>
    <n v="65549"/>
    <n v="12"/>
    <n v="209"/>
    <n v="209"/>
    <n v="0"/>
    <n v="3.1878708378456706E-3"/>
    <n v="3.1878708378456706E-3"/>
    <n v="0"/>
    <x v="0"/>
  </r>
  <r>
    <x v="2"/>
    <x v="2"/>
    <x v="0"/>
    <x v="2"/>
    <n v="79449"/>
    <n v="79434"/>
    <n v="15"/>
    <n v="276"/>
    <n v="276"/>
    <n v="0"/>
    <n v="3.4739266699392061E-3"/>
    <n v="3.4739266699392061E-3"/>
    <n v="0"/>
    <x v="0"/>
  </r>
  <r>
    <x v="2"/>
    <x v="2"/>
    <x v="1"/>
    <x v="2"/>
    <n v="65403"/>
    <n v="65382"/>
    <n v="21"/>
    <n v="201"/>
    <n v="201"/>
    <n v="0"/>
    <n v="3.0732535204807121E-3"/>
    <n v="3.0732535204807121E-3"/>
    <n v="0"/>
    <x v="0"/>
  </r>
  <r>
    <x v="2"/>
    <x v="2"/>
    <x v="2"/>
    <x v="2"/>
    <n v="67082"/>
    <n v="38495"/>
    <n v="28587"/>
    <n v="261"/>
    <n v="117"/>
    <n v="144"/>
    <n v="3.8907605617006054E-3"/>
    <n v="1.7441340449002713E-3"/>
    <n v="2.1466265168003339E-3"/>
    <x v="1"/>
  </r>
  <r>
    <x v="2"/>
    <x v="2"/>
    <x v="3"/>
    <x v="2"/>
    <n v="58159"/>
    <n v="6658"/>
    <n v="51501"/>
    <n v="256"/>
    <n v="8"/>
    <n v="248"/>
    <n v="4.4017263020340791E-3"/>
    <n v="1.3755394693856497E-4"/>
    <n v="4.2641723550955139E-3"/>
    <x v="2"/>
  </r>
  <r>
    <x v="2"/>
    <x v="2"/>
    <x v="4"/>
    <x v="2"/>
    <n v="59859"/>
    <n v="8977"/>
    <n v="50882"/>
    <n v="312"/>
    <n v="22"/>
    <n v="290"/>
    <n v="5.2122487846439133E-3"/>
    <n v="3.6753036301976309E-4"/>
    <n v="4.8447184216241501E-3"/>
    <x v="2"/>
  </r>
  <r>
    <x v="2"/>
    <x v="2"/>
    <x v="5"/>
    <x v="2"/>
    <n v="70582"/>
    <n v="13257"/>
    <n v="57325"/>
    <n v="384"/>
    <n v="44"/>
    <n v="340"/>
    <n v="5.4404805757841939E-3"/>
    <n v="6.2338839930860561E-4"/>
    <n v="4.8170921764755887E-3"/>
    <x v="2"/>
  </r>
  <r>
    <x v="2"/>
    <x v="2"/>
    <x v="6"/>
    <x v="2"/>
    <n v="70967"/>
    <n v="17954"/>
    <n v="53013"/>
    <n v="361"/>
    <n v="83"/>
    <n v="278"/>
    <n v="5.0868713627460647E-3"/>
    <n v="1.1695576817394001E-3"/>
    <n v="3.9173136810066646E-3"/>
    <x v="2"/>
  </r>
  <r>
    <x v="2"/>
    <x v="2"/>
    <x v="7"/>
    <x v="2"/>
    <n v="67965"/>
    <n v="19901"/>
    <n v="48064"/>
    <n v="315"/>
    <n v="98"/>
    <n v="217"/>
    <n v="4.634738468329287E-3"/>
    <n v="1.4419186345913338E-3"/>
    <n v="3.1928198337379532E-3"/>
    <x v="2"/>
  </r>
  <r>
    <x v="2"/>
    <x v="2"/>
    <x v="8"/>
    <x v="2"/>
    <n v="76026"/>
    <n v="22980"/>
    <n v="53046"/>
    <n v="396"/>
    <n v="125"/>
    <n v="271"/>
    <n v="5.2087443769236836E-3"/>
    <n v="1.6441743614026779E-3"/>
    <n v="3.5645700155210059E-3"/>
    <x v="2"/>
  </r>
  <r>
    <x v="2"/>
    <x v="2"/>
    <x v="9"/>
    <x v="2"/>
    <n v="79522"/>
    <n v="24837"/>
    <n v="54685"/>
    <n v="375"/>
    <n v="119"/>
    <n v="256"/>
    <n v="4.715676165086391E-3"/>
    <n v="1.4964412363874149E-3"/>
    <n v="3.2192349286989763E-3"/>
    <x v="2"/>
  </r>
  <r>
    <x v="2"/>
    <x v="2"/>
    <x v="10"/>
    <x v="2"/>
    <n v="77102"/>
    <n v="23686"/>
    <n v="53416"/>
    <n v="382"/>
    <n v="116"/>
    <n v="266"/>
    <n v="4.9544758890819954E-3"/>
    <n v="1.504500531763119E-3"/>
    <n v="3.4499753573188764E-3"/>
    <x v="2"/>
  </r>
  <r>
    <x v="2"/>
    <x v="2"/>
    <x v="11"/>
    <x v="2"/>
    <n v="69049"/>
    <n v="18572"/>
    <n v="50477"/>
    <n v="363"/>
    <n v="75"/>
    <n v="288"/>
    <n v="5.257136236585613E-3"/>
    <n v="1.0861851728482671E-3"/>
    <n v="4.1709510637373461E-3"/>
    <x v="2"/>
  </r>
  <r>
    <x v="2"/>
    <x v="3"/>
    <x v="0"/>
    <x v="2"/>
    <n v="74467"/>
    <n v="17236"/>
    <n v="57231"/>
    <n v="426"/>
    <n v="82"/>
    <n v="344"/>
    <n v="5.7206547866840343E-3"/>
    <n v="1.1011589026011521E-3"/>
    <n v="4.6194958840828819E-3"/>
    <x v="2"/>
  </r>
  <r>
    <x v="2"/>
    <x v="3"/>
    <x v="1"/>
    <x v="2"/>
    <n v="69907"/>
    <n v="17028"/>
    <n v="52879"/>
    <n v="354"/>
    <n v="51"/>
    <n v="303"/>
    <n v="5.0638705709013399E-3"/>
    <n v="7.2954067546883721E-4"/>
    <n v="4.3343298954325029E-3"/>
    <x v="2"/>
  </r>
  <r>
    <x v="2"/>
    <x v="3"/>
    <x v="2"/>
    <x v="2"/>
    <n v="88999"/>
    <n v="23983"/>
    <n v="65016"/>
    <n v="451"/>
    <n v="111"/>
    <n v="340"/>
    <n v="5.0674726682322273E-3"/>
    <n v="1.2472050247755594E-3"/>
    <n v="3.8202676434566682E-3"/>
    <x v="3"/>
  </r>
  <r>
    <x v="2"/>
    <x v="3"/>
    <x v="3"/>
    <x v="2"/>
    <n v="78834"/>
    <n v="19854"/>
    <n v="58980"/>
    <n v="382"/>
    <n v="96"/>
    <n v="286"/>
    <n v="4.8456249841438972E-3"/>
    <n v="1.2177486871146968E-3"/>
    <n v="3.6278762970292006E-3"/>
    <x v="3"/>
  </r>
  <r>
    <x v="2"/>
    <x v="3"/>
    <x v="4"/>
    <x v="2"/>
    <n v="76462"/>
    <n v="20536"/>
    <n v="55926"/>
    <n v="347"/>
    <n v="102"/>
    <n v="245"/>
    <n v="4.5382019826842096E-3"/>
    <n v="1.3339959718553006E-3"/>
    <n v="3.2042060108289083E-3"/>
    <x v="3"/>
  </r>
  <r>
    <x v="2"/>
    <x v="3"/>
    <x v="5"/>
    <x v="2"/>
    <n v="81113"/>
    <n v="25841"/>
    <n v="55272"/>
    <n v="441"/>
    <n v="139"/>
    <n v="302"/>
    <n v="5.436859689568873E-3"/>
    <n v="1.7136587230160392E-3"/>
    <n v="3.7232009665528337E-3"/>
    <x v="3"/>
  </r>
  <r>
    <x v="2"/>
    <x v="3"/>
    <x v="6"/>
    <x v="2"/>
    <n v="72975"/>
    <n v="27246"/>
    <n v="45729"/>
    <n v="401"/>
    <n v="141"/>
    <n v="260"/>
    <n v="5.4950325453922578E-3"/>
    <n v="1.9321685508735869E-3"/>
    <n v="3.5628639945186709E-3"/>
    <x v="3"/>
  </r>
  <r>
    <x v="2"/>
    <x v="3"/>
    <x v="7"/>
    <x v="2"/>
    <n v="72750"/>
    <n v="29446"/>
    <n v="43304"/>
    <n v="388"/>
    <n v="163"/>
    <n v="225"/>
    <n v="5.3333333333333332E-3"/>
    <n v="2.2405498281786941E-3"/>
    <n v="3.092783505154639E-3"/>
    <x v="3"/>
  </r>
  <r>
    <x v="2"/>
    <x v="3"/>
    <x v="8"/>
    <x v="2"/>
    <n v="76337"/>
    <n v="32724"/>
    <n v="43613"/>
    <n v="387"/>
    <n v="166"/>
    <n v="221"/>
    <n v="5.0696254765054951E-3"/>
    <n v="2.1745680338499025E-3"/>
    <n v="2.8950574426555931E-3"/>
    <x v="3"/>
  </r>
  <r>
    <x v="2"/>
    <x v="3"/>
    <x v="9"/>
    <x v="2"/>
    <n v="76813"/>
    <n v="36201"/>
    <n v="40612"/>
    <n v="405"/>
    <n v="179"/>
    <n v="226"/>
    <n v="5.272545011912046E-3"/>
    <n v="2.3303347089685339E-3"/>
    <n v="2.9422103029435121E-3"/>
    <x v="3"/>
  </r>
  <r>
    <x v="2"/>
    <x v="3"/>
    <x v="10"/>
    <x v="2"/>
    <n v="83305"/>
    <n v="41973"/>
    <n v="41332"/>
    <n v="440"/>
    <n v="203"/>
    <n v="237"/>
    <n v="5.2817958105755959E-3"/>
    <n v="2.436828521697377E-3"/>
    <n v="2.8449672888782186E-3"/>
    <x v="3"/>
  </r>
  <r>
    <x v="2"/>
    <x v="3"/>
    <x v="11"/>
    <x v="2"/>
    <n v="63266"/>
    <n v="29218"/>
    <n v="34048"/>
    <n v="323"/>
    <n v="128"/>
    <n v="195"/>
    <n v="5.1054278759523281E-3"/>
    <n v="2.0232036164764644E-3"/>
    <n v="3.0822242594758637E-3"/>
    <x v="3"/>
  </r>
  <r>
    <x v="2"/>
    <x v="0"/>
    <x v="0"/>
    <x v="3"/>
    <n v="76277"/>
    <n v="76277"/>
    <n v="0"/>
    <n v="170"/>
    <n v="170"/>
    <n v="0"/>
    <n v="2.2287190109731634E-3"/>
    <n v="2.2287190109731634E-3"/>
    <n v="0"/>
    <x v="0"/>
  </r>
  <r>
    <x v="2"/>
    <x v="0"/>
    <x v="1"/>
    <x v="3"/>
    <n v="64501"/>
    <n v="64501"/>
    <n v="0"/>
    <n v="155"/>
    <n v="155"/>
    <n v="0"/>
    <n v="2.4030635183950638E-3"/>
    <n v="2.4030635183950638E-3"/>
    <n v="0"/>
    <x v="0"/>
  </r>
  <r>
    <x v="2"/>
    <x v="0"/>
    <x v="2"/>
    <x v="3"/>
    <n v="71173"/>
    <n v="71172"/>
    <n v="1"/>
    <n v="162"/>
    <n v="162"/>
    <n v="0"/>
    <n v="2.2761440433872395E-3"/>
    <n v="2.2761440433872395E-3"/>
    <n v="0"/>
    <x v="0"/>
  </r>
  <r>
    <x v="2"/>
    <x v="0"/>
    <x v="3"/>
    <x v="3"/>
    <n v="70173"/>
    <n v="70172"/>
    <n v="1"/>
    <n v="183"/>
    <n v="183"/>
    <n v="0"/>
    <n v="2.6078406224616306E-3"/>
    <n v="2.6078406224616306E-3"/>
    <n v="0"/>
    <x v="0"/>
  </r>
  <r>
    <x v="2"/>
    <x v="0"/>
    <x v="4"/>
    <x v="3"/>
    <n v="75233"/>
    <n v="75233"/>
    <n v="0"/>
    <n v="193"/>
    <n v="193"/>
    <n v="0"/>
    <n v="2.5653636037377215E-3"/>
    <n v="2.5653636037377215E-3"/>
    <n v="0"/>
    <x v="0"/>
  </r>
  <r>
    <x v="2"/>
    <x v="0"/>
    <x v="5"/>
    <x v="3"/>
    <n v="69165"/>
    <n v="69163"/>
    <n v="2"/>
    <n v="165"/>
    <n v="165"/>
    <n v="0"/>
    <n v="2.3855996530036867E-3"/>
    <n v="2.3855996530036867E-3"/>
    <n v="0"/>
    <x v="0"/>
  </r>
  <r>
    <x v="2"/>
    <x v="0"/>
    <x v="6"/>
    <x v="3"/>
    <n v="67985"/>
    <n v="67977"/>
    <n v="8"/>
    <n v="153"/>
    <n v="153"/>
    <n v="0"/>
    <n v="2.2504964330366992E-3"/>
    <n v="2.2504964330366992E-3"/>
    <n v="0"/>
    <x v="0"/>
  </r>
  <r>
    <x v="2"/>
    <x v="0"/>
    <x v="7"/>
    <x v="3"/>
    <n v="67250"/>
    <n v="67249"/>
    <n v="1"/>
    <n v="191"/>
    <n v="191"/>
    <n v="0"/>
    <n v="2.8401486988847585E-3"/>
    <n v="2.8401486988847585E-3"/>
    <n v="0"/>
    <x v="0"/>
  </r>
  <r>
    <x v="2"/>
    <x v="0"/>
    <x v="8"/>
    <x v="3"/>
    <n v="64502"/>
    <n v="64500"/>
    <n v="2"/>
    <n v="166"/>
    <n v="166"/>
    <n v="0"/>
    <n v="2.5735636104306844E-3"/>
    <n v="2.5735636104306844E-3"/>
    <n v="0"/>
    <x v="0"/>
  </r>
  <r>
    <x v="2"/>
    <x v="0"/>
    <x v="9"/>
    <x v="3"/>
    <n v="77422"/>
    <n v="77417"/>
    <n v="5"/>
    <n v="222"/>
    <n v="222"/>
    <n v="0"/>
    <n v="2.867402030430627E-3"/>
    <n v="2.867402030430627E-3"/>
    <n v="0"/>
    <x v="0"/>
  </r>
  <r>
    <x v="2"/>
    <x v="0"/>
    <x v="10"/>
    <x v="3"/>
    <n v="74971"/>
    <n v="74966"/>
    <n v="5"/>
    <n v="193"/>
    <n v="193"/>
    <n v="0"/>
    <n v="2.5743287404463057E-3"/>
    <n v="2.5743287404463057E-3"/>
    <n v="0"/>
    <x v="0"/>
  </r>
  <r>
    <x v="2"/>
    <x v="0"/>
    <x v="11"/>
    <x v="3"/>
    <n v="61600"/>
    <n v="61596"/>
    <n v="4"/>
    <n v="176"/>
    <n v="176"/>
    <n v="0"/>
    <n v="2.8571428571428571E-3"/>
    <n v="2.8571428571428571E-3"/>
    <n v="0"/>
    <x v="0"/>
  </r>
  <r>
    <x v="2"/>
    <x v="1"/>
    <x v="0"/>
    <x v="3"/>
    <n v="75573"/>
    <n v="75569"/>
    <n v="4"/>
    <n v="174"/>
    <n v="174"/>
    <n v="0"/>
    <n v="2.3024095907268468E-3"/>
    <n v="2.3024095907268468E-3"/>
    <n v="0"/>
    <x v="0"/>
  </r>
  <r>
    <x v="2"/>
    <x v="1"/>
    <x v="1"/>
    <x v="3"/>
    <n v="60453"/>
    <n v="60450"/>
    <n v="3"/>
    <n v="175"/>
    <n v="175"/>
    <n v="0"/>
    <n v="2.8948108447885133E-3"/>
    <n v="2.8948108447885133E-3"/>
    <n v="0"/>
    <x v="0"/>
  </r>
  <r>
    <x v="2"/>
    <x v="1"/>
    <x v="2"/>
    <x v="3"/>
    <n v="70246"/>
    <n v="70243"/>
    <n v="3"/>
    <n v="195"/>
    <n v="195"/>
    <n v="0"/>
    <n v="2.7759587734532925E-3"/>
    <n v="2.7759587734532925E-3"/>
    <n v="0"/>
    <x v="0"/>
  </r>
  <r>
    <x v="2"/>
    <x v="1"/>
    <x v="3"/>
    <x v="3"/>
    <n v="75046"/>
    <n v="75045"/>
    <n v="1"/>
    <n v="212"/>
    <n v="212"/>
    <n v="0"/>
    <n v="2.8249340404551877E-3"/>
    <n v="2.8249340404551877E-3"/>
    <n v="0"/>
    <x v="0"/>
  </r>
  <r>
    <x v="2"/>
    <x v="1"/>
    <x v="4"/>
    <x v="3"/>
    <n v="76473"/>
    <n v="76466"/>
    <n v="7"/>
    <n v="217"/>
    <n v="217"/>
    <n v="0"/>
    <n v="2.8376028140650947E-3"/>
    <n v="2.8376028140650947E-3"/>
    <n v="0"/>
    <x v="0"/>
  </r>
  <r>
    <x v="2"/>
    <x v="1"/>
    <x v="5"/>
    <x v="3"/>
    <n v="68303"/>
    <n v="68298"/>
    <n v="5"/>
    <n v="169"/>
    <n v="169"/>
    <n v="0"/>
    <n v="2.4742690657804196E-3"/>
    <n v="2.4742690657804196E-3"/>
    <n v="0"/>
    <x v="0"/>
  </r>
  <r>
    <x v="2"/>
    <x v="1"/>
    <x v="6"/>
    <x v="3"/>
    <n v="74148"/>
    <n v="74138"/>
    <n v="10"/>
    <n v="168"/>
    <n v="168"/>
    <n v="0"/>
    <n v="2.2657387926849006E-3"/>
    <n v="2.2657387926849006E-3"/>
    <n v="0"/>
    <x v="0"/>
  </r>
  <r>
    <x v="2"/>
    <x v="1"/>
    <x v="7"/>
    <x v="3"/>
    <n v="66655"/>
    <n v="66651"/>
    <n v="4"/>
    <n v="184"/>
    <n v="184"/>
    <n v="0"/>
    <n v="2.7604830845397946E-3"/>
    <n v="2.7604830845397946E-3"/>
    <n v="0"/>
    <x v="0"/>
  </r>
  <r>
    <x v="2"/>
    <x v="1"/>
    <x v="8"/>
    <x v="3"/>
    <n v="72233"/>
    <n v="72227"/>
    <n v="6"/>
    <n v="176"/>
    <n v="176"/>
    <n v="0"/>
    <n v="2.4365594672794981E-3"/>
    <n v="2.4365594672794981E-3"/>
    <n v="0"/>
    <x v="0"/>
  </r>
  <r>
    <x v="2"/>
    <x v="1"/>
    <x v="9"/>
    <x v="3"/>
    <n v="78558"/>
    <n v="78547"/>
    <n v="11"/>
    <n v="237"/>
    <n v="237"/>
    <n v="0"/>
    <n v="3.0168792484533721E-3"/>
    <n v="3.0168792484533721E-3"/>
    <n v="0"/>
    <x v="0"/>
  </r>
  <r>
    <x v="2"/>
    <x v="1"/>
    <x v="10"/>
    <x v="3"/>
    <n v="74813"/>
    <n v="74803"/>
    <n v="10"/>
    <n v="251"/>
    <n v="251"/>
    <n v="0"/>
    <n v="3.3550318794861853E-3"/>
    <n v="3.3550318794861853E-3"/>
    <n v="0"/>
    <x v="0"/>
  </r>
  <r>
    <x v="2"/>
    <x v="1"/>
    <x v="11"/>
    <x v="3"/>
    <n v="65561"/>
    <n v="65549"/>
    <n v="12"/>
    <n v="215"/>
    <n v="215"/>
    <n v="0"/>
    <n v="3.2793886609417183E-3"/>
    <n v="3.2793886609417183E-3"/>
    <n v="0"/>
    <x v="0"/>
  </r>
  <r>
    <x v="2"/>
    <x v="2"/>
    <x v="0"/>
    <x v="3"/>
    <n v="79449"/>
    <n v="79434"/>
    <n v="15"/>
    <n v="239"/>
    <n v="238"/>
    <n v="1"/>
    <n v="3.0082191091140228E-3"/>
    <n v="2.9956324182809097E-3"/>
    <n v="1.2586690833113066E-5"/>
    <x v="0"/>
  </r>
  <r>
    <x v="2"/>
    <x v="2"/>
    <x v="1"/>
    <x v="3"/>
    <n v="65403"/>
    <n v="65382"/>
    <n v="21"/>
    <n v="250"/>
    <n v="249"/>
    <n v="1"/>
    <n v="3.8224546274635719E-3"/>
    <n v="3.8071648089537178E-3"/>
    <n v="1.5289818509854288E-5"/>
    <x v="0"/>
  </r>
  <r>
    <x v="2"/>
    <x v="2"/>
    <x v="2"/>
    <x v="3"/>
    <n v="67082"/>
    <n v="38495"/>
    <n v="28587"/>
    <n v="223"/>
    <n v="116"/>
    <n v="107"/>
    <n v="3.3242896753227394E-3"/>
    <n v="1.72922691631138E-3"/>
    <n v="1.5950627590113591E-3"/>
    <x v="1"/>
  </r>
  <r>
    <x v="2"/>
    <x v="2"/>
    <x v="3"/>
    <x v="3"/>
    <n v="58159"/>
    <n v="6658"/>
    <n v="51501"/>
    <n v="209"/>
    <n v="8"/>
    <n v="201"/>
    <n v="3.5935968637700096E-3"/>
    <n v="1.3755394693856497E-4"/>
    <n v="3.4560429168314448E-3"/>
    <x v="2"/>
  </r>
  <r>
    <x v="2"/>
    <x v="2"/>
    <x v="4"/>
    <x v="3"/>
    <n v="59859"/>
    <n v="8977"/>
    <n v="50882"/>
    <n v="194"/>
    <n v="6"/>
    <n v="188"/>
    <n v="3.2409495648106383E-3"/>
    <n v="1.0023555355084449E-4"/>
    <n v="3.1407140112597941E-3"/>
    <x v="2"/>
  </r>
  <r>
    <x v="2"/>
    <x v="2"/>
    <x v="5"/>
    <x v="3"/>
    <n v="70582"/>
    <n v="13257"/>
    <n v="57325"/>
    <n v="204"/>
    <n v="9"/>
    <n v="195"/>
    <n v="2.8902553058853531E-3"/>
    <n v="1.2751126349494206E-4"/>
    <n v="2.7627440423904112E-3"/>
    <x v="2"/>
  </r>
  <r>
    <x v="2"/>
    <x v="2"/>
    <x v="6"/>
    <x v="3"/>
    <n v="70967"/>
    <n v="17954"/>
    <n v="53013"/>
    <n v="224"/>
    <n v="24"/>
    <n v="200"/>
    <n v="3.1563966350557303E-3"/>
    <n v="3.3818535375597109E-4"/>
    <n v="2.8182112812997592E-3"/>
    <x v="2"/>
  </r>
  <r>
    <x v="2"/>
    <x v="2"/>
    <x v="7"/>
    <x v="3"/>
    <n v="67965"/>
    <n v="19901"/>
    <n v="48064"/>
    <n v="220"/>
    <n v="29"/>
    <n v="191"/>
    <n v="3.2369602001029942E-3"/>
    <n v="4.266902081953947E-4"/>
    <n v="2.8102699919075997E-3"/>
    <x v="2"/>
  </r>
  <r>
    <x v="2"/>
    <x v="2"/>
    <x v="8"/>
    <x v="3"/>
    <n v="76026"/>
    <n v="22980"/>
    <n v="53046"/>
    <n v="308"/>
    <n v="44"/>
    <n v="264"/>
    <n v="4.0512456264961989E-3"/>
    <n v="5.7874937521374271E-4"/>
    <n v="3.472496251282456E-3"/>
    <x v="2"/>
  </r>
  <r>
    <x v="2"/>
    <x v="2"/>
    <x v="9"/>
    <x v="3"/>
    <n v="79522"/>
    <n v="24837"/>
    <n v="54685"/>
    <n v="329"/>
    <n v="44"/>
    <n v="285"/>
    <n v="4.1372198888357942E-3"/>
    <n v="5.5330600337013657E-4"/>
    <n v="3.5839138854656572E-3"/>
    <x v="2"/>
  </r>
  <r>
    <x v="2"/>
    <x v="2"/>
    <x v="10"/>
    <x v="3"/>
    <n v="77102"/>
    <n v="23686"/>
    <n v="53416"/>
    <n v="385"/>
    <n v="60"/>
    <n v="325"/>
    <n v="4.9933853855931108E-3"/>
    <n v="7.7818993022230293E-4"/>
    <n v="4.2151954553708076E-3"/>
    <x v="2"/>
  </r>
  <r>
    <x v="2"/>
    <x v="2"/>
    <x v="11"/>
    <x v="3"/>
    <n v="69049"/>
    <n v="18572"/>
    <n v="50477"/>
    <n v="320"/>
    <n v="42"/>
    <n v="278"/>
    <n v="4.6343900708192736E-3"/>
    <n v="6.0826369679502961E-4"/>
    <n v="4.0261263740242435E-3"/>
    <x v="2"/>
  </r>
  <r>
    <x v="2"/>
    <x v="3"/>
    <x v="0"/>
    <x v="3"/>
    <n v="74467"/>
    <n v="17236"/>
    <n v="57231"/>
    <n v="352"/>
    <n v="19"/>
    <n v="333"/>
    <n v="4.7269260209220195E-3"/>
    <n v="2.5514657499294989E-4"/>
    <n v="4.4717794459290692E-3"/>
    <x v="2"/>
  </r>
  <r>
    <x v="2"/>
    <x v="3"/>
    <x v="1"/>
    <x v="3"/>
    <n v="69907"/>
    <n v="17028"/>
    <n v="52879"/>
    <n v="331"/>
    <n v="26"/>
    <n v="305"/>
    <n v="4.734862030984022E-3"/>
    <n v="3.7192269729783856E-4"/>
    <n v="4.3629393336861834E-3"/>
    <x v="2"/>
  </r>
  <r>
    <x v="2"/>
    <x v="3"/>
    <x v="2"/>
    <x v="3"/>
    <n v="88999"/>
    <n v="23983"/>
    <n v="65016"/>
    <n v="416"/>
    <n v="37"/>
    <n v="379"/>
    <n v="4.6742098225822761E-3"/>
    <n v="4.1573500825851977E-4"/>
    <n v="4.2584748143237568E-3"/>
    <x v="3"/>
  </r>
  <r>
    <x v="2"/>
    <x v="3"/>
    <x v="3"/>
    <x v="3"/>
    <n v="78834"/>
    <n v="19854"/>
    <n v="58980"/>
    <n v="342"/>
    <n v="40"/>
    <n v="302"/>
    <n v="4.3382296978461072E-3"/>
    <n v="5.0739528629779027E-4"/>
    <n v="3.8308344115483167E-3"/>
    <x v="3"/>
  </r>
  <r>
    <x v="2"/>
    <x v="3"/>
    <x v="4"/>
    <x v="3"/>
    <n v="76462"/>
    <n v="20536"/>
    <n v="55926"/>
    <n v="316"/>
    <n v="36"/>
    <n v="280"/>
    <n v="4.1327718343752455E-3"/>
    <n v="4.7082210771363551E-4"/>
    <n v="3.6619497266616096E-3"/>
    <x v="3"/>
  </r>
  <r>
    <x v="2"/>
    <x v="3"/>
    <x v="5"/>
    <x v="3"/>
    <n v="81113"/>
    <n v="25841"/>
    <n v="55272"/>
    <n v="353"/>
    <n v="49"/>
    <n v="304"/>
    <n v="4.3519534476594377E-3"/>
    <n v="6.0409552106320812E-4"/>
    <n v="3.7478579265962301E-3"/>
    <x v="3"/>
  </r>
  <r>
    <x v="2"/>
    <x v="3"/>
    <x v="6"/>
    <x v="3"/>
    <n v="72975"/>
    <n v="27246"/>
    <n v="45729"/>
    <n v="289"/>
    <n v="58"/>
    <n v="231"/>
    <n v="3.9602603631380606E-3"/>
    <n v="7.9479273723878044E-4"/>
    <n v="3.1654676258992807E-3"/>
    <x v="3"/>
  </r>
  <r>
    <x v="2"/>
    <x v="3"/>
    <x v="7"/>
    <x v="3"/>
    <n v="72750"/>
    <n v="29446"/>
    <n v="43304"/>
    <n v="301"/>
    <n v="64"/>
    <n v="237"/>
    <n v="4.1374570446735398E-3"/>
    <n v="8.7972508591065287E-4"/>
    <n v="3.2577319587628866E-3"/>
    <x v="3"/>
  </r>
  <r>
    <x v="2"/>
    <x v="3"/>
    <x v="8"/>
    <x v="3"/>
    <n v="76337"/>
    <n v="32724"/>
    <n v="43613"/>
    <n v="355"/>
    <n v="84"/>
    <n v="271"/>
    <n v="4.650431638654912E-3"/>
    <n v="1.100383824357782E-3"/>
    <n v="3.5500478142971299E-3"/>
    <x v="3"/>
  </r>
  <r>
    <x v="2"/>
    <x v="3"/>
    <x v="9"/>
    <x v="3"/>
    <n v="76813"/>
    <n v="36201"/>
    <n v="40612"/>
    <n v="407"/>
    <n v="120"/>
    <n v="287"/>
    <n v="5.29858227123013E-3"/>
    <n v="1.5622355590850508E-3"/>
    <n v="3.7363467121450797E-3"/>
    <x v="3"/>
  </r>
  <r>
    <x v="2"/>
    <x v="3"/>
    <x v="10"/>
    <x v="3"/>
    <n v="83305"/>
    <n v="41973"/>
    <n v="41332"/>
    <n v="446"/>
    <n v="109"/>
    <n v="337"/>
    <n v="5.3538202989016261E-3"/>
    <n v="1.3084448712562271E-3"/>
    <n v="4.0453754276453995E-3"/>
    <x v="3"/>
  </r>
  <r>
    <x v="2"/>
    <x v="3"/>
    <x v="11"/>
    <x v="3"/>
    <n v="63266"/>
    <n v="29218"/>
    <n v="34048"/>
    <n v="317"/>
    <n v="84"/>
    <n v="233"/>
    <n v="5.0105902064299943E-3"/>
    <n v="1.3277273733126797E-3"/>
    <n v="3.6828628331173141E-3"/>
    <x v="3"/>
  </r>
  <r>
    <x v="2"/>
    <x v="0"/>
    <x v="0"/>
    <x v="4"/>
    <n v="76277"/>
    <n v="76277"/>
    <n v="0"/>
    <n v="78"/>
    <n v="78"/>
    <n v="0"/>
    <n v="1.0225887226818044E-3"/>
    <n v="1.0225887226818044E-3"/>
    <n v="0"/>
    <x v="0"/>
  </r>
  <r>
    <x v="2"/>
    <x v="0"/>
    <x v="1"/>
    <x v="4"/>
    <n v="64501"/>
    <n v="64501"/>
    <n v="0"/>
    <n v="66"/>
    <n v="66"/>
    <n v="0"/>
    <n v="1.0232399497682207E-3"/>
    <n v="1.0232399497682207E-3"/>
    <n v="0"/>
    <x v="0"/>
  </r>
  <r>
    <x v="2"/>
    <x v="0"/>
    <x v="2"/>
    <x v="4"/>
    <n v="71173"/>
    <n v="71172"/>
    <n v="1"/>
    <n v="72"/>
    <n v="72"/>
    <n v="0"/>
    <n v="1.0116195748387732E-3"/>
    <n v="1.0116195748387732E-3"/>
    <n v="0"/>
    <x v="0"/>
  </r>
  <r>
    <x v="2"/>
    <x v="0"/>
    <x v="3"/>
    <x v="4"/>
    <n v="70173"/>
    <n v="70172"/>
    <n v="1"/>
    <n v="71"/>
    <n v="71"/>
    <n v="0"/>
    <n v="1.0117851595342938E-3"/>
    <n v="1.0117851595342938E-3"/>
    <n v="0"/>
    <x v="0"/>
  </r>
  <r>
    <x v="2"/>
    <x v="0"/>
    <x v="4"/>
    <x v="4"/>
    <n v="75233"/>
    <n v="75233"/>
    <n v="0"/>
    <n v="71"/>
    <n v="71"/>
    <n v="0"/>
    <n v="9.4373479722993897E-4"/>
    <n v="9.4373479722993897E-4"/>
    <n v="0"/>
    <x v="0"/>
  </r>
  <r>
    <x v="2"/>
    <x v="0"/>
    <x v="5"/>
    <x v="4"/>
    <n v="69165"/>
    <n v="69163"/>
    <n v="2"/>
    <n v="63"/>
    <n v="63"/>
    <n v="0"/>
    <n v="9.1086532205595316E-4"/>
    <n v="9.1086532205595316E-4"/>
    <n v="0"/>
    <x v="0"/>
  </r>
  <r>
    <x v="2"/>
    <x v="0"/>
    <x v="6"/>
    <x v="4"/>
    <n v="67985"/>
    <n v="67977"/>
    <n v="8"/>
    <n v="64"/>
    <n v="63.998600000000003"/>
    <n v="1.4E-3"/>
    <n v="9.4138412885195262E-4"/>
    <n v="9.4136353607413405E-4"/>
    <n v="2.0592777818636465E-8"/>
    <x v="0"/>
  </r>
  <r>
    <x v="2"/>
    <x v="0"/>
    <x v="7"/>
    <x v="4"/>
    <n v="67250"/>
    <n v="67249"/>
    <n v="1"/>
    <n v="66"/>
    <n v="66"/>
    <n v="0"/>
    <n v="9.8141263940520443E-4"/>
    <n v="9.8141263940520443E-4"/>
    <n v="0"/>
    <x v="0"/>
  </r>
  <r>
    <x v="2"/>
    <x v="0"/>
    <x v="8"/>
    <x v="4"/>
    <n v="64502"/>
    <n v="64500"/>
    <n v="2"/>
    <n v="58"/>
    <n v="58"/>
    <n v="0"/>
    <n v="8.9919692412638371E-4"/>
    <n v="8.9919692412638371E-4"/>
    <n v="0"/>
    <x v="0"/>
  </r>
  <r>
    <x v="2"/>
    <x v="0"/>
    <x v="9"/>
    <x v="4"/>
    <n v="77422"/>
    <n v="77417"/>
    <n v="5"/>
    <n v="79"/>
    <n v="79"/>
    <n v="0"/>
    <n v="1.0203818036217097E-3"/>
    <n v="1.0203818036217097E-3"/>
    <n v="0"/>
    <x v="0"/>
  </r>
  <r>
    <x v="2"/>
    <x v="0"/>
    <x v="10"/>
    <x v="4"/>
    <n v="74971"/>
    <n v="74966"/>
    <n v="5"/>
    <n v="75"/>
    <n v="74.999300000000005"/>
    <n v="6.9999999999999999E-4"/>
    <n v="1.000386816235611E-3"/>
    <n v="1.000377479291993E-3"/>
    <n v="9.3369436181990369E-9"/>
    <x v="0"/>
  </r>
  <r>
    <x v="2"/>
    <x v="0"/>
    <x v="11"/>
    <x v="4"/>
    <n v="61600"/>
    <n v="61596"/>
    <n v="4"/>
    <n v="51"/>
    <n v="51"/>
    <n v="0"/>
    <n v="8.2792207792207789E-4"/>
    <n v="8.2792207792207789E-4"/>
    <n v="0"/>
    <x v="0"/>
  </r>
  <r>
    <x v="2"/>
    <x v="1"/>
    <x v="0"/>
    <x v="4"/>
    <n v="75573"/>
    <n v="75569"/>
    <n v="4"/>
    <n v="74"/>
    <n v="74"/>
    <n v="0"/>
    <n v="9.7918568801026815E-4"/>
    <n v="9.7918568801026815E-4"/>
    <n v="0"/>
    <x v="0"/>
  </r>
  <r>
    <x v="2"/>
    <x v="1"/>
    <x v="1"/>
    <x v="4"/>
    <n v="60453"/>
    <n v="60450"/>
    <n v="3"/>
    <n v="54"/>
    <n v="54"/>
    <n v="0"/>
    <n v="8.9325591782045551E-4"/>
    <n v="8.9325591782045551E-4"/>
    <n v="0"/>
    <x v="0"/>
  </r>
  <r>
    <x v="2"/>
    <x v="1"/>
    <x v="2"/>
    <x v="4"/>
    <n v="70246"/>
    <n v="70243"/>
    <n v="3"/>
    <n v="71"/>
    <n v="71"/>
    <n v="0"/>
    <n v="1.0107337072573527E-3"/>
    <n v="1.0107337072573527E-3"/>
    <n v="0"/>
    <x v="0"/>
  </r>
  <r>
    <x v="2"/>
    <x v="1"/>
    <x v="3"/>
    <x v="4"/>
    <n v="75046"/>
    <n v="75045"/>
    <n v="1"/>
    <n v="67"/>
    <n v="67"/>
    <n v="0"/>
    <n v="8.9278575806838476E-4"/>
    <n v="8.9278575806838476E-4"/>
    <n v="0"/>
    <x v="0"/>
  </r>
  <r>
    <x v="2"/>
    <x v="1"/>
    <x v="4"/>
    <x v="4"/>
    <n v="76473"/>
    <n v="76466"/>
    <n v="7"/>
    <n v="65"/>
    <n v="65"/>
    <n v="0"/>
    <n v="8.4997319315313906E-4"/>
    <n v="8.4997319315313906E-4"/>
    <n v="0"/>
    <x v="0"/>
  </r>
  <r>
    <x v="2"/>
    <x v="1"/>
    <x v="5"/>
    <x v="4"/>
    <n v="68303"/>
    <n v="68298"/>
    <n v="5"/>
    <n v="57"/>
    <n v="56.995800000000003"/>
    <n v="4.1999999999999997E-3"/>
    <n v="8.345167854999048E-4"/>
    <n v="8.344552947893944E-4"/>
    <n v="6.1490710510519302E-8"/>
    <x v="0"/>
  </r>
  <r>
    <x v="2"/>
    <x v="1"/>
    <x v="6"/>
    <x v="4"/>
    <n v="74148"/>
    <n v="74138"/>
    <n v="10"/>
    <n v="64"/>
    <n v="63.993699999999997"/>
    <n v="6.3E-3"/>
    <n v="8.6313858768948589E-4"/>
    <n v="8.6305362248476015E-4"/>
    <n v="8.496520472568377E-8"/>
    <x v="0"/>
  </r>
  <r>
    <x v="2"/>
    <x v="1"/>
    <x v="7"/>
    <x v="4"/>
    <n v="66655"/>
    <n v="66651"/>
    <n v="4"/>
    <n v="63"/>
    <n v="62.997900000000001"/>
    <n v="2.0999999999999999E-3"/>
    <n v="9.4516540394569046E-4"/>
    <n v="9.4513389843222566E-4"/>
    <n v="3.1505513464856345E-8"/>
    <x v="0"/>
  </r>
  <r>
    <x v="2"/>
    <x v="1"/>
    <x v="8"/>
    <x v="4"/>
    <n v="72233"/>
    <n v="72227"/>
    <n v="6"/>
    <n v="70"/>
    <n v="69.998599999999996"/>
    <n v="1.4E-3"/>
    <n v="9.6908615175889134E-4"/>
    <n v="9.6906677003585613E-4"/>
    <n v="1.9381723035177826E-8"/>
    <x v="0"/>
  </r>
  <r>
    <x v="2"/>
    <x v="1"/>
    <x v="9"/>
    <x v="4"/>
    <n v="78558"/>
    <n v="78547"/>
    <n v="11"/>
    <n v="69"/>
    <n v="68.999300000000005"/>
    <n v="6.9999999999999999E-4"/>
    <n v="8.7833193309401968E-4"/>
    <n v="8.7832302248020582E-4"/>
    <n v="8.910613813997301E-9"/>
    <x v="0"/>
  </r>
  <r>
    <x v="2"/>
    <x v="1"/>
    <x v="10"/>
    <x v="4"/>
    <n v="74813"/>
    <n v="74803"/>
    <n v="10"/>
    <n v="65"/>
    <n v="64.999300000000005"/>
    <n v="6.9999999999999999E-4"/>
    <n v="8.6883295683905205E-4"/>
    <n v="8.6882360017644003E-4"/>
    <n v="9.3566626121128679E-9"/>
    <x v="0"/>
  </r>
  <r>
    <x v="2"/>
    <x v="1"/>
    <x v="11"/>
    <x v="4"/>
    <n v="65561"/>
    <n v="65549"/>
    <n v="12"/>
    <n v="56"/>
    <n v="56"/>
    <n v="0"/>
    <n v="8.541663488964476E-4"/>
    <n v="8.541663488964476E-4"/>
    <n v="0"/>
    <x v="0"/>
  </r>
  <r>
    <x v="2"/>
    <x v="2"/>
    <x v="0"/>
    <x v="4"/>
    <n v="79449"/>
    <n v="79434"/>
    <n v="15"/>
    <n v="67"/>
    <n v="66.997200000000007"/>
    <n v="2.8E-3"/>
    <n v="8.4330828581857548E-4"/>
    <n v="8.4327304308424284E-4"/>
    <n v="3.5242734332716588E-8"/>
    <x v="0"/>
  </r>
  <r>
    <x v="2"/>
    <x v="2"/>
    <x v="1"/>
    <x v="4"/>
    <n v="65403"/>
    <n v="65382"/>
    <n v="21"/>
    <n v="67"/>
    <n v="66.998599999999996"/>
    <n v="1.4E-3"/>
    <n v="1.0244178401602373E-3"/>
    <n v="1.0243964344143234E-3"/>
    <n v="2.1405745913796003E-8"/>
    <x v="0"/>
  </r>
  <r>
    <x v="2"/>
    <x v="2"/>
    <x v="2"/>
    <x v="4"/>
    <n v="67082"/>
    <n v="38495"/>
    <n v="28587"/>
    <n v="52"/>
    <n v="24.4285"/>
    <n v="27.5715"/>
    <n v="7.751706866223428E-4"/>
    <n v="3.6415879073372888E-4"/>
    <n v="4.1101189588861392E-4"/>
    <x v="1"/>
  </r>
  <r>
    <x v="2"/>
    <x v="2"/>
    <x v="3"/>
    <x v="4"/>
    <n v="58159"/>
    <n v="6658"/>
    <n v="51501"/>
    <n v="64"/>
    <n v="4.2528999999999968"/>
    <n v="59.747100000000003"/>
    <n v="1.1004315755085198E-3"/>
    <n v="7.312539761687782E-5"/>
    <n v="1.0273061778916419E-3"/>
    <x v="2"/>
  </r>
  <r>
    <x v="2"/>
    <x v="2"/>
    <x v="4"/>
    <x v="4"/>
    <n v="59859"/>
    <n v="8977"/>
    <n v="50882"/>
    <n v="67"/>
    <n v="3.656099999999995"/>
    <n v="63.343900000000005"/>
    <n v="1.1192970146510967E-3"/>
    <n v="6.1078534556206998E-5"/>
    <n v="1.0582184800948897E-3"/>
    <x v="2"/>
  </r>
  <r>
    <x v="2"/>
    <x v="2"/>
    <x v="5"/>
    <x v="4"/>
    <n v="70582"/>
    <n v="13257"/>
    <n v="57325"/>
    <n v="74"/>
    <n v="7.7173999999999978"/>
    <n v="66.282600000000002"/>
    <n v="1.0484259442917457E-3"/>
    <n v="1.0933949165509617E-4"/>
    <n v="9.3908645263664962E-4"/>
    <x v="2"/>
  </r>
  <r>
    <x v="2"/>
    <x v="2"/>
    <x v="6"/>
    <x v="4"/>
    <n v="70967"/>
    <n v="17954"/>
    <n v="53013"/>
    <n v="78"/>
    <n v="8.928299999999993"/>
    <n v="69.071700000000007"/>
    <n v="1.0991023997069061E-3"/>
    <n v="1.258091789141431E-4"/>
    <n v="9.7329322079276295E-4"/>
    <x v="2"/>
  </r>
  <r>
    <x v="2"/>
    <x v="2"/>
    <x v="7"/>
    <x v="4"/>
    <n v="67965"/>
    <n v="19901"/>
    <n v="48064"/>
    <n v="65"/>
    <n v="10.138300000000001"/>
    <n v="54.861699999999999"/>
    <n v="9.5637460457588465E-4"/>
    <n v="1.4916942543956449E-4"/>
    <n v="8.0720517913632011E-4"/>
    <x v="2"/>
  </r>
  <r>
    <x v="2"/>
    <x v="2"/>
    <x v="8"/>
    <x v="4"/>
    <n v="76026"/>
    <n v="22980"/>
    <n v="53046"/>
    <n v="81"/>
    <n v="11.6096"/>
    <n v="69.3904"/>
    <n v="1.0654249861889353E-3"/>
    <n v="1.5270565332912425E-4"/>
    <n v="9.127193328598111E-4"/>
    <x v="2"/>
  </r>
  <r>
    <x v="2"/>
    <x v="2"/>
    <x v="9"/>
    <x v="4"/>
    <n v="79522"/>
    <n v="24837"/>
    <n v="54685"/>
    <n v="82"/>
    <n v="13.614199999999997"/>
    <n v="68.385800000000003"/>
    <n v="1.0311611880988909E-3"/>
    <n v="1.7120042252458435E-4"/>
    <n v="8.5996076557430653E-4"/>
    <x v="2"/>
  </r>
  <r>
    <x v="2"/>
    <x v="2"/>
    <x v="10"/>
    <x v="4"/>
    <n v="77102"/>
    <n v="23686"/>
    <n v="53416"/>
    <n v="90"/>
    <n v="17.287199999999999"/>
    <n v="72.712800000000001"/>
    <n v="1.1672848953334543E-3"/>
    <n v="2.2421208269564989E-4"/>
    <n v="9.4307281263780447E-4"/>
    <x v="2"/>
  </r>
  <r>
    <x v="2"/>
    <x v="2"/>
    <x v="11"/>
    <x v="4"/>
    <n v="69049"/>
    <n v="18572"/>
    <n v="50477"/>
    <n v="80"/>
    <n v="10.041899999999998"/>
    <n v="69.958100000000002"/>
    <n v="1.1585975177048184E-3"/>
    <n v="1.4543150516300017E-4"/>
    <n v="1.0131660125418181E-3"/>
    <x v="2"/>
  </r>
  <r>
    <x v="2"/>
    <x v="3"/>
    <x v="0"/>
    <x v="4"/>
    <n v="74467"/>
    <n v="17236"/>
    <n v="57231"/>
    <n v="89"/>
    <n v="10.062600000000003"/>
    <n v="78.937399999999997"/>
    <n v="1.1951602723353969E-3"/>
    <n v="1.3512831186968729E-4"/>
    <n v="1.0600319604657097E-3"/>
    <x v="2"/>
  </r>
  <r>
    <x v="2"/>
    <x v="3"/>
    <x v="1"/>
    <x v="4"/>
    <n v="69907"/>
    <n v="17028"/>
    <n v="52879"/>
    <n v="85"/>
    <n v="12.778400000000005"/>
    <n v="72.221599999999995"/>
    <n v="1.2159011257813952E-3"/>
    <n v="1.8279142289041162E-4"/>
    <n v="1.0331097028909836E-3"/>
    <x v="2"/>
  </r>
  <r>
    <x v="2"/>
    <x v="3"/>
    <x v="2"/>
    <x v="4"/>
    <n v="88999"/>
    <n v="23983"/>
    <n v="65016"/>
    <n v="108"/>
    <n v="13.737200000000001"/>
    <n v="94.262799999999999"/>
    <n v="1.2134967808627064E-3"/>
    <n v="1.5435229609321455E-4"/>
    <n v="1.0591444847694918E-3"/>
    <x v="3"/>
  </r>
  <r>
    <x v="2"/>
    <x v="3"/>
    <x v="3"/>
    <x v="4"/>
    <n v="78834"/>
    <n v="19854"/>
    <n v="58980"/>
    <n v="79"/>
    <n v="12.223399999999998"/>
    <n v="66.776600000000002"/>
    <n v="1.0021056904381358E-3"/>
    <n v="1.5505238856331022E-4"/>
    <n v="8.4705330187482566E-4"/>
    <x v="3"/>
  </r>
  <r>
    <x v="2"/>
    <x v="3"/>
    <x v="4"/>
    <x v="4"/>
    <n v="76462"/>
    <n v="20536"/>
    <n v="55926"/>
    <n v="83"/>
    <n v="12.835399999999993"/>
    <n v="70.164600000000007"/>
    <n v="1.0855065261175486E-3"/>
    <n v="1.6786639114854427E-4"/>
    <n v="9.1764013496900435E-4"/>
    <x v="3"/>
  </r>
  <r>
    <x v="2"/>
    <x v="3"/>
    <x v="5"/>
    <x v="4"/>
    <n v="81113"/>
    <n v="25841"/>
    <n v="55272"/>
    <n v="83"/>
    <n v="16.773600000000002"/>
    <n v="66.226399999999998"/>
    <n v="1.0232638418009444E-3"/>
    <n v="2.0679299249195569E-4"/>
    <n v="8.1647084930898872E-4"/>
    <x v="3"/>
  </r>
  <r>
    <x v="2"/>
    <x v="3"/>
    <x v="6"/>
    <x v="4"/>
    <n v="72975"/>
    <n v="27246"/>
    <n v="45729"/>
    <n v="68"/>
    <n v="14.914500000000004"/>
    <n v="53.085499999999996"/>
    <n v="9.3182596779719086E-4"/>
    <n v="2.0437821171634128E-4"/>
    <n v="7.274477560808495E-4"/>
    <x v="3"/>
  </r>
  <r>
    <x v="2"/>
    <x v="3"/>
    <x v="7"/>
    <x v="4"/>
    <n v="72750"/>
    <n v="29446"/>
    <n v="43304"/>
    <n v="76"/>
    <n v="17.706900000000005"/>
    <n v="58.293099999999995"/>
    <n v="1.0446735395189003E-3"/>
    <n v="2.4339381443298975E-4"/>
    <n v="8.0127972508591059E-4"/>
    <x v="3"/>
  </r>
  <r>
    <x v="2"/>
    <x v="3"/>
    <x v="8"/>
    <x v="4"/>
    <n v="76337"/>
    <n v="32724"/>
    <n v="43613"/>
    <n v="87"/>
    <n v="26.722099999999998"/>
    <n v="60.277900000000002"/>
    <n v="1.1396832466562742E-3"/>
    <n v="3.5005436420084622E-4"/>
    <n v="7.8962888245542797E-4"/>
    <x v="3"/>
  </r>
  <r>
    <x v="2"/>
    <x v="3"/>
    <x v="9"/>
    <x v="4"/>
    <n v="76813"/>
    <n v="36201"/>
    <n v="40612"/>
    <n v="87"/>
    <n v="27.942299999999996"/>
    <n v="59.057700000000004"/>
    <n v="1.1326207803366618E-3"/>
    <n v="3.6377045552185171E-4"/>
    <n v="7.688503248148101E-4"/>
    <x v="3"/>
  </r>
  <r>
    <x v="2"/>
    <x v="3"/>
    <x v="10"/>
    <x v="4"/>
    <n v="83305"/>
    <n v="41973"/>
    <n v="41332"/>
    <n v="88"/>
    <n v="31.614100000000001"/>
    <n v="56.385899999999999"/>
    <n v="1.0563591621151191E-3"/>
    <n v="3.7949822939799531E-4"/>
    <n v="6.7686093271712385E-4"/>
    <x v="3"/>
  </r>
  <r>
    <x v="2"/>
    <x v="3"/>
    <x v="11"/>
    <x v="4"/>
    <n v="63266"/>
    <n v="29218"/>
    <n v="34048"/>
    <n v="63"/>
    <n v="21.746099999999998"/>
    <n v="41.253900000000002"/>
    <n v="9.9579552998450989E-4"/>
    <n v="3.4372490753327217E-4"/>
    <n v="6.5207062245123762E-4"/>
    <x v="3"/>
  </r>
  <r>
    <x v="2"/>
    <x v="0"/>
    <x v="0"/>
    <x v="5"/>
    <n v="76277"/>
    <n v="76277"/>
    <n v="0"/>
    <n v="248"/>
    <n v="248"/>
    <n v="0"/>
    <n v="3.2513077336549681E-3"/>
    <n v="3.2513077336549681E-3"/>
    <n v="0"/>
    <x v="0"/>
  </r>
  <r>
    <x v="2"/>
    <x v="0"/>
    <x v="1"/>
    <x v="5"/>
    <n v="64501"/>
    <n v="64501"/>
    <n v="0"/>
    <n v="221"/>
    <n v="221"/>
    <n v="0"/>
    <n v="3.4263034681632841E-3"/>
    <n v="3.4263034681632841E-3"/>
    <n v="0"/>
    <x v="0"/>
  </r>
  <r>
    <x v="2"/>
    <x v="0"/>
    <x v="2"/>
    <x v="5"/>
    <n v="71173"/>
    <n v="71172"/>
    <n v="1"/>
    <n v="234"/>
    <n v="234"/>
    <n v="0"/>
    <n v="3.2877636182260129E-3"/>
    <n v="3.2877636182260129E-3"/>
    <n v="0"/>
    <x v="0"/>
  </r>
  <r>
    <x v="2"/>
    <x v="0"/>
    <x v="3"/>
    <x v="5"/>
    <n v="70173"/>
    <n v="70172"/>
    <n v="1"/>
    <n v="254"/>
    <n v="254"/>
    <n v="0"/>
    <n v="3.6196257819959242E-3"/>
    <n v="3.6196257819959242E-3"/>
    <n v="0"/>
    <x v="0"/>
  </r>
  <r>
    <x v="2"/>
    <x v="0"/>
    <x v="4"/>
    <x v="5"/>
    <n v="75233"/>
    <n v="75233"/>
    <n v="0"/>
    <n v="264"/>
    <n v="264"/>
    <n v="0"/>
    <n v="3.5090984009676605E-3"/>
    <n v="3.5090984009676605E-3"/>
    <n v="0"/>
    <x v="0"/>
  </r>
  <r>
    <x v="2"/>
    <x v="0"/>
    <x v="5"/>
    <x v="5"/>
    <n v="69165"/>
    <n v="69163"/>
    <n v="2"/>
    <n v="228"/>
    <n v="228"/>
    <n v="0"/>
    <n v="3.2964649750596401E-3"/>
    <n v="3.2964649750596401E-3"/>
    <n v="0"/>
    <x v="0"/>
  </r>
  <r>
    <x v="2"/>
    <x v="0"/>
    <x v="6"/>
    <x v="5"/>
    <n v="67985"/>
    <n v="67977"/>
    <n v="8"/>
    <n v="217"/>
    <n v="216.99860000000001"/>
    <n v="1.4E-3"/>
    <n v="3.1918805618886517E-3"/>
    <n v="3.1918599691108333E-3"/>
    <n v="2.0592777818636465E-8"/>
    <x v="0"/>
  </r>
  <r>
    <x v="2"/>
    <x v="0"/>
    <x v="7"/>
    <x v="5"/>
    <n v="67250"/>
    <n v="67249"/>
    <n v="1"/>
    <n v="257"/>
    <n v="257"/>
    <n v="0"/>
    <n v="3.8215613382899627E-3"/>
    <n v="3.8215613382899627E-3"/>
    <n v="0"/>
    <x v="0"/>
  </r>
  <r>
    <x v="2"/>
    <x v="0"/>
    <x v="8"/>
    <x v="5"/>
    <n v="64502"/>
    <n v="64500"/>
    <n v="2"/>
    <n v="224"/>
    <n v="224"/>
    <n v="0"/>
    <n v="3.472760534557068E-3"/>
    <n v="3.472760534557068E-3"/>
    <n v="0"/>
    <x v="0"/>
  </r>
  <r>
    <x v="2"/>
    <x v="0"/>
    <x v="9"/>
    <x v="5"/>
    <n v="77422"/>
    <n v="77417"/>
    <n v="5"/>
    <n v="301"/>
    <n v="301"/>
    <n v="0"/>
    <n v="3.8877838340523364E-3"/>
    <n v="3.8877838340523364E-3"/>
    <n v="0"/>
    <x v="0"/>
  </r>
  <r>
    <x v="2"/>
    <x v="0"/>
    <x v="10"/>
    <x v="5"/>
    <n v="74971"/>
    <n v="74966"/>
    <n v="5"/>
    <n v="268"/>
    <n v="267.99930000000001"/>
    <n v="6.9999999999999999E-4"/>
    <n v="3.5747155566819172E-3"/>
    <n v="3.5747062197382987E-3"/>
    <n v="9.3369436181990369E-9"/>
    <x v="0"/>
  </r>
  <r>
    <x v="2"/>
    <x v="0"/>
    <x v="11"/>
    <x v="5"/>
    <n v="61600"/>
    <n v="61596"/>
    <n v="4"/>
    <n v="227"/>
    <n v="227"/>
    <n v="0"/>
    <n v="3.6850649350649353E-3"/>
    <n v="3.6850649350649353E-3"/>
    <n v="0"/>
    <x v="0"/>
  </r>
  <r>
    <x v="2"/>
    <x v="1"/>
    <x v="0"/>
    <x v="5"/>
    <n v="75573"/>
    <n v="75569"/>
    <n v="4"/>
    <n v="248"/>
    <n v="248"/>
    <n v="0"/>
    <n v="3.281595278737115E-3"/>
    <n v="3.281595278737115E-3"/>
    <n v="0"/>
    <x v="0"/>
  </r>
  <r>
    <x v="2"/>
    <x v="1"/>
    <x v="1"/>
    <x v="5"/>
    <n v="60453"/>
    <n v="60450"/>
    <n v="3"/>
    <n v="229"/>
    <n v="229"/>
    <n v="0"/>
    <n v="3.7880667626089691E-3"/>
    <n v="3.7880667626089691E-3"/>
    <n v="0"/>
    <x v="0"/>
  </r>
  <r>
    <x v="2"/>
    <x v="1"/>
    <x v="2"/>
    <x v="5"/>
    <n v="70246"/>
    <n v="70243"/>
    <n v="3"/>
    <n v="266"/>
    <n v="266"/>
    <n v="0"/>
    <n v="3.7866924807106453E-3"/>
    <n v="3.7866924807106453E-3"/>
    <n v="0"/>
    <x v="0"/>
  </r>
  <r>
    <x v="2"/>
    <x v="1"/>
    <x v="3"/>
    <x v="5"/>
    <n v="75046"/>
    <n v="75045"/>
    <n v="1"/>
    <n v="279"/>
    <n v="279"/>
    <n v="0"/>
    <n v="3.7177197985235723E-3"/>
    <n v="3.7177197985235723E-3"/>
    <n v="0"/>
    <x v="0"/>
  </r>
  <r>
    <x v="2"/>
    <x v="1"/>
    <x v="4"/>
    <x v="5"/>
    <n v="76473"/>
    <n v="76466"/>
    <n v="7"/>
    <n v="282"/>
    <n v="282"/>
    <n v="0"/>
    <n v="3.687576007218234E-3"/>
    <n v="3.687576007218234E-3"/>
    <n v="0"/>
    <x v="0"/>
  </r>
  <r>
    <x v="2"/>
    <x v="1"/>
    <x v="5"/>
    <x v="5"/>
    <n v="68303"/>
    <n v="68298"/>
    <n v="5"/>
    <n v="226"/>
    <n v="225.9958"/>
    <n v="4.1999999999999997E-3"/>
    <n v="3.3087858512803243E-3"/>
    <n v="3.3087243605698139E-3"/>
    <n v="6.1490710510519302E-8"/>
    <x v="0"/>
  </r>
  <r>
    <x v="2"/>
    <x v="1"/>
    <x v="6"/>
    <x v="5"/>
    <n v="74148"/>
    <n v="74138"/>
    <n v="10"/>
    <n v="232"/>
    <n v="231.99369999999999"/>
    <n v="6.3E-3"/>
    <n v="3.1288773803743865E-3"/>
    <n v="3.1287924151696604E-3"/>
    <n v="8.496520472568377E-8"/>
    <x v="0"/>
  </r>
  <r>
    <x v="2"/>
    <x v="1"/>
    <x v="7"/>
    <x v="5"/>
    <n v="66655"/>
    <n v="66651"/>
    <n v="4"/>
    <n v="247"/>
    <n v="246.99789999999999"/>
    <n v="2.0999999999999999E-3"/>
    <n v="3.7056484884854849E-3"/>
    <n v="3.7056169829720199E-3"/>
    <n v="3.1505513464856345E-8"/>
    <x v="0"/>
  </r>
  <r>
    <x v="2"/>
    <x v="1"/>
    <x v="8"/>
    <x v="5"/>
    <n v="72233"/>
    <n v="72227"/>
    <n v="6"/>
    <n v="246"/>
    <n v="245.99860000000001"/>
    <n v="1.4E-3"/>
    <n v="3.4056456190383897E-3"/>
    <n v="3.4056262373153546E-3"/>
    <n v="1.9381723035177826E-8"/>
    <x v="0"/>
  </r>
  <r>
    <x v="2"/>
    <x v="1"/>
    <x v="9"/>
    <x v="5"/>
    <n v="78558"/>
    <n v="78547"/>
    <n v="11"/>
    <n v="306"/>
    <n v="305.99930000000001"/>
    <n v="6.9999999999999999E-4"/>
    <n v="3.8952111815473917E-3"/>
    <n v="3.8952022709335776E-3"/>
    <n v="8.910613813997301E-9"/>
    <x v="0"/>
  </r>
  <r>
    <x v="2"/>
    <x v="1"/>
    <x v="10"/>
    <x v="5"/>
    <n v="74813"/>
    <n v="74803"/>
    <n v="10"/>
    <n v="316"/>
    <n v="315.99930000000001"/>
    <n v="6.9999999999999999E-4"/>
    <n v="4.2238648363252373E-3"/>
    <n v="4.2238554796626259E-3"/>
    <n v="9.3566626121128679E-9"/>
    <x v="0"/>
  </r>
  <r>
    <x v="2"/>
    <x v="1"/>
    <x v="11"/>
    <x v="5"/>
    <n v="65561"/>
    <n v="65549"/>
    <n v="12"/>
    <n v="271"/>
    <n v="271"/>
    <n v="0"/>
    <n v="4.1335550098381656E-3"/>
    <n v="4.1335550098381656E-3"/>
    <n v="0"/>
    <x v="0"/>
  </r>
  <r>
    <x v="2"/>
    <x v="2"/>
    <x v="0"/>
    <x v="5"/>
    <n v="79449"/>
    <n v="79434"/>
    <n v="15"/>
    <n v="306"/>
    <n v="304.99720000000002"/>
    <n v="1.0027999999999999"/>
    <n v="3.8515273949325983E-3"/>
    <n v="3.8389054613651528E-3"/>
    <n v="1.2621933567445781E-5"/>
    <x v="0"/>
  </r>
  <r>
    <x v="2"/>
    <x v="2"/>
    <x v="1"/>
    <x v="5"/>
    <n v="65403"/>
    <n v="65382"/>
    <n v="21"/>
    <n v="317"/>
    <n v="315.99860000000001"/>
    <n v="1.0014000000000001"/>
    <n v="4.8468724676238089E-3"/>
    <n v="4.8315612433680417E-3"/>
    <n v="1.5311224255768086E-5"/>
    <x v="0"/>
  </r>
  <r>
    <x v="2"/>
    <x v="2"/>
    <x v="2"/>
    <x v="5"/>
    <n v="67082"/>
    <n v="38495"/>
    <n v="28587"/>
    <n v="275"/>
    <n v="140.42849999999999"/>
    <n v="134.57150000000001"/>
    <n v="4.0994603619450825E-3"/>
    <n v="2.0933857070451088E-3"/>
    <n v="2.0060746548999733E-3"/>
    <x v="1"/>
  </r>
  <r>
    <x v="2"/>
    <x v="2"/>
    <x v="3"/>
    <x v="5"/>
    <n v="58159"/>
    <n v="6658"/>
    <n v="51501"/>
    <n v="273"/>
    <n v="12.252900000000011"/>
    <n v="260.74709999999999"/>
    <n v="4.6940284392785296E-3"/>
    <n v="2.1067934455544304E-4"/>
    <n v="4.4833490947230863E-3"/>
    <x v="2"/>
  </r>
  <r>
    <x v="2"/>
    <x v="2"/>
    <x v="4"/>
    <x v="5"/>
    <n v="59859"/>
    <n v="8977"/>
    <n v="50882"/>
    <n v="261"/>
    <n v="9.6560999999999808"/>
    <n v="251.34390000000002"/>
    <n v="4.3602465794617355E-3"/>
    <n v="1.6131408810705124E-4"/>
    <n v="4.1989324913546842E-3"/>
    <x v="2"/>
  </r>
  <r>
    <x v="2"/>
    <x v="2"/>
    <x v="5"/>
    <x v="5"/>
    <n v="70582"/>
    <n v="13257"/>
    <n v="57325"/>
    <n v="278"/>
    <n v="16.717399999999998"/>
    <n v="261.2826"/>
    <n v="3.938681250177099E-3"/>
    <n v="2.3685075515003821E-4"/>
    <n v="3.7018304950270607E-3"/>
    <x v="2"/>
  </r>
  <r>
    <x v="2"/>
    <x v="2"/>
    <x v="6"/>
    <x v="5"/>
    <n v="70967"/>
    <n v="17954"/>
    <n v="53013"/>
    <n v="302"/>
    <n v="32.928299999999979"/>
    <n v="269.07170000000002"/>
    <n v="4.2554990347626357E-3"/>
    <n v="4.6399453267011398E-4"/>
    <n v="3.7915045020925223E-3"/>
    <x v="2"/>
  </r>
  <r>
    <x v="2"/>
    <x v="2"/>
    <x v="7"/>
    <x v="5"/>
    <n v="67965"/>
    <n v="19901"/>
    <n v="48064"/>
    <n v="285"/>
    <n v="39.138300000000015"/>
    <n v="245.86169999999998"/>
    <n v="4.193334804678879E-3"/>
    <n v="5.7585963363495935E-4"/>
    <n v="3.6174751710439192E-3"/>
    <x v="2"/>
  </r>
  <r>
    <x v="2"/>
    <x v="2"/>
    <x v="8"/>
    <x v="5"/>
    <n v="76026"/>
    <n v="22980"/>
    <n v="53046"/>
    <n v="389"/>
    <n v="55.6096"/>
    <n v="333.3904"/>
    <n v="5.1166706126851338E-3"/>
    <n v="7.3145502854286696E-4"/>
    <n v="4.3852155841422671E-3"/>
    <x v="2"/>
  </r>
  <r>
    <x v="2"/>
    <x v="2"/>
    <x v="9"/>
    <x v="5"/>
    <n v="79522"/>
    <n v="24837"/>
    <n v="54685"/>
    <n v="411"/>
    <n v="57.614199999999983"/>
    <n v="353.38580000000002"/>
    <n v="5.1683810769346849E-3"/>
    <n v="7.2450642589472073E-4"/>
    <n v="4.4438746510399637E-3"/>
    <x v="2"/>
  </r>
  <r>
    <x v="2"/>
    <x v="2"/>
    <x v="10"/>
    <x v="5"/>
    <n v="77102"/>
    <n v="23686"/>
    <n v="53416"/>
    <n v="475"/>
    <n v="77.287199999999984"/>
    <n v="397.71280000000002"/>
    <n v="6.160670280926565E-3"/>
    <n v="1.0024020129179526E-3"/>
    <n v="5.1582682680086124E-3"/>
    <x v="2"/>
  </r>
  <r>
    <x v="2"/>
    <x v="2"/>
    <x v="11"/>
    <x v="5"/>
    <n v="69049"/>
    <n v="18572"/>
    <n v="50477"/>
    <n v="400"/>
    <n v="52.041899999999998"/>
    <n v="347.9581"/>
    <n v="5.7929875885240917E-3"/>
    <n v="7.5369520195802981E-4"/>
    <n v="5.039292386566062E-3"/>
    <x v="2"/>
  </r>
  <r>
    <x v="2"/>
    <x v="3"/>
    <x v="0"/>
    <x v="5"/>
    <n v="74467"/>
    <n v="17236"/>
    <n v="57231"/>
    <n v="441"/>
    <n v="29.062599999999975"/>
    <n v="411.93740000000003"/>
    <n v="5.9220862932574158E-3"/>
    <n v="3.9027488686263679E-4"/>
    <n v="5.5318114063947791E-3"/>
    <x v="2"/>
  </r>
  <r>
    <x v="2"/>
    <x v="3"/>
    <x v="1"/>
    <x v="5"/>
    <n v="69907"/>
    <n v="17028"/>
    <n v="52879"/>
    <n v="416"/>
    <n v="38.778400000000033"/>
    <n v="377.22159999999997"/>
    <n v="5.950763156765417E-3"/>
    <n v="5.5471412018825062E-4"/>
    <n v="5.3960490365771666E-3"/>
    <x v="2"/>
  </r>
  <r>
    <x v="2"/>
    <x v="3"/>
    <x v="2"/>
    <x v="5"/>
    <n v="88999"/>
    <n v="23983"/>
    <n v="65016"/>
    <n v="524"/>
    <n v="50.73720000000003"/>
    <n v="473.26279999999997"/>
    <n v="5.8877066034449827E-3"/>
    <n v="5.7008730435173462E-4"/>
    <n v="5.3176192990932476E-3"/>
    <x v="3"/>
  </r>
  <r>
    <x v="2"/>
    <x v="3"/>
    <x v="3"/>
    <x v="5"/>
    <n v="78834"/>
    <n v="19854"/>
    <n v="58980"/>
    <n v="421"/>
    <n v="52.22339999999997"/>
    <n v="368.77660000000003"/>
    <n v="5.3403353882842432E-3"/>
    <n v="6.624476748611002E-4"/>
    <n v="4.677887713423143E-3"/>
    <x v="3"/>
  </r>
  <r>
    <x v="2"/>
    <x v="3"/>
    <x v="4"/>
    <x v="5"/>
    <n v="76462"/>
    <n v="20536"/>
    <n v="55926"/>
    <n v="399"/>
    <n v="48.835399999999993"/>
    <n v="350.16460000000001"/>
    <n v="5.2182783604927934E-3"/>
    <n v="6.3868849886217986E-4"/>
    <n v="4.5795898616306143E-3"/>
    <x v="3"/>
  </r>
  <r>
    <x v="2"/>
    <x v="3"/>
    <x v="5"/>
    <x v="5"/>
    <n v="81113"/>
    <n v="25841"/>
    <n v="55272"/>
    <n v="436"/>
    <n v="65.773599999999988"/>
    <n v="370.22640000000001"/>
    <n v="5.3752172894603826E-3"/>
    <n v="8.1088851355516362E-4"/>
    <n v="4.5643287759052189E-3"/>
    <x v="3"/>
  </r>
  <r>
    <x v="2"/>
    <x v="3"/>
    <x v="6"/>
    <x v="5"/>
    <n v="72975"/>
    <n v="27246"/>
    <n v="45729"/>
    <n v="357"/>
    <n v="72.914499999999975"/>
    <n v="284.08550000000002"/>
    <n v="4.8920863309352518E-3"/>
    <n v="9.9917094895512126E-4"/>
    <n v="3.8929153819801305E-3"/>
    <x v="3"/>
  </r>
  <r>
    <x v="2"/>
    <x v="3"/>
    <x v="7"/>
    <x v="5"/>
    <n v="72750"/>
    <n v="29446"/>
    <n v="43304"/>
    <n v="377"/>
    <n v="81.706900000000019"/>
    <n v="295.29309999999998"/>
    <n v="5.1821305841924402E-3"/>
    <n v="1.1231189003436429E-3"/>
    <n v="4.0590116838487974E-3"/>
    <x v="3"/>
  </r>
  <r>
    <x v="2"/>
    <x v="3"/>
    <x v="8"/>
    <x v="5"/>
    <n v="76337"/>
    <n v="32724"/>
    <n v="43613"/>
    <n v="442"/>
    <n v="110.72210000000001"/>
    <n v="331.27789999999999"/>
    <n v="5.7901148853111862E-3"/>
    <n v="1.4504381885586284E-3"/>
    <n v="4.3396766967525573E-3"/>
    <x v="3"/>
  </r>
  <r>
    <x v="2"/>
    <x v="3"/>
    <x v="9"/>
    <x v="5"/>
    <n v="76813"/>
    <n v="36201"/>
    <n v="40612"/>
    <n v="494"/>
    <n v="147.94229999999999"/>
    <n v="346.05770000000001"/>
    <n v="6.4312030515667924E-3"/>
    <n v="1.9260060146069023E-3"/>
    <n v="4.5051970369598899E-3"/>
    <x v="3"/>
  </r>
  <r>
    <x v="2"/>
    <x v="3"/>
    <x v="10"/>
    <x v="5"/>
    <n v="83305"/>
    <n v="41973"/>
    <n v="41332"/>
    <n v="534"/>
    <n v="140.61410000000001"/>
    <n v="393.38589999999999"/>
    <n v="6.4101794610167458E-3"/>
    <n v="1.6879431006542225E-3"/>
    <n v="4.7222363603625231E-3"/>
    <x v="3"/>
  </r>
  <r>
    <x v="2"/>
    <x v="3"/>
    <x v="11"/>
    <x v="5"/>
    <n v="63266"/>
    <n v="29218"/>
    <n v="34048"/>
    <n v="380"/>
    <n v="105.74610000000001"/>
    <n v="274.25389999999999"/>
    <n v="6.0063857364145035E-3"/>
    <n v="1.6714522808459523E-3"/>
    <n v="4.3349334555685516E-3"/>
    <x v="3"/>
  </r>
  <r>
    <x v="2"/>
    <x v="0"/>
    <x v="0"/>
    <x v="6"/>
    <n v="76277"/>
    <n v="76277"/>
    <n v="0"/>
    <n v="127"/>
    <n v="127"/>
    <n v="0"/>
    <n v="1.6649842023152457E-3"/>
    <n v="1.6649842023152457E-3"/>
    <n v="0"/>
    <x v="0"/>
  </r>
  <r>
    <x v="2"/>
    <x v="0"/>
    <x v="1"/>
    <x v="6"/>
    <n v="64501"/>
    <n v="64501"/>
    <n v="0"/>
    <n v="116"/>
    <n v="116"/>
    <n v="0"/>
    <n v="1.7984217298956605E-3"/>
    <n v="1.7984217298956605E-3"/>
    <n v="0"/>
    <x v="0"/>
  </r>
  <r>
    <x v="2"/>
    <x v="0"/>
    <x v="2"/>
    <x v="6"/>
    <n v="71173"/>
    <n v="71172"/>
    <n v="1"/>
    <n v="133"/>
    <n v="133"/>
    <n v="0"/>
    <n v="1.8686861590771781E-3"/>
    <n v="1.8686861590771781E-3"/>
    <n v="0"/>
    <x v="0"/>
  </r>
  <r>
    <x v="2"/>
    <x v="0"/>
    <x v="3"/>
    <x v="6"/>
    <n v="70173"/>
    <n v="70172"/>
    <n v="1"/>
    <n v="132"/>
    <n v="132"/>
    <n v="0"/>
    <n v="1.881065367021504E-3"/>
    <n v="1.881065367021504E-3"/>
    <n v="0"/>
    <x v="0"/>
  </r>
  <r>
    <x v="2"/>
    <x v="0"/>
    <x v="4"/>
    <x v="6"/>
    <n v="75233"/>
    <n v="75233"/>
    <n v="0"/>
    <n v="134"/>
    <n v="134"/>
    <n v="0"/>
    <n v="1.7811332792790398E-3"/>
    <n v="1.7811332792790398E-3"/>
    <n v="0"/>
    <x v="0"/>
  </r>
  <r>
    <x v="2"/>
    <x v="0"/>
    <x v="5"/>
    <x v="6"/>
    <n v="69165"/>
    <n v="69163"/>
    <n v="2"/>
    <n v="126"/>
    <n v="126"/>
    <n v="0"/>
    <n v="1.8217306441119063E-3"/>
    <n v="1.8217306441119063E-3"/>
    <n v="0"/>
    <x v="0"/>
  </r>
  <r>
    <x v="2"/>
    <x v="0"/>
    <x v="6"/>
    <x v="6"/>
    <n v="67985"/>
    <n v="67977"/>
    <n v="8"/>
    <n v="128"/>
    <n v="128"/>
    <n v="0"/>
    <n v="1.8827682577039052E-3"/>
    <n v="1.8827682577039052E-3"/>
    <n v="0"/>
    <x v="0"/>
  </r>
  <r>
    <x v="2"/>
    <x v="0"/>
    <x v="7"/>
    <x v="6"/>
    <n v="67250"/>
    <n v="67249"/>
    <n v="1"/>
    <n v="128"/>
    <n v="128"/>
    <n v="0"/>
    <n v="1.9033457249070633E-3"/>
    <n v="1.9033457249070633E-3"/>
    <n v="0"/>
    <x v="0"/>
  </r>
  <r>
    <x v="2"/>
    <x v="0"/>
    <x v="8"/>
    <x v="6"/>
    <n v="64502"/>
    <n v="64500"/>
    <n v="2"/>
    <n v="111"/>
    <n v="111"/>
    <n v="0"/>
    <n v="1.7208768720349756E-3"/>
    <n v="1.7208768720349756E-3"/>
    <n v="0"/>
    <x v="0"/>
  </r>
  <r>
    <x v="2"/>
    <x v="0"/>
    <x v="9"/>
    <x v="6"/>
    <n v="77422"/>
    <n v="77417"/>
    <n v="5"/>
    <n v="137"/>
    <n v="137"/>
    <n v="0"/>
    <n v="1.7695228746351167E-3"/>
    <n v="1.7695228746351167E-3"/>
    <n v="0"/>
    <x v="0"/>
  </r>
  <r>
    <x v="2"/>
    <x v="0"/>
    <x v="10"/>
    <x v="6"/>
    <n v="74971"/>
    <n v="74966"/>
    <n v="5"/>
    <n v="133"/>
    <n v="133"/>
    <n v="0"/>
    <n v="1.774019287457817E-3"/>
    <n v="1.774019287457817E-3"/>
    <n v="0"/>
    <x v="0"/>
  </r>
  <r>
    <x v="2"/>
    <x v="0"/>
    <x v="11"/>
    <x v="6"/>
    <n v="61600"/>
    <n v="61596"/>
    <n v="4"/>
    <n v="102"/>
    <n v="102"/>
    <n v="0"/>
    <n v="1.6558441558441558E-3"/>
    <n v="1.6558441558441558E-3"/>
    <n v="0"/>
    <x v="0"/>
  </r>
  <r>
    <x v="2"/>
    <x v="1"/>
    <x v="0"/>
    <x v="6"/>
    <n v="75573"/>
    <n v="75569"/>
    <n v="4"/>
    <n v="126"/>
    <n v="126"/>
    <n v="0"/>
    <n v="1.6672621174228892E-3"/>
    <n v="1.6672621174228892E-3"/>
    <n v="0"/>
    <x v="0"/>
  </r>
  <r>
    <x v="2"/>
    <x v="1"/>
    <x v="1"/>
    <x v="6"/>
    <n v="60453"/>
    <n v="60450"/>
    <n v="3"/>
    <n v="104"/>
    <n v="103.7094"/>
    <n v="0.29060000000000002"/>
    <n v="1.7203447306171737E-3"/>
    <n v="1.7155376904371992E-3"/>
    <n v="4.8070401799745259E-6"/>
    <x v="0"/>
  </r>
  <r>
    <x v="2"/>
    <x v="1"/>
    <x v="2"/>
    <x v="6"/>
    <n v="70246"/>
    <n v="70243"/>
    <n v="3"/>
    <n v="120"/>
    <n v="120"/>
    <n v="0"/>
    <n v="1.7082823221251033E-3"/>
    <n v="1.7082823221251033E-3"/>
    <n v="0"/>
    <x v="0"/>
  </r>
  <r>
    <x v="2"/>
    <x v="1"/>
    <x v="3"/>
    <x v="6"/>
    <n v="75046"/>
    <n v="75045"/>
    <n v="1"/>
    <n v="127"/>
    <n v="127"/>
    <n v="0"/>
    <n v="1.6922953921594756E-3"/>
    <n v="1.6922953921594756E-3"/>
    <n v="0"/>
    <x v="0"/>
  </r>
  <r>
    <x v="2"/>
    <x v="1"/>
    <x v="4"/>
    <x v="6"/>
    <n v="76473"/>
    <n v="76466"/>
    <n v="7"/>
    <n v="140"/>
    <n v="140"/>
    <n v="0"/>
    <n v="1.8307114929452225E-3"/>
    <n v="1.8307114929452225E-3"/>
    <n v="0"/>
    <x v="0"/>
  </r>
  <r>
    <x v="2"/>
    <x v="1"/>
    <x v="5"/>
    <x v="6"/>
    <n v="68303"/>
    <n v="68298"/>
    <n v="5"/>
    <n v="120"/>
    <n v="120"/>
    <n v="0"/>
    <n v="1.7568774431576944E-3"/>
    <n v="1.7568774431576944E-3"/>
    <n v="0"/>
    <x v="0"/>
  </r>
  <r>
    <x v="2"/>
    <x v="1"/>
    <x v="6"/>
    <x v="6"/>
    <n v="74148"/>
    <n v="74138"/>
    <n v="10"/>
    <n v="136"/>
    <n v="136"/>
    <n v="0"/>
    <n v="1.8341694988401576E-3"/>
    <n v="1.8341694988401576E-3"/>
    <n v="0"/>
    <x v="0"/>
  </r>
  <r>
    <x v="2"/>
    <x v="1"/>
    <x v="7"/>
    <x v="6"/>
    <n v="66655"/>
    <n v="66651"/>
    <n v="4"/>
    <n v="125"/>
    <n v="125"/>
    <n v="0"/>
    <n v="1.8753281824319256E-3"/>
    <n v="1.8753281824319256E-3"/>
    <n v="0"/>
    <x v="0"/>
  </r>
  <r>
    <x v="2"/>
    <x v="1"/>
    <x v="8"/>
    <x v="6"/>
    <n v="72233"/>
    <n v="72227"/>
    <n v="6"/>
    <n v="123"/>
    <n v="123"/>
    <n v="0"/>
    <n v="1.7028228095191948E-3"/>
    <n v="1.7028228095191948E-3"/>
    <n v="0"/>
    <x v="0"/>
  </r>
  <r>
    <x v="2"/>
    <x v="1"/>
    <x v="9"/>
    <x v="6"/>
    <n v="78558"/>
    <n v="78547"/>
    <n v="11"/>
    <n v="128"/>
    <n v="128"/>
    <n v="0"/>
    <n v="1.6293693831309351E-3"/>
    <n v="1.6293693831309351E-3"/>
    <n v="0"/>
    <x v="0"/>
  </r>
  <r>
    <x v="2"/>
    <x v="1"/>
    <x v="10"/>
    <x v="6"/>
    <n v="74813"/>
    <n v="74803"/>
    <n v="10"/>
    <n v="125"/>
    <n v="125"/>
    <n v="0"/>
    <n v="1.6708326093058693E-3"/>
    <n v="1.6708326093058693E-3"/>
    <n v="0"/>
    <x v="0"/>
  </r>
  <r>
    <x v="2"/>
    <x v="1"/>
    <x v="11"/>
    <x v="6"/>
    <n v="65561"/>
    <n v="65549"/>
    <n v="12"/>
    <n v="104"/>
    <n v="104"/>
    <n v="0"/>
    <n v="1.5863089336648312E-3"/>
    <n v="1.5863089336648312E-3"/>
    <n v="0"/>
    <x v="0"/>
  </r>
  <r>
    <x v="2"/>
    <x v="2"/>
    <x v="0"/>
    <x v="6"/>
    <n v="79449"/>
    <n v="79434"/>
    <n v="15"/>
    <n v="137"/>
    <n v="137"/>
    <n v="0"/>
    <n v="1.7243766441364901E-3"/>
    <n v="1.7243766441364901E-3"/>
    <n v="0"/>
    <x v="0"/>
  </r>
  <r>
    <x v="2"/>
    <x v="2"/>
    <x v="1"/>
    <x v="6"/>
    <n v="65403"/>
    <n v="65382"/>
    <n v="21"/>
    <n v="110"/>
    <n v="110"/>
    <n v="0"/>
    <n v="1.6818800360839717E-3"/>
    <n v="1.6818800360839717E-3"/>
    <n v="0"/>
    <x v="0"/>
  </r>
  <r>
    <x v="2"/>
    <x v="2"/>
    <x v="2"/>
    <x v="6"/>
    <n v="67082"/>
    <n v="38495"/>
    <n v="28587"/>
    <n v="109"/>
    <n v="49.629199999999997"/>
    <n v="59.370800000000003"/>
    <n v="1.6248770161891417E-3"/>
    <n v="7.3982886616379953E-4"/>
    <n v="8.8504815002534213E-4"/>
    <x v="1"/>
  </r>
  <r>
    <x v="2"/>
    <x v="2"/>
    <x v="3"/>
    <x v="6"/>
    <n v="58159"/>
    <n v="6658"/>
    <n v="51501"/>
    <n v="114"/>
    <n v="0"/>
    <n v="114"/>
    <n v="1.9601437438745506E-3"/>
    <n v="0"/>
    <n v="1.9601437438745506E-3"/>
    <x v="2"/>
  </r>
  <r>
    <x v="2"/>
    <x v="2"/>
    <x v="4"/>
    <x v="6"/>
    <n v="59859"/>
    <n v="8977"/>
    <n v="50882"/>
    <n v="112"/>
    <n v="2.3197999999999865"/>
    <n v="109.68020000000001"/>
    <n v="1.8710636662824303E-3"/>
    <n v="3.8754406187874617E-5"/>
    <n v="1.8323092600945558E-3"/>
    <x v="2"/>
  </r>
  <r>
    <x v="2"/>
    <x v="2"/>
    <x v="5"/>
    <x v="6"/>
    <n v="70582"/>
    <n v="13257"/>
    <n v="57325"/>
    <n v="139"/>
    <n v="13.418999999999983"/>
    <n v="125.58100000000002"/>
    <n v="1.9693406250885495E-3"/>
    <n v="1.9011929387095834E-4"/>
    <n v="1.7792213312175912E-3"/>
    <x v="2"/>
  </r>
  <r>
    <x v="2"/>
    <x v="2"/>
    <x v="6"/>
    <x v="6"/>
    <n v="70967"/>
    <n v="17954"/>
    <n v="53013"/>
    <n v="142"/>
    <n v="20.814499999999995"/>
    <n v="121.1855"/>
    <n v="2.000930009722829E-3"/>
    <n v="2.9329829357306912E-4"/>
    <n v="1.7076317161497598E-3"/>
    <x v="2"/>
  </r>
  <r>
    <x v="2"/>
    <x v="2"/>
    <x v="7"/>
    <x v="6"/>
    <n v="67965"/>
    <n v="19901"/>
    <n v="48064"/>
    <n v="141"/>
    <n v="27.493799999999993"/>
    <n v="113.50620000000001"/>
    <n v="2.0745972191569188E-3"/>
    <n v="4.0452880158905308E-4"/>
    <n v="1.6700684175678659E-3"/>
    <x v="2"/>
  </r>
  <r>
    <x v="2"/>
    <x v="2"/>
    <x v="8"/>
    <x v="6"/>
    <n v="76026"/>
    <n v="22980"/>
    <n v="53046"/>
    <n v="158"/>
    <n v="29.918099999999981"/>
    <n v="128.08190000000002"/>
    <n v="2.0782363928129851E-3"/>
    <n v="3.9352458369505146E-4"/>
    <n v="1.6847118091179337E-3"/>
    <x v="2"/>
  </r>
  <r>
    <x v="2"/>
    <x v="2"/>
    <x v="9"/>
    <x v="6"/>
    <n v="79522"/>
    <n v="24837"/>
    <n v="54685"/>
    <n v="154"/>
    <n v="26.604500000000002"/>
    <n v="127.3955"/>
    <n v="1.936571011795478E-3"/>
    <n v="3.345552174241091E-4"/>
    <n v="1.6020157943713689E-3"/>
    <x v="2"/>
  </r>
  <r>
    <x v="2"/>
    <x v="2"/>
    <x v="10"/>
    <x v="6"/>
    <n v="77102"/>
    <n v="23686"/>
    <n v="53416"/>
    <n v="164"/>
    <n v="34.311399999999992"/>
    <n v="129.68860000000001"/>
    <n v="2.1270524759409615E-3"/>
    <n v="4.4501309953049199E-4"/>
    <n v="1.6820393764104694E-3"/>
    <x v="2"/>
  </r>
  <r>
    <x v="2"/>
    <x v="2"/>
    <x v="11"/>
    <x v="6"/>
    <n v="69049"/>
    <n v="18572"/>
    <n v="50477"/>
    <n v="142"/>
    <n v="24.338200000000001"/>
    <n v="117.6618"/>
    <n v="2.0565105939260525E-3"/>
    <n v="3.5247722631754263E-4"/>
    <n v="1.7040333676085098E-3"/>
    <x v="2"/>
  </r>
  <r>
    <x v="2"/>
    <x v="3"/>
    <x v="0"/>
    <x v="6"/>
    <n v="74467"/>
    <n v="17236"/>
    <n v="57231"/>
    <n v="155"/>
    <n v="19.428699999999992"/>
    <n v="135.57130000000001"/>
    <n v="2.0814589012582755E-3"/>
    <n v="2.6090348745081701E-4"/>
    <n v="1.8205554138074585E-3"/>
    <x v="2"/>
  </r>
  <r>
    <x v="2"/>
    <x v="3"/>
    <x v="1"/>
    <x v="6"/>
    <n v="69907"/>
    <n v="17028"/>
    <n v="52879"/>
    <n v="144"/>
    <n v="21.497299999999996"/>
    <n v="122.5027"/>
    <n v="2.0598795542649522E-3"/>
    <n v="3.0751283848541626E-4"/>
    <n v="1.7523667157795357E-3"/>
    <x v="2"/>
  </r>
  <r>
    <x v="2"/>
    <x v="3"/>
    <x v="2"/>
    <x v="6"/>
    <n v="88999"/>
    <n v="23983"/>
    <n v="65016"/>
    <n v="194"/>
    <n v="28.8125"/>
    <n v="165.1875"/>
    <n v="2.1797997730311578E-3"/>
    <n v="3.2373959257969188E-4"/>
    <n v="1.8560601804514657E-3"/>
    <x v="3"/>
  </r>
  <r>
    <x v="2"/>
    <x v="3"/>
    <x v="3"/>
    <x v="6"/>
    <n v="78834"/>
    <n v="19854"/>
    <n v="58980"/>
    <n v="157"/>
    <n v="23.274100000000004"/>
    <n v="133.7259"/>
    <n v="1.9915264987188271E-3"/>
    <n v="2.9522921582058508E-4"/>
    <n v="1.6962972828982418E-3"/>
    <x v="3"/>
  </r>
  <r>
    <x v="2"/>
    <x v="3"/>
    <x v="4"/>
    <x v="6"/>
    <n v="76462"/>
    <n v="20536"/>
    <n v="55926"/>
    <n v="155"/>
    <n v="22.390500000000003"/>
    <n v="132.6095"/>
    <n v="2.0271507415448196E-3"/>
    <n v="2.9283173341005991E-4"/>
    <n v="1.7343190081347598E-3"/>
    <x v="3"/>
  </r>
  <r>
    <x v="2"/>
    <x v="3"/>
    <x v="5"/>
    <x v="6"/>
    <n v="81113"/>
    <n v="25841"/>
    <n v="55272"/>
    <n v="165"/>
    <n v="37.075999999999993"/>
    <n v="127.92400000000001"/>
    <n v="2.0341992035801905E-3"/>
    <n v="4.5709072528447961E-4"/>
    <n v="1.577108478295711E-3"/>
    <x v="3"/>
  </r>
  <r>
    <x v="2"/>
    <x v="3"/>
    <x v="6"/>
    <x v="6"/>
    <n v="72975"/>
    <n v="27246"/>
    <n v="45729"/>
    <n v="147"/>
    <n v="40.747599999999991"/>
    <n v="106.25240000000001"/>
    <n v="2.014388489208633E-3"/>
    <n v="5.5837752655018831E-4"/>
    <n v="1.4560109626584447E-3"/>
    <x v="3"/>
  </r>
  <r>
    <x v="2"/>
    <x v="3"/>
    <x v="7"/>
    <x v="6"/>
    <n v="72750"/>
    <n v="29446"/>
    <n v="43304"/>
    <n v="162"/>
    <n v="41.524699999999996"/>
    <n v="120.4753"/>
    <n v="2.2268041237113404E-3"/>
    <n v="5.7078625429553254E-4"/>
    <n v="1.6560178694158077E-3"/>
    <x v="3"/>
  </r>
  <r>
    <x v="2"/>
    <x v="3"/>
    <x v="8"/>
    <x v="6"/>
    <n v="76337"/>
    <n v="32724"/>
    <n v="43613"/>
    <n v="157"/>
    <n v="44.710599999999999"/>
    <n v="112.2894"/>
    <n v="2.0566697669544259E-3"/>
    <n v="5.85700250206322E-4"/>
    <n v="1.4709695167481039E-3"/>
    <x v="3"/>
  </r>
  <r>
    <x v="2"/>
    <x v="3"/>
    <x v="9"/>
    <x v="6"/>
    <n v="76813"/>
    <n v="36201"/>
    <n v="40612"/>
    <n v="167"/>
    <n v="54.710599999999999"/>
    <n v="112.2894"/>
    <n v="2.1741111530600289E-3"/>
    <n v="7.1225703982398807E-4"/>
    <n v="1.4618541132360408E-3"/>
    <x v="3"/>
  </r>
  <r>
    <x v="2"/>
    <x v="3"/>
    <x v="10"/>
    <x v="6"/>
    <n v="83305"/>
    <n v="41973"/>
    <n v="41332"/>
    <n v="164"/>
    <n v="61.017099999999999"/>
    <n v="102.9829"/>
    <n v="1.9686693475781765E-3"/>
    <n v="7.3245423443970951E-4"/>
    <n v="1.2362151131384671E-3"/>
    <x v="3"/>
  </r>
  <r>
    <x v="2"/>
    <x v="3"/>
    <x v="11"/>
    <x v="6"/>
    <n v="63266"/>
    <n v="29218"/>
    <n v="34048"/>
    <n v="123"/>
    <n v="37.881099999999989"/>
    <n v="85.118900000000011"/>
    <n v="1.9441722252078525E-3"/>
    <n v="5.9875920715708264E-4"/>
    <n v="1.34541301805077E-3"/>
    <x v="3"/>
  </r>
  <r>
    <x v="2"/>
    <x v="0"/>
    <x v="0"/>
    <x v="7"/>
    <n v="76277"/>
    <n v="76277"/>
    <n v="0"/>
    <n v="288"/>
    <n v="288"/>
    <n v="0"/>
    <n v="3.7757122068251244E-3"/>
    <n v="3.7757122068251244E-3"/>
    <n v="0"/>
    <x v="0"/>
  </r>
  <r>
    <x v="2"/>
    <x v="0"/>
    <x v="1"/>
    <x v="7"/>
    <n v="64501"/>
    <n v="64501"/>
    <n v="0"/>
    <n v="211"/>
    <n v="211"/>
    <n v="0"/>
    <n v="3.2712671121377965E-3"/>
    <n v="3.2712671121377965E-3"/>
    <n v="0"/>
    <x v="0"/>
  </r>
  <r>
    <x v="2"/>
    <x v="0"/>
    <x v="2"/>
    <x v="7"/>
    <n v="71173"/>
    <n v="71172"/>
    <n v="1"/>
    <n v="290"/>
    <n v="290"/>
    <n v="0"/>
    <n v="4.0745788431006142E-3"/>
    <n v="4.0745788431006142E-3"/>
    <n v="0"/>
    <x v="0"/>
  </r>
  <r>
    <x v="2"/>
    <x v="0"/>
    <x v="3"/>
    <x v="7"/>
    <n v="70173"/>
    <n v="70172"/>
    <n v="1"/>
    <n v="255"/>
    <n v="255"/>
    <n v="0"/>
    <n v="3.6338762772006325E-3"/>
    <n v="3.6338762772006325E-3"/>
    <n v="0"/>
    <x v="0"/>
  </r>
  <r>
    <x v="2"/>
    <x v="0"/>
    <x v="4"/>
    <x v="7"/>
    <n v="75233"/>
    <n v="75233"/>
    <n v="0"/>
    <n v="267"/>
    <n v="267"/>
    <n v="0"/>
    <n v="3.5489745191604749E-3"/>
    <n v="3.5489745191604749E-3"/>
    <n v="0"/>
    <x v="0"/>
  </r>
  <r>
    <x v="2"/>
    <x v="0"/>
    <x v="5"/>
    <x v="7"/>
    <n v="69165"/>
    <n v="69163"/>
    <n v="2"/>
    <n v="242"/>
    <n v="242"/>
    <n v="0"/>
    <n v="3.4988794910720739E-3"/>
    <n v="3.4988794910720739E-3"/>
    <n v="0"/>
    <x v="0"/>
  </r>
  <r>
    <x v="2"/>
    <x v="0"/>
    <x v="6"/>
    <x v="7"/>
    <n v="67985"/>
    <n v="67977"/>
    <n v="8"/>
    <n v="258"/>
    <n v="258"/>
    <n v="0"/>
    <n v="3.7949547694344343E-3"/>
    <n v="3.7949547694344343E-3"/>
    <n v="0"/>
    <x v="0"/>
  </r>
  <r>
    <x v="2"/>
    <x v="0"/>
    <x v="7"/>
    <x v="7"/>
    <n v="67250"/>
    <n v="67249"/>
    <n v="1"/>
    <n v="286"/>
    <n v="286"/>
    <n v="0"/>
    <n v="4.2527881040892194E-3"/>
    <n v="4.2527881040892194E-3"/>
    <n v="0"/>
    <x v="0"/>
  </r>
  <r>
    <x v="2"/>
    <x v="0"/>
    <x v="8"/>
    <x v="7"/>
    <n v="64502"/>
    <n v="64500"/>
    <n v="2"/>
    <n v="281"/>
    <n v="281"/>
    <n v="0"/>
    <n v="4.3564540634398932E-3"/>
    <n v="4.3564540634398932E-3"/>
    <n v="0"/>
    <x v="0"/>
  </r>
  <r>
    <x v="2"/>
    <x v="0"/>
    <x v="9"/>
    <x v="7"/>
    <n v="77422"/>
    <n v="77417"/>
    <n v="5"/>
    <n v="266"/>
    <n v="266"/>
    <n v="0"/>
    <n v="3.4357159463718322E-3"/>
    <n v="3.4357159463718322E-3"/>
    <n v="0"/>
    <x v="0"/>
  </r>
  <r>
    <x v="2"/>
    <x v="0"/>
    <x v="10"/>
    <x v="7"/>
    <n v="74971"/>
    <n v="74966"/>
    <n v="5"/>
    <n v="301"/>
    <n v="301"/>
    <n v="0"/>
    <n v="4.0148857558255863E-3"/>
    <n v="4.0148857558255863E-3"/>
    <n v="0"/>
    <x v="0"/>
  </r>
  <r>
    <x v="2"/>
    <x v="0"/>
    <x v="11"/>
    <x v="7"/>
    <n v="61600"/>
    <n v="61596"/>
    <n v="4"/>
    <n v="238"/>
    <n v="238"/>
    <n v="0"/>
    <n v="3.8636363636363638E-3"/>
    <n v="3.8636363636363638E-3"/>
    <n v="0"/>
    <x v="0"/>
  </r>
  <r>
    <x v="2"/>
    <x v="1"/>
    <x v="0"/>
    <x v="7"/>
    <n v="75573"/>
    <n v="75569"/>
    <n v="4"/>
    <n v="326"/>
    <n v="326"/>
    <n v="0"/>
    <n v="4.3137099228560466E-3"/>
    <n v="4.3137099228560466E-3"/>
    <n v="0"/>
    <x v="0"/>
  </r>
  <r>
    <x v="2"/>
    <x v="1"/>
    <x v="1"/>
    <x v="7"/>
    <n v="60453"/>
    <n v="60450"/>
    <n v="3"/>
    <n v="277"/>
    <n v="277"/>
    <n v="0"/>
    <n v="4.5820720228938183E-3"/>
    <n v="4.5820720228938183E-3"/>
    <n v="0"/>
    <x v="0"/>
  </r>
  <r>
    <x v="2"/>
    <x v="1"/>
    <x v="2"/>
    <x v="7"/>
    <n v="70246"/>
    <n v="70243"/>
    <n v="3"/>
    <n v="288"/>
    <n v="288"/>
    <n v="0"/>
    <n v="4.0998775731002478E-3"/>
    <n v="4.0998775731002478E-3"/>
    <n v="0"/>
    <x v="0"/>
  </r>
  <r>
    <x v="2"/>
    <x v="1"/>
    <x v="3"/>
    <x v="7"/>
    <n v="75046"/>
    <n v="75045"/>
    <n v="1"/>
    <n v="306"/>
    <n v="306"/>
    <n v="0"/>
    <n v="4.0774991338645627E-3"/>
    <n v="4.0774991338645627E-3"/>
    <n v="0"/>
    <x v="0"/>
  </r>
  <r>
    <x v="2"/>
    <x v="1"/>
    <x v="4"/>
    <x v="7"/>
    <n v="76473"/>
    <n v="76466"/>
    <n v="7"/>
    <n v="305"/>
    <n v="305"/>
    <n v="0"/>
    <n v="3.9883357524878064E-3"/>
    <n v="3.9883357524878064E-3"/>
    <n v="0"/>
    <x v="0"/>
  </r>
  <r>
    <x v="2"/>
    <x v="1"/>
    <x v="5"/>
    <x v="7"/>
    <n v="68303"/>
    <n v="68298"/>
    <n v="5"/>
    <n v="226"/>
    <n v="226"/>
    <n v="0"/>
    <n v="3.3087858512803243E-3"/>
    <n v="3.3087858512803243E-3"/>
    <n v="0"/>
    <x v="0"/>
  </r>
  <r>
    <x v="2"/>
    <x v="1"/>
    <x v="6"/>
    <x v="7"/>
    <n v="74148"/>
    <n v="74138"/>
    <n v="10"/>
    <n v="286"/>
    <n v="286"/>
    <n v="0"/>
    <n v="3.8571505637373903E-3"/>
    <n v="3.8571505637373903E-3"/>
    <n v="0"/>
    <x v="0"/>
  </r>
  <r>
    <x v="2"/>
    <x v="1"/>
    <x v="7"/>
    <x v="7"/>
    <n v="66655"/>
    <n v="66651"/>
    <n v="4"/>
    <n v="278"/>
    <n v="278"/>
    <n v="0"/>
    <n v="4.1707298777286022E-3"/>
    <n v="4.1707298777286022E-3"/>
    <n v="0"/>
    <x v="0"/>
  </r>
  <r>
    <x v="2"/>
    <x v="1"/>
    <x v="8"/>
    <x v="7"/>
    <n v="72233"/>
    <n v="72227"/>
    <n v="6"/>
    <n v="303"/>
    <n v="303"/>
    <n v="0"/>
    <n v="4.1947586283277724E-3"/>
    <n v="4.1947586283277724E-3"/>
    <n v="0"/>
    <x v="0"/>
  </r>
  <r>
    <x v="2"/>
    <x v="1"/>
    <x v="9"/>
    <x v="7"/>
    <n v="78558"/>
    <n v="78547"/>
    <n v="11"/>
    <n v="342"/>
    <n v="342"/>
    <n v="0"/>
    <n v="4.3534713205529672E-3"/>
    <n v="4.3534713205529672E-3"/>
    <n v="0"/>
    <x v="0"/>
  </r>
  <r>
    <x v="2"/>
    <x v="1"/>
    <x v="10"/>
    <x v="7"/>
    <n v="74813"/>
    <n v="74803"/>
    <n v="10"/>
    <n v="299"/>
    <n v="299"/>
    <n v="0"/>
    <n v="3.9966316014596395E-3"/>
    <n v="3.9966316014596395E-3"/>
    <n v="0"/>
    <x v="0"/>
  </r>
  <r>
    <x v="2"/>
    <x v="1"/>
    <x v="11"/>
    <x v="7"/>
    <n v="65561"/>
    <n v="65549"/>
    <n v="12"/>
    <n v="254"/>
    <n v="254"/>
    <n v="0"/>
    <n v="3.8742545110660299E-3"/>
    <n v="3.8742545110660299E-3"/>
    <n v="0"/>
    <x v="0"/>
  </r>
  <r>
    <x v="2"/>
    <x v="2"/>
    <x v="0"/>
    <x v="7"/>
    <n v="79449"/>
    <n v="79434"/>
    <n v="15"/>
    <n v="330"/>
    <n v="330"/>
    <n v="0"/>
    <n v="4.1536079749273118E-3"/>
    <n v="4.1536079749273118E-3"/>
    <n v="0"/>
    <x v="0"/>
  </r>
  <r>
    <x v="2"/>
    <x v="2"/>
    <x v="1"/>
    <x v="7"/>
    <n v="65403"/>
    <n v="65382"/>
    <n v="21"/>
    <n v="310"/>
    <n v="310"/>
    <n v="0"/>
    <n v="4.7398437380548296E-3"/>
    <n v="4.7398437380548296E-3"/>
    <n v="0"/>
    <x v="0"/>
  </r>
  <r>
    <x v="2"/>
    <x v="2"/>
    <x v="2"/>
    <x v="7"/>
    <n v="67082"/>
    <n v="38495"/>
    <n v="28587"/>
    <n v="244"/>
    <n v="138"/>
    <n v="106"/>
    <n v="3.6373393756894547E-3"/>
    <n v="2.0571837452669868E-3"/>
    <n v="1.5801556304224681E-3"/>
    <x v="1"/>
  </r>
  <r>
    <x v="2"/>
    <x v="2"/>
    <x v="3"/>
    <x v="7"/>
    <n v="58159"/>
    <n v="6658"/>
    <n v="51501"/>
    <n v="320"/>
    <n v="16"/>
    <n v="304"/>
    <n v="5.5021578775425991E-3"/>
    <n v="2.7510789387712994E-4"/>
    <n v="5.2270499836654686E-3"/>
    <x v="2"/>
  </r>
  <r>
    <x v="2"/>
    <x v="2"/>
    <x v="4"/>
    <x v="7"/>
    <n v="59859"/>
    <n v="8977"/>
    <n v="50882"/>
    <n v="325"/>
    <n v="14"/>
    <n v="311"/>
    <n v="5.4294258173374094E-3"/>
    <n v="2.3388295828530379E-4"/>
    <n v="5.1955428590521055E-3"/>
    <x v="2"/>
  </r>
  <r>
    <x v="2"/>
    <x v="2"/>
    <x v="5"/>
    <x v="7"/>
    <n v="70582"/>
    <n v="13257"/>
    <n v="57325"/>
    <n v="375"/>
    <n v="14"/>
    <n v="361"/>
    <n v="5.3129693122892525E-3"/>
    <n v="1.983508543254654E-4"/>
    <n v="5.1146184579637871E-3"/>
    <x v="2"/>
  </r>
  <r>
    <x v="2"/>
    <x v="2"/>
    <x v="6"/>
    <x v="7"/>
    <n v="70967"/>
    <n v="17954"/>
    <n v="53013"/>
    <n v="330"/>
    <n v="22"/>
    <n v="308"/>
    <n v="4.6500486141446027E-3"/>
    <n v="3.1000324094297352E-4"/>
    <n v="4.3400453732016292E-3"/>
    <x v="2"/>
  </r>
  <r>
    <x v="2"/>
    <x v="2"/>
    <x v="7"/>
    <x v="7"/>
    <n v="67965"/>
    <n v="19901"/>
    <n v="48064"/>
    <n v="369"/>
    <n v="36"/>
    <n v="333"/>
    <n v="5.429265062900022E-3"/>
    <n v="5.2968439638048995E-4"/>
    <n v="4.899580666519532E-3"/>
    <x v="2"/>
  </r>
  <r>
    <x v="2"/>
    <x v="2"/>
    <x v="8"/>
    <x v="7"/>
    <n v="76026"/>
    <n v="22980"/>
    <n v="53046"/>
    <n v="389"/>
    <n v="49"/>
    <n v="340"/>
    <n v="5.1166706126851338E-3"/>
    <n v="6.4451634966984975E-4"/>
    <n v="4.4721542630152839E-3"/>
    <x v="2"/>
  </r>
  <r>
    <x v="2"/>
    <x v="2"/>
    <x v="9"/>
    <x v="7"/>
    <n v="79522"/>
    <n v="24837"/>
    <n v="54685"/>
    <n v="377"/>
    <n v="51"/>
    <n v="326"/>
    <n v="4.7408264379668521E-3"/>
    <n v="6.4133195845174915E-4"/>
    <n v="4.0994944795151025E-3"/>
    <x v="2"/>
  </r>
  <r>
    <x v="2"/>
    <x v="2"/>
    <x v="10"/>
    <x v="7"/>
    <n v="77102"/>
    <n v="23686"/>
    <n v="53416"/>
    <n v="397"/>
    <n v="37"/>
    <n v="360"/>
    <n v="5.1490233716375714E-3"/>
    <n v="4.798837903037535E-4"/>
    <n v="4.6691395813338171E-3"/>
    <x v="2"/>
  </r>
  <r>
    <x v="2"/>
    <x v="2"/>
    <x v="11"/>
    <x v="7"/>
    <n v="69049"/>
    <n v="18572"/>
    <n v="50477"/>
    <n v="334"/>
    <n v="36"/>
    <n v="298"/>
    <n v="4.8371446364176163E-3"/>
    <n v="5.2136888296716827E-4"/>
    <n v="4.3157757534504479E-3"/>
    <x v="2"/>
  </r>
  <r>
    <x v="2"/>
    <x v="3"/>
    <x v="0"/>
    <x v="7"/>
    <n v="74467"/>
    <n v="17236"/>
    <n v="57231"/>
    <n v="382"/>
    <n v="24"/>
    <n v="358"/>
    <n v="5.1297890340687826E-3"/>
    <n v="3.2229041051741041E-4"/>
    <n v="4.8074986235513715E-3"/>
    <x v="2"/>
  </r>
  <r>
    <x v="2"/>
    <x v="3"/>
    <x v="1"/>
    <x v="7"/>
    <n v="69907"/>
    <n v="17028"/>
    <n v="52879"/>
    <n v="335"/>
    <n v="30"/>
    <n v="305"/>
    <n v="4.7920809074913813E-3"/>
    <n v="4.2914157380519836E-4"/>
    <n v="4.3629393336861834E-3"/>
    <x v="2"/>
  </r>
  <r>
    <x v="2"/>
    <x v="3"/>
    <x v="2"/>
    <x v="7"/>
    <n v="88999"/>
    <n v="23983"/>
    <n v="65016"/>
    <n v="422"/>
    <n v="37"/>
    <n v="385"/>
    <n v="4.741626310407982E-3"/>
    <n v="4.1573500825851977E-4"/>
    <n v="4.3258913021494627E-3"/>
    <x v="3"/>
  </r>
  <r>
    <x v="2"/>
    <x v="3"/>
    <x v="3"/>
    <x v="7"/>
    <n v="78834"/>
    <n v="19854"/>
    <n v="58980"/>
    <n v="373"/>
    <n v="38"/>
    <n v="335"/>
    <n v="4.7314610447268942E-3"/>
    <n v="4.8202552198290077E-4"/>
    <n v="4.2494355227439941E-3"/>
    <x v="3"/>
  </r>
  <r>
    <x v="2"/>
    <x v="3"/>
    <x v="4"/>
    <x v="7"/>
    <n v="76462"/>
    <n v="20536"/>
    <n v="55926"/>
    <n v="341"/>
    <n v="38"/>
    <n v="303"/>
    <n v="4.4597316313986033E-3"/>
    <n v="4.9697889147550412E-4"/>
    <n v="3.9627527399230993E-3"/>
    <x v="3"/>
  </r>
  <r>
    <x v="2"/>
    <x v="3"/>
    <x v="5"/>
    <x v="7"/>
    <n v="81113"/>
    <n v="25841"/>
    <n v="55272"/>
    <n v="394"/>
    <n v="57"/>
    <n v="337"/>
    <n v="4.8574211285490609E-3"/>
    <n v="7.0272336123679312E-4"/>
    <n v="4.1546977673122681E-3"/>
    <x v="3"/>
  </r>
  <r>
    <x v="2"/>
    <x v="3"/>
    <x v="6"/>
    <x v="7"/>
    <n v="72975"/>
    <n v="27246"/>
    <n v="45729"/>
    <n v="315"/>
    <n v="58"/>
    <n v="257"/>
    <n v="4.3165467625899279E-3"/>
    <n v="7.9479273723878044E-4"/>
    <n v="3.5217540253511476E-3"/>
    <x v="3"/>
  </r>
  <r>
    <x v="2"/>
    <x v="3"/>
    <x v="7"/>
    <x v="7"/>
    <n v="72750"/>
    <n v="29446"/>
    <n v="43304"/>
    <n v="341"/>
    <n v="59"/>
    <n v="282"/>
    <n v="4.6872852233676978E-3"/>
    <n v="8.1099656357388312E-4"/>
    <n v="3.8762886597938145E-3"/>
    <x v="3"/>
  </r>
  <r>
    <x v="2"/>
    <x v="3"/>
    <x v="8"/>
    <x v="7"/>
    <n v="76337"/>
    <n v="32724"/>
    <n v="43613"/>
    <n v="384"/>
    <n v="93"/>
    <n v="291"/>
    <n v="5.0303260542070034E-3"/>
    <n v="1.2182820912532586E-3"/>
    <n v="3.8120439629537447E-3"/>
    <x v="3"/>
  </r>
  <r>
    <x v="2"/>
    <x v="3"/>
    <x v="9"/>
    <x v="7"/>
    <n v="76813"/>
    <n v="36201"/>
    <n v="40612"/>
    <n v="417"/>
    <n v="111"/>
    <n v="306"/>
    <n v="5.4287685678205515E-3"/>
    <n v="1.4450678921536719E-3"/>
    <n v="3.983700675666879E-3"/>
    <x v="3"/>
  </r>
  <r>
    <x v="2"/>
    <x v="3"/>
    <x v="10"/>
    <x v="7"/>
    <n v="83305"/>
    <n v="41973"/>
    <n v="41332"/>
    <n v="384"/>
    <n v="96"/>
    <n v="288"/>
    <n v="4.6095672528659749E-3"/>
    <n v="1.1523918132164937E-3"/>
    <n v="3.4571754396494807E-3"/>
    <x v="3"/>
  </r>
  <r>
    <x v="2"/>
    <x v="3"/>
    <x v="11"/>
    <x v="7"/>
    <n v="63266"/>
    <n v="29218"/>
    <n v="34048"/>
    <n v="267"/>
    <n v="93"/>
    <n v="174"/>
    <n v="4.2202762937438749E-3"/>
    <n v="1.4699838775961813E-3"/>
    <n v="2.7502924161476937E-3"/>
    <x v="3"/>
  </r>
  <r>
    <x v="2"/>
    <x v="0"/>
    <x v="0"/>
    <x v="8"/>
    <n v="76277"/>
    <n v="76277"/>
    <n v="0"/>
    <n v="554"/>
    <n v="554"/>
    <n v="0"/>
    <n v="7.2630019534066625E-3"/>
    <n v="7.2630019534066625E-3"/>
    <n v="0"/>
    <x v="0"/>
  </r>
  <r>
    <x v="2"/>
    <x v="0"/>
    <x v="1"/>
    <x v="8"/>
    <n v="64501"/>
    <n v="64501"/>
    <n v="0"/>
    <n v="447"/>
    <n v="447"/>
    <n v="0"/>
    <n v="6.9301251143393128E-3"/>
    <n v="6.9301251143393128E-3"/>
    <n v="0"/>
    <x v="0"/>
  </r>
  <r>
    <x v="2"/>
    <x v="0"/>
    <x v="2"/>
    <x v="8"/>
    <n v="71173"/>
    <n v="71172"/>
    <n v="1"/>
    <n v="491"/>
    <n v="491"/>
    <n v="0"/>
    <n v="6.8986834895255226E-3"/>
    <n v="6.8986834895255226E-3"/>
    <n v="0"/>
    <x v="0"/>
  </r>
  <r>
    <x v="2"/>
    <x v="0"/>
    <x v="3"/>
    <x v="8"/>
    <n v="70173"/>
    <n v="70172"/>
    <n v="1"/>
    <n v="501"/>
    <n v="501"/>
    <n v="0"/>
    <n v="7.13949809755889E-3"/>
    <n v="7.13949809755889E-3"/>
    <n v="0"/>
    <x v="0"/>
  </r>
  <r>
    <x v="2"/>
    <x v="0"/>
    <x v="4"/>
    <x v="8"/>
    <n v="75233"/>
    <n v="75233"/>
    <n v="0"/>
    <n v="552"/>
    <n v="552"/>
    <n v="0"/>
    <n v="7.3372057474778351E-3"/>
    <n v="7.3372057474778351E-3"/>
    <n v="0"/>
    <x v="0"/>
  </r>
  <r>
    <x v="2"/>
    <x v="0"/>
    <x v="5"/>
    <x v="8"/>
    <n v="69165"/>
    <n v="69163"/>
    <n v="2"/>
    <n v="497"/>
    <n v="497"/>
    <n v="0"/>
    <n v="7.1857153184414083E-3"/>
    <n v="7.1857153184414083E-3"/>
    <n v="0"/>
    <x v="0"/>
  </r>
  <r>
    <x v="2"/>
    <x v="0"/>
    <x v="6"/>
    <x v="8"/>
    <n v="67985"/>
    <n v="67977"/>
    <n v="8"/>
    <n v="474"/>
    <n v="474"/>
    <n v="0"/>
    <n v="6.9721262043097743E-3"/>
    <n v="6.9721262043097743E-3"/>
    <n v="0"/>
    <x v="0"/>
  </r>
  <r>
    <x v="2"/>
    <x v="0"/>
    <x v="7"/>
    <x v="8"/>
    <n v="67250"/>
    <n v="67249"/>
    <n v="1"/>
    <n v="496"/>
    <n v="496"/>
    <n v="0"/>
    <n v="7.3754646840148699E-3"/>
    <n v="7.3754646840148699E-3"/>
    <n v="0"/>
    <x v="0"/>
  </r>
  <r>
    <x v="2"/>
    <x v="0"/>
    <x v="8"/>
    <x v="8"/>
    <n v="64502"/>
    <n v="64500"/>
    <n v="2"/>
    <n v="418"/>
    <n v="418"/>
    <n v="0"/>
    <n v="6.4804192118073861E-3"/>
    <n v="6.4804192118073861E-3"/>
    <n v="0"/>
    <x v="0"/>
  </r>
  <r>
    <x v="2"/>
    <x v="0"/>
    <x v="9"/>
    <x v="8"/>
    <n v="77422"/>
    <n v="77417"/>
    <n v="5"/>
    <n v="520"/>
    <n v="520"/>
    <n v="0"/>
    <n v="6.7164371883960631E-3"/>
    <n v="6.7164371883960631E-3"/>
    <n v="0"/>
    <x v="0"/>
  </r>
  <r>
    <x v="2"/>
    <x v="0"/>
    <x v="10"/>
    <x v="8"/>
    <n v="74971"/>
    <n v="74966"/>
    <n v="5"/>
    <n v="487"/>
    <n v="487"/>
    <n v="0"/>
    <n v="6.495845060089901E-3"/>
    <n v="6.495845060089901E-3"/>
    <n v="0"/>
    <x v="0"/>
  </r>
  <r>
    <x v="2"/>
    <x v="0"/>
    <x v="11"/>
    <x v="8"/>
    <n v="61600"/>
    <n v="61596"/>
    <n v="4"/>
    <n v="411"/>
    <n v="411"/>
    <n v="0"/>
    <n v="6.672077922077922E-3"/>
    <n v="6.672077922077922E-3"/>
    <n v="0"/>
    <x v="0"/>
  </r>
  <r>
    <x v="2"/>
    <x v="1"/>
    <x v="0"/>
    <x v="8"/>
    <n v="75573"/>
    <n v="75569"/>
    <n v="4"/>
    <n v="594"/>
    <n v="594"/>
    <n v="0"/>
    <n v="7.8599499821364778E-3"/>
    <n v="7.8599499821364778E-3"/>
    <n v="0"/>
    <x v="0"/>
  </r>
  <r>
    <x v="2"/>
    <x v="1"/>
    <x v="1"/>
    <x v="8"/>
    <n v="60453"/>
    <n v="60450"/>
    <n v="3"/>
    <n v="466"/>
    <n v="465.99579999999997"/>
    <n v="4.1999999999999997E-3"/>
    <n v="7.7084677352654129E-3"/>
    <n v="7.7083982598051375E-3"/>
    <n v="6.9475460274924322E-8"/>
    <x v="0"/>
  </r>
  <r>
    <x v="2"/>
    <x v="1"/>
    <x v="2"/>
    <x v="8"/>
    <n v="70246"/>
    <n v="70243"/>
    <n v="3"/>
    <n v="514"/>
    <n v="514"/>
    <n v="0"/>
    <n v="7.3171426131025258E-3"/>
    <n v="7.3171426131025258E-3"/>
    <n v="0"/>
    <x v="0"/>
  </r>
  <r>
    <x v="2"/>
    <x v="1"/>
    <x v="3"/>
    <x v="8"/>
    <n v="75046"/>
    <n v="75045"/>
    <n v="1"/>
    <n v="572"/>
    <n v="572"/>
    <n v="0"/>
    <n v="7.6219918450017325E-3"/>
    <n v="7.6219918450017325E-3"/>
    <n v="0"/>
    <x v="0"/>
  </r>
  <r>
    <x v="2"/>
    <x v="1"/>
    <x v="4"/>
    <x v="8"/>
    <n v="76473"/>
    <n v="76466"/>
    <n v="7"/>
    <n v="533"/>
    <n v="533"/>
    <n v="0"/>
    <n v="6.9697801838557397E-3"/>
    <n v="6.9697801838557397E-3"/>
    <n v="0"/>
    <x v="0"/>
  </r>
  <r>
    <x v="2"/>
    <x v="1"/>
    <x v="5"/>
    <x v="8"/>
    <n v="68303"/>
    <n v="68298"/>
    <n v="5"/>
    <n v="509"/>
    <n v="509"/>
    <n v="0"/>
    <n v="7.4520884880605537E-3"/>
    <n v="7.4520884880605537E-3"/>
    <n v="0"/>
    <x v="0"/>
  </r>
  <r>
    <x v="2"/>
    <x v="1"/>
    <x v="6"/>
    <x v="8"/>
    <n v="74148"/>
    <n v="74138"/>
    <n v="10"/>
    <n v="560"/>
    <n v="560"/>
    <n v="0"/>
    <n v="7.5524626422830013E-3"/>
    <n v="7.5524626422830013E-3"/>
    <n v="0"/>
    <x v="0"/>
  </r>
  <r>
    <x v="2"/>
    <x v="1"/>
    <x v="7"/>
    <x v="8"/>
    <n v="66655"/>
    <n v="66651"/>
    <n v="4"/>
    <n v="505"/>
    <n v="505"/>
    <n v="0"/>
    <n v="7.5763258570249797E-3"/>
    <n v="7.5763258570249797E-3"/>
    <n v="0"/>
    <x v="0"/>
  </r>
  <r>
    <x v="2"/>
    <x v="1"/>
    <x v="8"/>
    <x v="8"/>
    <n v="72233"/>
    <n v="72227"/>
    <n v="6"/>
    <n v="593"/>
    <n v="593"/>
    <n v="0"/>
    <n v="8.2095441141860365E-3"/>
    <n v="8.2095441141860365E-3"/>
    <n v="0"/>
    <x v="0"/>
  </r>
  <r>
    <x v="2"/>
    <x v="1"/>
    <x v="9"/>
    <x v="8"/>
    <n v="78558"/>
    <n v="78547"/>
    <n v="11"/>
    <n v="619"/>
    <n v="619"/>
    <n v="0"/>
    <n v="7.8795285012347571E-3"/>
    <n v="7.8795285012347571E-3"/>
    <n v="0"/>
    <x v="0"/>
  </r>
  <r>
    <x v="2"/>
    <x v="1"/>
    <x v="10"/>
    <x v="8"/>
    <n v="74813"/>
    <n v="74803"/>
    <n v="10"/>
    <n v="469"/>
    <n v="469"/>
    <n v="0"/>
    <n v="6.2689639501156214E-3"/>
    <n v="6.2689639501156214E-3"/>
    <n v="0"/>
    <x v="0"/>
  </r>
  <r>
    <x v="2"/>
    <x v="1"/>
    <x v="11"/>
    <x v="8"/>
    <n v="65561"/>
    <n v="65549"/>
    <n v="12"/>
    <n v="476"/>
    <n v="475"/>
    <n v="1"/>
    <n v="7.2604139656198049E-3"/>
    <n v="7.2451609951037967E-3"/>
    <n v="1.5252970516007993E-5"/>
    <x v="0"/>
  </r>
  <r>
    <x v="2"/>
    <x v="2"/>
    <x v="0"/>
    <x v="8"/>
    <n v="79449"/>
    <n v="79434"/>
    <n v="15"/>
    <n v="607"/>
    <n v="599"/>
    <n v="8"/>
    <n v="7.640121335699631E-3"/>
    <n v="7.5394278090347268E-3"/>
    <n v="1.0069352666490452E-4"/>
    <x v="0"/>
  </r>
  <r>
    <x v="2"/>
    <x v="2"/>
    <x v="1"/>
    <x v="8"/>
    <n v="65403"/>
    <n v="65382"/>
    <n v="21"/>
    <n v="479"/>
    <n v="479"/>
    <n v="0"/>
    <n v="7.3238230662202039E-3"/>
    <n v="7.3238230662202039E-3"/>
    <n v="0"/>
    <x v="0"/>
  </r>
  <r>
    <x v="2"/>
    <x v="2"/>
    <x v="2"/>
    <x v="8"/>
    <n v="67082"/>
    <n v="38495"/>
    <n v="28587"/>
    <n v="762"/>
    <n v="322.05939999999998"/>
    <n v="439.94060000000002"/>
    <n v="1.13592319847351E-2"/>
    <n v="4.8009808890611492E-3"/>
    <n v="6.5582510956739516E-3"/>
    <x v="1"/>
  </r>
  <r>
    <x v="2"/>
    <x v="2"/>
    <x v="3"/>
    <x v="8"/>
    <n v="58159"/>
    <n v="6658"/>
    <n v="51501"/>
    <n v="758"/>
    <n v="49.90969999999993"/>
    <n v="708.09030000000007"/>
    <n v="1.303323647242903E-2"/>
    <n v="8.5815952818996078E-4"/>
    <n v="1.2175076944239071E-2"/>
    <x v="2"/>
  </r>
  <r>
    <x v="2"/>
    <x v="2"/>
    <x v="4"/>
    <x v="8"/>
    <n v="59859"/>
    <n v="8977"/>
    <n v="50882"/>
    <n v="639"/>
    <n v="56.05359999999996"/>
    <n v="582.94640000000004"/>
    <n v="1.0675086453164938E-2"/>
    <n v="9.3642727075293536E-4"/>
    <n v="9.7386591824120024E-3"/>
    <x v="2"/>
  </r>
  <r>
    <x v="2"/>
    <x v="2"/>
    <x v="5"/>
    <x v="8"/>
    <n v="70582"/>
    <n v="13257"/>
    <n v="57325"/>
    <n v="587"/>
    <n v="68.048000000000002"/>
    <n v="518.952"/>
    <n v="8.3165679635034424E-3"/>
    <n v="9.6409849536709081E-4"/>
    <n v="7.3524694681363521E-3"/>
    <x v="2"/>
  </r>
  <r>
    <x v="2"/>
    <x v="2"/>
    <x v="6"/>
    <x v="8"/>
    <n v="70967"/>
    <n v="17954"/>
    <n v="53013"/>
    <n v="571"/>
    <n v="104.11650000000003"/>
    <n v="466.88349999999997"/>
    <n v="8.0459932081108129E-3"/>
    <n v="1.4671114743472322E-3"/>
    <n v="6.5788817337635802E-3"/>
    <x v="2"/>
  </r>
  <r>
    <x v="2"/>
    <x v="2"/>
    <x v="7"/>
    <x v="8"/>
    <n v="67965"/>
    <n v="19901"/>
    <n v="48064"/>
    <n v="496"/>
    <n v="126.14660000000003"/>
    <n v="369.85339999999997"/>
    <n v="7.2978739056867503E-3"/>
    <n v="1.8560523799014204E-3"/>
    <n v="5.4418215257853305E-3"/>
    <x v="2"/>
  </r>
  <r>
    <x v="2"/>
    <x v="2"/>
    <x v="8"/>
    <x v="8"/>
    <n v="76026"/>
    <n v="22980"/>
    <n v="53046"/>
    <n v="573"/>
    <n v="141.24169999999998"/>
    <n v="431.75830000000002"/>
    <n v="7.5368952726698763E-3"/>
    <n v="1.8578078552074287E-3"/>
    <n v="5.6790874174624476E-3"/>
    <x v="2"/>
  </r>
  <r>
    <x v="2"/>
    <x v="2"/>
    <x v="9"/>
    <x v="8"/>
    <n v="79522"/>
    <n v="24837"/>
    <n v="54685"/>
    <n v="570"/>
    <n v="137.85649999999998"/>
    <n v="432.14350000000002"/>
    <n v="7.1678277709313143E-3"/>
    <n v="1.7335642966726187E-3"/>
    <n v="5.4342634742586956E-3"/>
    <x v="2"/>
  </r>
  <r>
    <x v="2"/>
    <x v="2"/>
    <x v="10"/>
    <x v="8"/>
    <n v="77102"/>
    <n v="23686"/>
    <n v="53416"/>
    <n v="619"/>
    <n v="143.7448"/>
    <n v="475.2552"/>
    <n v="8.0283261134600926E-3"/>
    <n v="1.8643459313636482E-3"/>
    <n v="6.1639801820964433E-3"/>
    <x v="2"/>
  </r>
  <r>
    <x v="2"/>
    <x v="2"/>
    <x v="11"/>
    <x v="8"/>
    <n v="69049"/>
    <n v="18572"/>
    <n v="50477"/>
    <n v="516"/>
    <n v="109.17240000000004"/>
    <n v="406.82759999999996"/>
    <n v="7.4729539891960784E-3"/>
    <n v="1.5810858955234695E-3"/>
    <n v="5.8918680936726085E-3"/>
    <x v="2"/>
  </r>
  <r>
    <x v="2"/>
    <x v="3"/>
    <x v="0"/>
    <x v="8"/>
    <n v="74467"/>
    <n v="17236"/>
    <n v="57231"/>
    <n v="556"/>
    <n v="88.150899999999979"/>
    <n v="467.84910000000002"/>
    <n v="7.4663945103200079E-3"/>
    <n v="1.1837579061866328E-3"/>
    <n v="6.2826366041333747E-3"/>
    <x v="2"/>
  </r>
  <r>
    <x v="2"/>
    <x v="3"/>
    <x v="1"/>
    <x v="8"/>
    <n v="69907"/>
    <n v="17028"/>
    <n v="52879"/>
    <n v="525"/>
    <n v="102.34110000000004"/>
    <n v="422.65889999999996"/>
    <n v="7.509977541590971E-3"/>
    <n v="1.46396069063184E-3"/>
    <n v="6.0460168509591308E-3"/>
    <x v="2"/>
  </r>
  <r>
    <x v="2"/>
    <x v="3"/>
    <x v="2"/>
    <x v="8"/>
    <n v="88999"/>
    <n v="23983"/>
    <n v="65016"/>
    <n v="649"/>
    <n v="157.0625"/>
    <n v="491.9375"/>
    <n v="7.2922167664805221E-3"/>
    <n v="1.7647670198541556E-3"/>
    <n v="5.5274497466263669E-3"/>
    <x v="3"/>
  </r>
  <r>
    <x v="2"/>
    <x v="3"/>
    <x v="3"/>
    <x v="8"/>
    <n v="78834"/>
    <n v="19854"/>
    <n v="58980"/>
    <n v="564"/>
    <n v="128.99869999999999"/>
    <n v="435.00130000000001"/>
    <n v="7.1542735367988433E-3"/>
    <n v="1.6363333079635687E-3"/>
    <n v="5.5179402288352743E-3"/>
    <x v="3"/>
  </r>
  <r>
    <x v="2"/>
    <x v="3"/>
    <x v="4"/>
    <x v="8"/>
    <n v="76462"/>
    <n v="20536"/>
    <n v="55926"/>
    <n v="577"/>
    <n v="127.25349999999997"/>
    <n v="449.74650000000003"/>
    <n v="7.5462321152991027E-3"/>
    <n v="1.6642711412204751E-3"/>
    <n v="5.881960974078628E-3"/>
    <x v="3"/>
  </r>
  <r>
    <x v="2"/>
    <x v="3"/>
    <x v="5"/>
    <x v="8"/>
    <n v="81113"/>
    <n v="25841"/>
    <n v="55272"/>
    <n v="565"/>
    <n v="139.71699999999998"/>
    <n v="425.28300000000002"/>
    <n v="6.9655912122594402E-3"/>
    <n v="1.7224982431915967E-3"/>
    <n v="5.2430929690678437E-3"/>
    <x v="3"/>
  </r>
  <r>
    <x v="2"/>
    <x v="3"/>
    <x v="6"/>
    <x v="8"/>
    <n v="72975"/>
    <n v="27246"/>
    <n v="45729"/>
    <n v="495"/>
    <n v="148.60319999999996"/>
    <n v="346.39680000000004"/>
    <n v="6.7831449126413155E-3"/>
    <n v="2.036357656731757E-3"/>
    <n v="4.7467872559095589E-3"/>
    <x v="3"/>
  </r>
  <r>
    <x v="2"/>
    <x v="3"/>
    <x v="7"/>
    <x v="8"/>
    <n v="72750"/>
    <n v="29446"/>
    <n v="43304"/>
    <n v="478"/>
    <n v="136.3279"/>
    <n v="341.6721"/>
    <n v="6.5704467353951889E-3"/>
    <n v="1.8739230240549828E-3"/>
    <n v="4.6965237113402065E-3"/>
    <x v="3"/>
  </r>
  <r>
    <x v="2"/>
    <x v="3"/>
    <x v="8"/>
    <x v="8"/>
    <n v="76337"/>
    <n v="32724"/>
    <n v="43613"/>
    <n v="583"/>
    <n v="223.92419999999998"/>
    <n v="359.07580000000002"/>
    <n v="7.63718773334032E-3"/>
    <n v="2.9333638995506766E-3"/>
    <n v="4.7038238337896434E-3"/>
    <x v="3"/>
  </r>
  <r>
    <x v="2"/>
    <x v="3"/>
    <x v="9"/>
    <x v="8"/>
    <n v="76813"/>
    <n v="36201"/>
    <n v="40612"/>
    <n v="517"/>
    <n v="164.92419999999998"/>
    <n v="352.07580000000002"/>
    <n v="6.7306315337247605E-3"/>
    <n v="2.1470870816137893E-3"/>
    <n v="4.5835444521109712E-3"/>
    <x v="3"/>
  </r>
  <r>
    <x v="2"/>
    <x v="3"/>
    <x v="10"/>
    <x v="8"/>
    <n v="83305"/>
    <n v="41973"/>
    <n v="41332"/>
    <n v="506"/>
    <n v="210.24969999999996"/>
    <n v="295.75030000000004"/>
    <n v="6.0740651821619349E-3"/>
    <n v="2.523854510533581E-3"/>
    <n v="3.5502106716283539E-3"/>
    <x v="3"/>
  </r>
  <r>
    <x v="2"/>
    <x v="3"/>
    <x v="11"/>
    <x v="8"/>
    <n v="63266"/>
    <n v="29218"/>
    <n v="34048"/>
    <n v="426"/>
    <n v="152.18270000000001"/>
    <n v="273.81729999999999"/>
    <n v="6.7334745360857337E-3"/>
    <n v="2.4054421016027568E-3"/>
    <n v="4.3280324344829764E-3"/>
    <x v="3"/>
  </r>
  <r>
    <x v="3"/>
    <x v="0"/>
    <x v="0"/>
    <x v="0"/>
    <n v="8272"/>
    <n v="8272"/>
    <n v="0"/>
    <n v="116"/>
    <n v="116"/>
    <n v="0"/>
    <n v="1.4023210831721471E-2"/>
    <n v="1.4023210831721471E-2"/>
    <n v="0"/>
    <x v="0"/>
  </r>
  <r>
    <x v="3"/>
    <x v="0"/>
    <x v="1"/>
    <x v="0"/>
    <n v="5743"/>
    <n v="5743"/>
    <n v="0"/>
    <n v="83"/>
    <n v="83"/>
    <n v="0"/>
    <n v="1.4452376806547101E-2"/>
    <n v="1.4452376806547101E-2"/>
    <n v="0"/>
    <x v="0"/>
  </r>
  <r>
    <x v="3"/>
    <x v="0"/>
    <x v="2"/>
    <x v="0"/>
    <n v="8461"/>
    <n v="8461"/>
    <n v="0"/>
    <n v="133"/>
    <n v="133"/>
    <n v="0"/>
    <n v="1.5719182129771896E-2"/>
    <n v="1.5719182129771896E-2"/>
    <n v="0"/>
    <x v="0"/>
  </r>
  <r>
    <x v="3"/>
    <x v="0"/>
    <x v="3"/>
    <x v="0"/>
    <n v="7842"/>
    <n v="7842"/>
    <n v="0"/>
    <n v="117"/>
    <n v="117"/>
    <n v="0"/>
    <n v="1.4919663351185922E-2"/>
    <n v="1.4919663351185922E-2"/>
    <n v="0"/>
    <x v="0"/>
  </r>
  <r>
    <x v="3"/>
    <x v="0"/>
    <x v="4"/>
    <x v="0"/>
    <n v="7701"/>
    <n v="7701"/>
    <n v="0"/>
    <n v="131"/>
    <n v="131"/>
    <n v="0"/>
    <n v="1.7010777821062199E-2"/>
    <n v="1.7010777821062199E-2"/>
    <n v="0"/>
    <x v="0"/>
  </r>
  <r>
    <x v="3"/>
    <x v="0"/>
    <x v="5"/>
    <x v="0"/>
    <n v="7173"/>
    <n v="7173"/>
    <n v="0"/>
    <n v="114"/>
    <n v="114"/>
    <n v="0"/>
    <n v="1.5892931827687161E-2"/>
    <n v="1.5892931827687161E-2"/>
    <n v="0"/>
    <x v="0"/>
  </r>
  <r>
    <x v="3"/>
    <x v="0"/>
    <x v="6"/>
    <x v="0"/>
    <n v="7612"/>
    <n v="7612"/>
    <n v="0"/>
    <n v="119"/>
    <n v="119"/>
    <n v="0"/>
    <n v="1.5633210719915924E-2"/>
    <n v="1.5633210719915924E-2"/>
    <n v="0"/>
    <x v="0"/>
  </r>
  <r>
    <x v="3"/>
    <x v="0"/>
    <x v="7"/>
    <x v="0"/>
    <n v="7573"/>
    <n v="7573"/>
    <n v="0"/>
    <n v="114"/>
    <n v="114"/>
    <n v="0"/>
    <n v="1.5053479466525816E-2"/>
    <n v="1.5053479466525816E-2"/>
    <n v="0"/>
    <x v="0"/>
  </r>
  <r>
    <x v="3"/>
    <x v="0"/>
    <x v="8"/>
    <x v="0"/>
    <n v="7054"/>
    <n v="7054"/>
    <n v="0"/>
    <n v="133"/>
    <n v="133"/>
    <n v="0"/>
    <n v="1.8854550609583215E-2"/>
    <n v="1.8854550609583215E-2"/>
    <n v="0"/>
    <x v="0"/>
  </r>
  <r>
    <x v="3"/>
    <x v="0"/>
    <x v="9"/>
    <x v="0"/>
    <n v="6577"/>
    <n v="6577"/>
    <n v="0"/>
    <n v="134"/>
    <n v="134"/>
    <n v="0"/>
    <n v="2.0374030713091074E-2"/>
    <n v="2.0374030713091074E-2"/>
    <n v="0"/>
    <x v="0"/>
  </r>
  <r>
    <x v="3"/>
    <x v="0"/>
    <x v="10"/>
    <x v="0"/>
    <n v="7708"/>
    <n v="7708"/>
    <n v="0"/>
    <n v="133"/>
    <n v="133"/>
    <n v="0"/>
    <n v="1.7254800207576543E-2"/>
    <n v="1.7254800207576543E-2"/>
    <n v="0"/>
    <x v="0"/>
  </r>
  <r>
    <x v="3"/>
    <x v="0"/>
    <x v="11"/>
    <x v="0"/>
    <n v="7432"/>
    <n v="7432"/>
    <n v="0"/>
    <n v="137"/>
    <n v="137"/>
    <n v="0"/>
    <n v="1.8433799784714749E-2"/>
    <n v="1.8433799784714749E-2"/>
    <n v="0"/>
    <x v="0"/>
  </r>
  <r>
    <x v="3"/>
    <x v="1"/>
    <x v="0"/>
    <x v="0"/>
    <n v="7197"/>
    <n v="7197"/>
    <n v="0"/>
    <n v="424"/>
    <n v="424"/>
    <n v="0"/>
    <n v="5.8913436153953037E-2"/>
    <n v="5.8913436153953037E-2"/>
    <n v="0"/>
    <x v="0"/>
  </r>
  <r>
    <x v="3"/>
    <x v="1"/>
    <x v="1"/>
    <x v="0"/>
    <n v="4863"/>
    <n v="4863"/>
    <n v="0"/>
    <n v="277"/>
    <n v="277"/>
    <n v="0"/>
    <n v="5.6960723833024883E-2"/>
    <n v="5.6960723833024883E-2"/>
    <n v="0"/>
    <x v="0"/>
  </r>
  <r>
    <x v="3"/>
    <x v="1"/>
    <x v="2"/>
    <x v="0"/>
    <n v="7112"/>
    <n v="7112"/>
    <n v="0"/>
    <n v="475"/>
    <n v="475"/>
    <n v="0"/>
    <n v="6.6788526434195722E-2"/>
    <n v="6.6788526434195722E-2"/>
    <n v="0"/>
    <x v="0"/>
  </r>
  <r>
    <x v="3"/>
    <x v="1"/>
    <x v="3"/>
    <x v="0"/>
    <n v="6954"/>
    <n v="6954"/>
    <n v="0"/>
    <n v="412"/>
    <n v="412"/>
    <n v="0"/>
    <n v="5.9246476847857346E-2"/>
    <n v="5.9246476847857346E-2"/>
    <n v="0"/>
    <x v="0"/>
  </r>
  <r>
    <x v="3"/>
    <x v="1"/>
    <x v="4"/>
    <x v="0"/>
    <n v="6629"/>
    <n v="6629"/>
    <n v="0"/>
    <n v="439"/>
    <n v="439"/>
    <n v="0"/>
    <n v="6.6224166540956406E-2"/>
    <n v="6.6224166540956406E-2"/>
    <n v="0"/>
    <x v="0"/>
  </r>
  <r>
    <x v="3"/>
    <x v="1"/>
    <x v="5"/>
    <x v="0"/>
    <n v="6422"/>
    <n v="6422"/>
    <n v="0"/>
    <n v="425"/>
    <n v="425"/>
    <n v="0"/>
    <n v="6.6178760510744311E-2"/>
    <n v="6.6178760510744311E-2"/>
    <n v="0"/>
    <x v="0"/>
  </r>
  <r>
    <x v="3"/>
    <x v="1"/>
    <x v="6"/>
    <x v="0"/>
    <n v="7050"/>
    <n v="7050"/>
    <n v="0"/>
    <n v="497"/>
    <n v="497"/>
    <n v="0"/>
    <n v="7.0496453900709216E-2"/>
    <n v="7.0496453900709216E-2"/>
    <n v="0"/>
    <x v="0"/>
  </r>
  <r>
    <x v="3"/>
    <x v="1"/>
    <x v="7"/>
    <x v="0"/>
    <n v="6507"/>
    <n v="6507"/>
    <n v="0"/>
    <n v="418"/>
    <n v="418"/>
    <n v="0"/>
    <n v="6.4238512371292453E-2"/>
    <n v="6.4238512371292453E-2"/>
    <n v="0"/>
    <x v="0"/>
  </r>
  <r>
    <x v="3"/>
    <x v="1"/>
    <x v="8"/>
    <x v="0"/>
    <n v="5823"/>
    <n v="5823"/>
    <n v="0"/>
    <n v="345"/>
    <n v="345"/>
    <n v="0"/>
    <n v="5.9247810407006697E-2"/>
    <n v="5.9247810407006697E-2"/>
    <n v="0"/>
    <x v="0"/>
  </r>
  <r>
    <x v="3"/>
    <x v="1"/>
    <x v="9"/>
    <x v="0"/>
    <n v="5566"/>
    <n v="5566"/>
    <n v="0"/>
    <n v="372"/>
    <n v="372"/>
    <n v="0"/>
    <n v="6.6834351419331653E-2"/>
    <n v="6.6834351419331653E-2"/>
    <n v="0"/>
    <x v="0"/>
  </r>
  <r>
    <x v="3"/>
    <x v="1"/>
    <x v="10"/>
    <x v="0"/>
    <n v="6922"/>
    <n v="6922"/>
    <n v="0"/>
    <n v="405"/>
    <n v="405"/>
    <n v="0"/>
    <n v="5.850910141577579E-2"/>
    <n v="5.850910141577579E-2"/>
    <n v="0"/>
    <x v="0"/>
  </r>
  <r>
    <x v="3"/>
    <x v="1"/>
    <x v="11"/>
    <x v="0"/>
    <n v="7516"/>
    <n v="7516"/>
    <n v="0"/>
    <n v="437"/>
    <n v="437"/>
    <n v="0"/>
    <n v="5.8142629058009578E-2"/>
    <n v="5.8142629058009578E-2"/>
    <n v="0"/>
    <x v="0"/>
  </r>
  <r>
    <x v="3"/>
    <x v="2"/>
    <x v="0"/>
    <x v="0"/>
    <n v="5502"/>
    <n v="5502"/>
    <n v="0"/>
    <n v="387"/>
    <n v="387"/>
    <n v="0"/>
    <n v="7.0338058887677204E-2"/>
    <n v="7.0338058887677204E-2"/>
    <n v="0"/>
    <x v="0"/>
  </r>
  <r>
    <x v="3"/>
    <x v="2"/>
    <x v="1"/>
    <x v="0"/>
    <n v="1834"/>
    <n v="1834"/>
    <n v="0"/>
    <n v="144"/>
    <n v="144"/>
    <n v="0"/>
    <n v="7.8516902944383862E-2"/>
    <n v="7.8516902944383862E-2"/>
    <n v="0"/>
    <x v="2"/>
  </r>
  <r>
    <x v="3"/>
    <x v="2"/>
    <x v="2"/>
    <x v="0"/>
    <n v="3244"/>
    <n v="3244"/>
    <n v="0"/>
    <n v="283"/>
    <n v="283"/>
    <n v="0"/>
    <n v="8.7237977805178793E-2"/>
    <n v="8.7237977805178793E-2"/>
    <n v="0"/>
    <x v="2"/>
  </r>
  <r>
    <x v="3"/>
    <x v="2"/>
    <x v="3"/>
    <x v="0"/>
    <n v="3926"/>
    <n v="3926"/>
    <n v="0"/>
    <n v="477"/>
    <n v="477"/>
    <n v="0"/>
    <n v="0.12149770759042282"/>
    <n v="0.12149770759042282"/>
    <n v="0"/>
    <x v="2"/>
  </r>
  <r>
    <x v="3"/>
    <x v="2"/>
    <x v="4"/>
    <x v="0"/>
    <n v="5318"/>
    <n v="5318"/>
    <n v="0"/>
    <n v="418"/>
    <n v="418"/>
    <n v="0"/>
    <n v="7.8600977811207215E-2"/>
    <n v="7.8600977811207215E-2"/>
    <n v="0"/>
    <x v="2"/>
  </r>
  <r>
    <x v="3"/>
    <x v="2"/>
    <x v="5"/>
    <x v="0"/>
    <n v="4774"/>
    <n v="4774"/>
    <n v="0"/>
    <n v="543"/>
    <n v="543"/>
    <n v="0"/>
    <n v="0.11374109761206536"/>
    <n v="0.11374109761206536"/>
    <n v="0"/>
    <x v="2"/>
  </r>
  <r>
    <x v="3"/>
    <x v="2"/>
    <x v="6"/>
    <x v="0"/>
    <n v="5128"/>
    <n v="5128"/>
    <n v="0"/>
    <n v="358"/>
    <n v="358"/>
    <n v="0"/>
    <n v="6.9812792511700472E-2"/>
    <n v="6.9812792511700472E-2"/>
    <n v="0"/>
    <x v="2"/>
  </r>
  <r>
    <x v="3"/>
    <x v="2"/>
    <x v="7"/>
    <x v="0"/>
    <n v="6321"/>
    <n v="6321"/>
    <n v="0"/>
    <n v="323"/>
    <n v="323"/>
    <n v="0"/>
    <n v="5.1099509571270366E-2"/>
    <n v="5.1099509571270366E-2"/>
    <n v="0"/>
    <x v="2"/>
  </r>
  <r>
    <x v="3"/>
    <x v="2"/>
    <x v="8"/>
    <x v="0"/>
    <n v="6137"/>
    <n v="6137"/>
    <n v="0"/>
    <n v="560"/>
    <n v="560"/>
    <n v="0"/>
    <n v="9.1249796317418932E-2"/>
    <n v="9.1249796317418932E-2"/>
    <n v="0"/>
    <x v="2"/>
  </r>
  <r>
    <x v="3"/>
    <x v="2"/>
    <x v="9"/>
    <x v="0"/>
    <n v="5954"/>
    <n v="5954"/>
    <n v="0"/>
    <n v="356"/>
    <n v="356"/>
    <n v="0"/>
    <n v="5.9791736647631842E-2"/>
    <n v="5.9791736647631842E-2"/>
    <n v="0"/>
    <x v="2"/>
  </r>
  <r>
    <x v="3"/>
    <x v="2"/>
    <x v="10"/>
    <x v="0"/>
    <n v="7104"/>
    <n v="7104"/>
    <n v="0"/>
    <n v="426"/>
    <n v="426"/>
    <n v="0"/>
    <n v="5.9966216216216214E-2"/>
    <n v="5.9966216216216214E-2"/>
    <n v="0"/>
    <x v="2"/>
  </r>
  <r>
    <x v="3"/>
    <x v="2"/>
    <x v="11"/>
    <x v="0"/>
    <n v="8133"/>
    <n v="8133"/>
    <n v="0"/>
    <n v="431"/>
    <n v="431"/>
    <n v="0"/>
    <n v="5.2993975162916512E-2"/>
    <n v="5.2993975162916512E-2"/>
    <n v="0"/>
    <x v="2"/>
  </r>
  <r>
    <x v="3"/>
    <x v="3"/>
    <x v="0"/>
    <x v="0"/>
    <n v="8302"/>
    <n v="8302"/>
    <n v="0"/>
    <n v="175"/>
    <n v="175"/>
    <n v="0"/>
    <n v="2.1079258010118045E-2"/>
    <n v="2.1079258010118045E-2"/>
    <n v="0"/>
    <x v="2"/>
  </r>
  <r>
    <x v="3"/>
    <x v="3"/>
    <x v="1"/>
    <x v="0"/>
    <n v="6369"/>
    <n v="6369"/>
    <n v="0"/>
    <n v="121"/>
    <n v="121"/>
    <n v="0"/>
    <n v="1.8998272884283247E-2"/>
    <n v="1.8998272884283247E-2"/>
    <n v="0"/>
    <x v="3"/>
  </r>
  <r>
    <x v="3"/>
    <x v="3"/>
    <x v="2"/>
    <x v="0"/>
    <n v="9099"/>
    <n v="9099"/>
    <n v="0"/>
    <n v="136"/>
    <n v="136"/>
    <n v="0"/>
    <n v="1.4946697439279042E-2"/>
    <n v="1.4946697439279042E-2"/>
    <n v="0"/>
    <x v="3"/>
  </r>
  <r>
    <x v="3"/>
    <x v="3"/>
    <x v="3"/>
    <x v="0"/>
    <n v="7686"/>
    <n v="7686"/>
    <n v="0"/>
    <n v="122"/>
    <n v="122"/>
    <n v="0"/>
    <n v="1.5873015873015872E-2"/>
    <n v="1.5873015873015872E-2"/>
    <n v="0"/>
    <x v="3"/>
  </r>
  <r>
    <x v="3"/>
    <x v="3"/>
    <x v="4"/>
    <x v="0"/>
    <n v="7153"/>
    <n v="7153"/>
    <n v="0"/>
    <n v="120"/>
    <n v="120"/>
    <n v="0"/>
    <n v="1.6776177827484973E-2"/>
    <n v="1.6776177827484973E-2"/>
    <n v="0"/>
    <x v="3"/>
  </r>
  <r>
    <x v="3"/>
    <x v="3"/>
    <x v="5"/>
    <x v="0"/>
    <n v="6128"/>
    <n v="6128"/>
    <n v="0"/>
    <n v="92"/>
    <n v="92"/>
    <n v="0"/>
    <n v="1.5013054830287207E-2"/>
    <n v="1.5013054830287207E-2"/>
    <n v="0"/>
    <x v="3"/>
  </r>
  <r>
    <x v="3"/>
    <x v="3"/>
    <x v="6"/>
    <x v="0"/>
    <n v="7490"/>
    <n v="7490"/>
    <n v="0"/>
    <n v="95"/>
    <n v="95"/>
    <n v="0"/>
    <n v="1.2683578104138851E-2"/>
    <n v="1.2683578104138851E-2"/>
    <n v="0"/>
    <x v="3"/>
  </r>
  <r>
    <x v="3"/>
    <x v="3"/>
    <x v="7"/>
    <x v="0"/>
    <n v="7292"/>
    <n v="7292"/>
    <n v="0"/>
    <n v="110"/>
    <n v="110"/>
    <n v="0"/>
    <n v="1.5085024684585847E-2"/>
    <n v="1.5085024684585847E-2"/>
    <n v="0"/>
    <x v="3"/>
  </r>
  <r>
    <x v="3"/>
    <x v="3"/>
    <x v="8"/>
    <x v="0"/>
    <n v="6985"/>
    <n v="6985"/>
    <n v="0"/>
    <n v="81"/>
    <n v="81"/>
    <n v="0"/>
    <n v="1.1596277738010021E-2"/>
    <n v="1.1596277738010021E-2"/>
    <n v="0"/>
    <x v="3"/>
  </r>
  <r>
    <x v="3"/>
    <x v="3"/>
    <x v="9"/>
    <x v="0"/>
    <n v="6275"/>
    <n v="6275"/>
    <n v="0"/>
    <n v="64"/>
    <n v="64"/>
    <n v="0"/>
    <n v="1.0199203187250996E-2"/>
    <n v="1.0199203187250996E-2"/>
    <n v="0"/>
    <x v="3"/>
  </r>
  <r>
    <x v="3"/>
    <x v="3"/>
    <x v="10"/>
    <x v="0"/>
    <n v="6919"/>
    <n v="6919"/>
    <n v="0"/>
    <n v="123"/>
    <n v="123"/>
    <n v="0"/>
    <n v="1.7777135424194249E-2"/>
    <n v="1.7777135424194249E-2"/>
    <n v="0"/>
    <x v="3"/>
  </r>
  <r>
    <x v="3"/>
    <x v="3"/>
    <x v="11"/>
    <x v="0"/>
    <n v="7189"/>
    <n v="7189"/>
    <n v="0"/>
    <n v="111"/>
    <n v="111"/>
    <n v="0"/>
    <n v="1.544025594658506E-2"/>
    <n v="1.544025594658506E-2"/>
    <n v="0"/>
    <x v="3"/>
  </r>
  <r>
    <x v="3"/>
    <x v="0"/>
    <x v="0"/>
    <x v="1"/>
    <n v="8272"/>
    <n v="8272"/>
    <n v="0"/>
    <n v="5"/>
    <n v="5"/>
    <n v="0"/>
    <n v="6.0444874274661513E-4"/>
    <n v="6.0444874274661513E-4"/>
    <n v="0"/>
    <x v="0"/>
  </r>
  <r>
    <x v="3"/>
    <x v="0"/>
    <x v="1"/>
    <x v="1"/>
    <n v="5743"/>
    <n v="5743"/>
    <n v="0"/>
    <n v="3"/>
    <n v="3"/>
    <n v="0"/>
    <n v="5.2237506529688319E-4"/>
    <n v="5.2237506529688319E-4"/>
    <n v="0"/>
    <x v="0"/>
  </r>
  <r>
    <x v="3"/>
    <x v="0"/>
    <x v="2"/>
    <x v="1"/>
    <n v="8461"/>
    <n v="8461"/>
    <n v="0"/>
    <n v="3"/>
    <n v="3"/>
    <n v="0"/>
    <n v="3.5456801796477955E-4"/>
    <n v="3.5456801796477955E-4"/>
    <n v="0"/>
    <x v="0"/>
  </r>
  <r>
    <x v="3"/>
    <x v="0"/>
    <x v="3"/>
    <x v="1"/>
    <n v="7842"/>
    <n v="7842"/>
    <n v="0"/>
    <n v="4"/>
    <n v="4"/>
    <n v="0"/>
    <n v="5.1007396072430501E-4"/>
    <n v="5.1007396072430501E-4"/>
    <n v="0"/>
    <x v="0"/>
  </r>
  <r>
    <x v="3"/>
    <x v="0"/>
    <x v="4"/>
    <x v="1"/>
    <n v="7701"/>
    <n v="7701"/>
    <n v="0"/>
    <n v="3"/>
    <n v="3"/>
    <n v="0"/>
    <n v="3.8955979742890534E-4"/>
    <n v="3.8955979742890534E-4"/>
    <n v="0"/>
    <x v="0"/>
  </r>
  <r>
    <x v="3"/>
    <x v="0"/>
    <x v="5"/>
    <x v="1"/>
    <n v="7173"/>
    <n v="7173"/>
    <n v="0"/>
    <n v="1"/>
    <n v="1"/>
    <n v="0"/>
    <n v="1.3941168269901018E-4"/>
    <n v="1.3941168269901018E-4"/>
    <n v="0"/>
    <x v="0"/>
  </r>
  <r>
    <x v="3"/>
    <x v="0"/>
    <x v="6"/>
    <x v="1"/>
    <n v="7612"/>
    <n v="7612"/>
    <n v="0"/>
    <n v="2"/>
    <n v="2"/>
    <n v="0"/>
    <n v="2.6274303730951129E-4"/>
    <n v="2.6274303730951129E-4"/>
    <n v="0"/>
    <x v="0"/>
  </r>
  <r>
    <x v="3"/>
    <x v="0"/>
    <x v="7"/>
    <x v="1"/>
    <n v="7573"/>
    <n v="7573"/>
    <n v="0"/>
    <n v="2"/>
    <n v="2"/>
    <n v="0"/>
    <n v="2.6409613099168095E-4"/>
    <n v="2.6409613099168095E-4"/>
    <n v="0"/>
    <x v="0"/>
  </r>
  <r>
    <x v="3"/>
    <x v="0"/>
    <x v="8"/>
    <x v="1"/>
    <n v="7054"/>
    <n v="7054"/>
    <n v="0"/>
    <n v="2"/>
    <n v="2"/>
    <n v="0"/>
    <n v="2.8352707683583782E-4"/>
    <n v="2.8352707683583782E-4"/>
    <n v="0"/>
    <x v="0"/>
  </r>
  <r>
    <x v="3"/>
    <x v="0"/>
    <x v="9"/>
    <x v="1"/>
    <n v="6577"/>
    <n v="6577"/>
    <n v="0"/>
    <n v="1"/>
    <n v="1"/>
    <n v="0"/>
    <n v="1.520450053215752E-4"/>
    <n v="1.520450053215752E-4"/>
    <n v="0"/>
    <x v="0"/>
  </r>
  <r>
    <x v="3"/>
    <x v="0"/>
    <x v="10"/>
    <x v="1"/>
    <n v="7708"/>
    <n v="7708"/>
    <n v="0"/>
    <n v="2"/>
    <n v="2"/>
    <n v="0"/>
    <n v="2.594706798131811E-4"/>
    <n v="2.594706798131811E-4"/>
    <n v="0"/>
    <x v="0"/>
  </r>
  <r>
    <x v="3"/>
    <x v="0"/>
    <x v="11"/>
    <x v="1"/>
    <n v="7432"/>
    <n v="7432"/>
    <n v="0"/>
    <n v="2"/>
    <n v="2"/>
    <n v="0"/>
    <n v="2.6910656620021526E-4"/>
    <n v="2.6910656620021526E-4"/>
    <n v="0"/>
    <x v="0"/>
  </r>
  <r>
    <x v="3"/>
    <x v="1"/>
    <x v="0"/>
    <x v="1"/>
    <n v="7197"/>
    <n v="7197"/>
    <n v="0"/>
    <n v="2"/>
    <n v="2"/>
    <n v="0"/>
    <n v="2.7789356676392944E-4"/>
    <n v="2.7789356676392944E-4"/>
    <n v="0"/>
    <x v="0"/>
  </r>
  <r>
    <x v="3"/>
    <x v="1"/>
    <x v="1"/>
    <x v="1"/>
    <n v="4863"/>
    <n v="4863"/>
    <n v="0"/>
    <n v="4"/>
    <n v="4"/>
    <n v="0"/>
    <n v="8.2253752827472749E-4"/>
    <n v="8.2253752827472749E-4"/>
    <n v="0"/>
    <x v="0"/>
  </r>
  <r>
    <x v="3"/>
    <x v="1"/>
    <x v="2"/>
    <x v="1"/>
    <n v="7112"/>
    <n v="7112"/>
    <n v="0"/>
    <n v="6"/>
    <n v="6"/>
    <n v="0"/>
    <n v="8.4364454443194598E-4"/>
    <n v="8.4364454443194598E-4"/>
    <n v="0"/>
    <x v="0"/>
  </r>
  <r>
    <x v="3"/>
    <x v="1"/>
    <x v="3"/>
    <x v="1"/>
    <n v="6954"/>
    <n v="6954"/>
    <n v="0"/>
    <n v="16"/>
    <n v="16"/>
    <n v="0"/>
    <n v="2.3008340523439745E-3"/>
    <n v="2.3008340523439745E-3"/>
    <n v="0"/>
    <x v="0"/>
  </r>
  <r>
    <x v="3"/>
    <x v="1"/>
    <x v="4"/>
    <x v="1"/>
    <n v="6629"/>
    <n v="6629"/>
    <n v="0"/>
    <n v="10"/>
    <n v="10"/>
    <n v="0"/>
    <n v="1.508523155830442E-3"/>
    <n v="1.508523155830442E-3"/>
    <n v="0"/>
    <x v="0"/>
  </r>
  <r>
    <x v="3"/>
    <x v="1"/>
    <x v="5"/>
    <x v="1"/>
    <n v="6422"/>
    <n v="6422"/>
    <n v="0"/>
    <n v="6"/>
    <n v="6"/>
    <n v="0"/>
    <n v="9.3428838368109625E-4"/>
    <n v="9.3428838368109625E-4"/>
    <n v="0"/>
    <x v="0"/>
  </r>
  <r>
    <x v="3"/>
    <x v="1"/>
    <x v="6"/>
    <x v="1"/>
    <n v="7050"/>
    <n v="7050"/>
    <n v="0"/>
    <n v="9"/>
    <n v="9"/>
    <n v="0"/>
    <n v="1.276595744680851E-3"/>
    <n v="1.276595744680851E-3"/>
    <n v="0"/>
    <x v="0"/>
  </r>
  <r>
    <x v="3"/>
    <x v="1"/>
    <x v="7"/>
    <x v="1"/>
    <n v="6507"/>
    <n v="6507"/>
    <n v="0"/>
    <n v="12"/>
    <n v="12"/>
    <n v="0"/>
    <n v="1.8441678192715537E-3"/>
    <n v="1.8441678192715537E-3"/>
    <n v="0"/>
    <x v="0"/>
  </r>
  <r>
    <x v="3"/>
    <x v="1"/>
    <x v="8"/>
    <x v="1"/>
    <n v="5823"/>
    <n v="5823"/>
    <n v="0"/>
    <n v="2"/>
    <n v="2"/>
    <n v="0"/>
    <n v="3.4346556757685042E-4"/>
    <n v="3.4346556757685042E-4"/>
    <n v="0"/>
    <x v="0"/>
  </r>
  <r>
    <x v="3"/>
    <x v="1"/>
    <x v="9"/>
    <x v="1"/>
    <n v="5566"/>
    <n v="5566"/>
    <n v="0"/>
    <n v="7"/>
    <n v="7"/>
    <n v="0"/>
    <n v="1.2576356449874237E-3"/>
    <n v="1.2576356449874237E-3"/>
    <n v="0"/>
    <x v="0"/>
  </r>
  <r>
    <x v="3"/>
    <x v="1"/>
    <x v="10"/>
    <x v="1"/>
    <n v="6922"/>
    <n v="6922"/>
    <n v="0"/>
    <n v="12"/>
    <n v="12"/>
    <n v="0"/>
    <n v="1.7336030049118752E-3"/>
    <n v="1.7336030049118752E-3"/>
    <n v="0"/>
    <x v="0"/>
  </r>
  <r>
    <x v="3"/>
    <x v="1"/>
    <x v="11"/>
    <x v="1"/>
    <n v="7516"/>
    <n v="7516"/>
    <n v="0"/>
    <n v="8"/>
    <n v="8"/>
    <n v="0"/>
    <n v="1.0643959552953698E-3"/>
    <n v="1.0643959552953698E-3"/>
    <n v="0"/>
    <x v="0"/>
  </r>
  <r>
    <x v="3"/>
    <x v="2"/>
    <x v="0"/>
    <x v="1"/>
    <n v="5502"/>
    <n v="5502"/>
    <n v="0"/>
    <n v="10"/>
    <n v="10"/>
    <n v="0"/>
    <n v="1.8175209014903672E-3"/>
    <n v="1.8175209014903672E-3"/>
    <n v="0"/>
    <x v="0"/>
  </r>
  <r>
    <x v="3"/>
    <x v="2"/>
    <x v="1"/>
    <x v="1"/>
    <n v="1834"/>
    <n v="1834"/>
    <n v="0"/>
    <n v="4"/>
    <n v="4"/>
    <n v="0"/>
    <n v="2.1810250817884407E-3"/>
    <n v="2.1810250817884407E-3"/>
    <n v="0"/>
    <x v="2"/>
  </r>
  <r>
    <x v="3"/>
    <x v="2"/>
    <x v="2"/>
    <x v="1"/>
    <n v="3244"/>
    <n v="3244"/>
    <n v="0"/>
    <n v="8"/>
    <n v="8"/>
    <n v="0"/>
    <n v="2.4660912453760789E-3"/>
    <n v="2.4660912453760789E-3"/>
    <n v="0"/>
    <x v="2"/>
  </r>
  <r>
    <x v="3"/>
    <x v="2"/>
    <x v="3"/>
    <x v="1"/>
    <n v="3926"/>
    <n v="3926"/>
    <n v="0"/>
    <n v="13"/>
    <n v="13"/>
    <n v="0"/>
    <n v="3.3112582781456954E-3"/>
    <n v="3.3112582781456954E-3"/>
    <n v="0"/>
    <x v="2"/>
  </r>
  <r>
    <x v="3"/>
    <x v="2"/>
    <x v="4"/>
    <x v="1"/>
    <n v="5318"/>
    <n v="5318"/>
    <n v="0"/>
    <n v="5"/>
    <n v="5"/>
    <n v="0"/>
    <n v="9.4020308386611503E-4"/>
    <n v="9.4020308386611503E-4"/>
    <n v="0"/>
    <x v="2"/>
  </r>
  <r>
    <x v="3"/>
    <x v="2"/>
    <x v="5"/>
    <x v="1"/>
    <n v="4774"/>
    <n v="4774"/>
    <n v="0"/>
    <n v="9"/>
    <n v="9"/>
    <n v="0"/>
    <n v="1.8852115626309175E-3"/>
    <n v="1.8852115626309175E-3"/>
    <n v="0"/>
    <x v="2"/>
  </r>
  <r>
    <x v="3"/>
    <x v="2"/>
    <x v="6"/>
    <x v="1"/>
    <n v="5128"/>
    <n v="5128"/>
    <n v="0"/>
    <n v="8"/>
    <n v="8"/>
    <n v="0"/>
    <n v="1.5600624024960999E-3"/>
    <n v="1.5600624024960999E-3"/>
    <n v="0"/>
    <x v="2"/>
  </r>
  <r>
    <x v="3"/>
    <x v="2"/>
    <x v="7"/>
    <x v="1"/>
    <n v="6321"/>
    <n v="6321"/>
    <n v="0"/>
    <n v="12"/>
    <n v="12"/>
    <n v="0"/>
    <n v="1.8984337921214998E-3"/>
    <n v="1.8984337921214998E-3"/>
    <n v="0"/>
    <x v="2"/>
  </r>
  <r>
    <x v="3"/>
    <x v="2"/>
    <x v="8"/>
    <x v="1"/>
    <n v="6137"/>
    <n v="6137"/>
    <n v="0"/>
    <n v="16"/>
    <n v="16"/>
    <n v="0"/>
    <n v="2.6071370376405411E-3"/>
    <n v="2.6071370376405411E-3"/>
    <n v="0"/>
    <x v="2"/>
  </r>
  <r>
    <x v="3"/>
    <x v="2"/>
    <x v="9"/>
    <x v="1"/>
    <n v="5954"/>
    <n v="5954"/>
    <n v="0"/>
    <n v="12"/>
    <n v="12"/>
    <n v="0"/>
    <n v="2.0154517971111858E-3"/>
    <n v="2.0154517971111858E-3"/>
    <n v="0"/>
    <x v="2"/>
  </r>
  <r>
    <x v="3"/>
    <x v="2"/>
    <x v="10"/>
    <x v="1"/>
    <n v="7104"/>
    <n v="7104"/>
    <n v="0"/>
    <n v="14"/>
    <n v="14"/>
    <n v="0"/>
    <n v="1.9707207207207205E-3"/>
    <n v="1.9707207207207205E-3"/>
    <n v="0"/>
    <x v="2"/>
  </r>
  <r>
    <x v="3"/>
    <x v="2"/>
    <x v="11"/>
    <x v="1"/>
    <n v="8133"/>
    <n v="8133"/>
    <n v="0"/>
    <n v="15"/>
    <n v="15"/>
    <n v="0"/>
    <n v="1.8443378827001106E-3"/>
    <n v="1.8443378827001106E-3"/>
    <n v="0"/>
    <x v="2"/>
  </r>
  <r>
    <x v="3"/>
    <x v="3"/>
    <x v="0"/>
    <x v="1"/>
    <n v="8302"/>
    <n v="8302"/>
    <n v="0"/>
    <n v="8"/>
    <n v="8"/>
    <n v="0"/>
    <n v="9.6362322331968201E-4"/>
    <n v="9.6362322331968201E-4"/>
    <n v="0"/>
    <x v="2"/>
  </r>
  <r>
    <x v="3"/>
    <x v="3"/>
    <x v="1"/>
    <x v="1"/>
    <n v="6369"/>
    <n v="6369"/>
    <n v="0"/>
    <n v="9"/>
    <n v="9"/>
    <n v="0"/>
    <n v="1.4130946773433821E-3"/>
    <n v="1.4130946773433821E-3"/>
    <n v="0"/>
    <x v="3"/>
  </r>
  <r>
    <x v="3"/>
    <x v="3"/>
    <x v="2"/>
    <x v="1"/>
    <n v="9099"/>
    <n v="9099"/>
    <n v="0"/>
    <n v="10"/>
    <n v="10"/>
    <n v="0"/>
    <n v="1.0990218705352237E-3"/>
    <n v="1.0990218705352237E-3"/>
    <n v="0"/>
    <x v="3"/>
  </r>
  <r>
    <x v="3"/>
    <x v="3"/>
    <x v="3"/>
    <x v="1"/>
    <n v="7686"/>
    <n v="7686"/>
    <n v="0"/>
    <n v="21"/>
    <n v="21"/>
    <n v="0"/>
    <n v="2.7322404371584699E-3"/>
    <n v="2.7322404371584699E-3"/>
    <n v="0"/>
    <x v="3"/>
  </r>
  <r>
    <x v="3"/>
    <x v="3"/>
    <x v="4"/>
    <x v="1"/>
    <n v="7153"/>
    <n v="7153"/>
    <n v="0"/>
    <n v="25"/>
    <n v="25"/>
    <n v="0"/>
    <n v="3.4950370473927025E-3"/>
    <n v="3.4950370473927025E-3"/>
    <n v="0"/>
    <x v="3"/>
  </r>
  <r>
    <x v="3"/>
    <x v="3"/>
    <x v="5"/>
    <x v="1"/>
    <n v="6128"/>
    <n v="6128"/>
    <n v="0"/>
    <n v="22"/>
    <n v="22"/>
    <n v="0"/>
    <n v="3.5900783289817234E-3"/>
    <n v="3.5900783289817234E-3"/>
    <n v="0"/>
    <x v="3"/>
  </r>
  <r>
    <x v="3"/>
    <x v="3"/>
    <x v="6"/>
    <x v="1"/>
    <n v="7490"/>
    <n v="7490"/>
    <n v="0"/>
    <n v="3"/>
    <n v="3"/>
    <n v="0"/>
    <n v="4.0053404539385846E-4"/>
    <n v="4.0053404539385846E-4"/>
    <n v="0"/>
    <x v="3"/>
  </r>
  <r>
    <x v="3"/>
    <x v="3"/>
    <x v="7"/>
    <x v="1"/>
    <n v="7292"/>
    <n v="7292"/>
    <n v="0"/>
    <n v="4"/>
    <n v="4"/>
    <n v="0"/>
    <n v="5.4854635216675812E-4"/>
    <n v="5.4854635216675812E-4"/>
    <n v="0"/>
    <x v="3"/>
  </r>
  <r>
    <x v="3"/>
    <x v="3"/>
    <x v="8"/>
    <x v="1"/>
    <n v="6985"/>
    <n v="6985"/>
    <n v="0"/>
    <n v="1"/>
    <n v="1"/>
    <n v="0"/>
    <n v="1.4316392269148176E-4"/>
    <n v="1.4316392269148176E-4"/>
    <n v="0"/>
    <x v="3"/>
  </r>
  <r>
    <x v="3"/>
    <x v="3"/>
    <x v="9"/>
    <x v="1"/>
    <n v="6275"/>
    <n v="6275"/>
    <n v="0"/>
    <n v="0"/>
    <n v="0"/>
    <n v="0"/>
    <n v="0"/>
    <n v="0"/>
    <n v="0"/>
    <x v="3"/>
  </r>
  <r>
    <x v="3"/>
    <x v="3"/>
    <x v="10"/>
    <x v="1"/>
    <n v="6919"/>
    <n v="6919"/>
    <n v="0"/>
    <n v="0"/>
    <n v="0"/>
    <n v="0"/>
    <n v="0"/>
    <n v="0"/>
    <n v="0"/>
    <x v="3"/>
  </r>
  <r>
    <x v="3"/>
    <x v="3"/>
    <x v="11"/>
    <x v="1"/>
    <n v="7189"/>
    <n v="7189"/>
    <n v="0"/>
    <n v="3"/>
    <n v="3"/>
    <n v="0"/>
    <n v="4.1730421477256921E-4"/>
    <n v="4.1730421477256921E-4"/>
    <n v="0"/>
    <x v="3"/>
  </r>
  <r>
    <x v="3"/>
    <x v="0"/>
    <x v="0"/>
    <x v="2"/>
    <n v="8272"/>
    <n v="8272"/>
    <n v="0"/>
    <n v="1"/>
    <n v="1"/>
    <n v="0"/>
    <n v="1.2088974854932302E-4"/>
    <n v="1.2088974854932302E-4"/>
    <n v="0"/>
    <x v="0"/>
  </r>
  <r>
    <x v="3"/>
    <x v="0"/>
    <x v="1"/>
    <x v="2"/>
    <n v="5743"/>
    <n v="5743"/>
    <n v="0"/>
    <n v="0"/>
    <n v="0"/>
    <n v="0"/>
    <n v="0"/>
    <n v="0"/>
    <n v="0"/>
    <x v="0"/>
  </r>
  <r>
    <x v="3"/>
    <x v="0"/>
    <x v="2"/>
    <x v="2"/>
    <n v="8461"/>
    <n v="8461"/>
    <n v="0"/>
    <n v="0"/>
    <n v="0"/>
    <n v="0"/>
    <n v="0"/>
    <n v="0"/>
    <n v="0"/>
    <x v="0"/>
  </r>
  <r>
    <x v="3"/>
    <x v="0"/>
    <x v="3"/>
    <x v="2"/>
    <n v="7842"/>
    <n v="7842"/>
    <n v="0"/>
    <n v="1"/>
    <n v="1"/>
    <n v="0"/>
    <n v="1.2751849018107625E-4"/>
    <n v="1.2751849018107625E-4"/>
    <n v="0"/>
    <x v="0"/>
  </r>
  <r>
    <x v="3"/>
    <x v="0"/>
    <x v="4"/>
    <x v="2"/>
    <n v="7701"/>
    <n v="7701"/>
    <n v="0"/>
    <n v="0"/>
    <n v="0"/>
    <n v="0"/>
    <n v="0"/>
    <n v="0"/>
    <n v="0"/>
    <x v="0"/>
  </r>
  <r>
    <x v="3"/>
    <x v="0"/>
    <x v="5"/>
    <x v="2"/>
    <n v="7173"/>
    <n v="7173"/>
    <n v="0"/>
    <n v="0"/>
    <n v="0"/>
    <n v="0"/>
    <n v="0"/>
    <n v="0"/>
    <n v="0"/>
    <x v="0"/>
  </r>
  <r>
    <x v="3"/>
    <x v="0"/>
    <x v="6"/>
    <x v="2"/>
    <n v="7612"/>
    <n v="7612"/>
    <n v="0"/>
    <n v="0"/>
    <n v="0"/>
    <n v="0"/>
    <n v="0"/>
    <n v="0"/>
    <n v="0"/>
    <x v="0"/>
  </r>
  <r>
    <x v="3"/>
    <x v="0"/>
    <x v="7"/>
    <x v="2"/>
    <n v="7573"/>
    <n v="7573"/>
    <n v="0"/>
    <n v="0"/>
    <n v="0"/>
    <n v="0"/>
    <n v="0"/>
    <n v="0"/>
    <n v="0"/>
    <x v="0"/>
  </r>
  <r>
    <x v="3"/>
    <x v="0"/>
    <x v="8"/>
    <x v="2"/>
    <n v="7054"/>
    <n v="7054"/>
    <n v="0"/>
    <n v="1"/>
    <n v="1"/>
    <n v="0"/>
    <n v="1.4176353841791891E-4"/>
    <n v="1.4176353841791891E-4"/>
    <n v="0"/>
    <x v="0"/>
  </r>
  <r>
    <x v="3"/>
    <x v="0"/>
    <x v="9"/>
    <x v="2"/>
    <n v="6577"/>
    <n v="6577"/>
    <n v="0"/>
    <n v="0"/>
    <n v="0"/>
    <n v="0"/>
    <n v="0"/>
    <n v="0"/>
    <n v="0"/>
    <x v="0"/>
  </r>
  <r>
    <x v="3"/>
    <x v="0"/>
    <x v="10"/>
    <x v="2"/>
    <n v="7708"/>
    <n v="7708"/>
    <n v="0"/>
    <n v="0"/>
    <n v="0"/>
    <n v="0"/>
    <n v="0"/>
    <n v="0"/>
    <n v="0"/>
    <x v="0"/>
  </r>
  <r>
    <x v="3"/>
    <x v="0"/>
    <x v="11"/>
    <x v="2"/>
    <n v="7432"/>
    <n v="7432"/>
    <n v="0"/>
    <n v="1"/>
    <n v="1"/>
    <n v="0"/>
    <n v="1.3455328310010763E-4"/>
    <n v="1.3455328310010763E-4"/>
    <n v="0"/>
    <x v="0"/>
  </r>
  <r>
    <x v="3"/>
    <x v="1"/>
    <x v="0"/>
    <x v="2"/>
    <n v="7197"/>
    <n v="7197"/>
    <n v="0"/>
    <n v="2"/>
    <n v="2"/>
    <n v="0"/>
    <n v="2.7789356676392944E-4"/>
    <n v="2.7789356676392944E-4"/>
    <n v="0"/>
    <x v="0"/>
  </r>
  <r>
    <x v="3"/>
    <x v="1"/>
    <x v="1"/>
    <x v="2"/>
    <n v="4863"/>
    <n v="4863"/>
    <n v="0"/>
    <n v="1"/>
    <n v="1"/>
    <n v="0"/>
    <n v="2.0563438206868187E-4"/>
    <n v="2.0563438206868187E-4"/>
    <n v="0"/>
    <x v="0"/>
  </r>
  <r>
    <x v="3"/>
    <x v="1"/>
    <x v="2"/>
    <x v="2"/>
    <n v="7112"/>
    <n v="7112"/>
    <n v="0"/>
    <n v="1"/>
    <n v="1"/>
    <n v="0"/>
    <n v="1.4060742407199101E-4"/>
    <n v="1.4060742407199101E-4"/>
    <n v="0"/>
    <x v="0"/>
  </r>
  <r>
    <x v="3"/>
    <x v="1"/>
    <x v="3"/>
    <x v="2"/>
    <n v="6954"/>
    <n v="6954"/>
    <n v="0"/>
    <n v="1"/>
    <n v="1"/>
    <n v="0"/>
    <n v="1.4380212827149841E-4"/>
    <n v="1.4380212827149841E-4"/>
    <n v="0"/>
    <x v="0"/>
  </r>
  <r>
    <x v="3"/>
    <x v="1"/>
    <x v="4"/>
    <x v="2"/>
    <n v="6629"/>
    <n v="6629"/>
    <n v="0"/>
    <n v="0"/>
    <n v="0"/>
    <n v="0"/>
    <n v="0"/>
    <n v="0"/>
    <n v="0"/>
    <x v="0"/>
  </r>
  <r>
    <x v="3"/>
    <x v="1"/>
    <x v="5"/>
    <x v="2"/>
    <n v="6422"/>
    <n v="6422"/>
    <n v="0"/>
    <n v="2"/>
    <n v="2"/>
    <n v="0"/>
    <n v="3.114294612270321E-4"/>
    <n v="3.114294612270321E-4"/>
    <n v="0"/>
    <x v="0"/>
  </r>
  <r>
    <x v="3"/>
    <x v="1"/>
    <x v="6"/>
    <x v="2"/>
    <n v="7050"/>
    <n v="7050"/>
    <n v="0"/>
    <n v="0"/>
    <n v="0"/>
    <n v="0"/>
    <n v="0"/>
    <n v="0"/>
    <n v="0"/>
    <x v="0"/>
  </r>
  <r>
    <x v="3"/>
    <x v="1"/>
    <x v="7"/>
    <x v="2"/>
    <n v="6507"/>
    <n v="6507"/>
    <n v="0"/>
    <n v="0"/>
    <n v="0"/>
    <n v="0"/>
    <n v="0"/>
    <n v="0"/>
    <n v="0"/>
    <x v="0"/>
  </r>
  <r>
    <x v="3"/>
    <x v="1"/>
    <x v="8"/>
    <x v="2"/>
    <n v="5823"/>
    <n v="5823"/>
    <n v="0"/>
    <n v="2"/>
    <n v="2"/>
    <n v="0"/>
    <n v="3.4346556757685042E-4"/>
    <n v="3.4346556757685042E-4"/>
    <n v="0"/>
    <x v="0"/>
  </r>
  <r>
    <x v="3"/>
    <x v="1"/>
    <x v="9"/>
    <x v="2"/>
    <n v="5566"/>
    <n v="5566"/>
    <n v="0"/>
    <n v="1"/>
    <n v="1"/>
    <n v="0"/>
    <n v="1.7966223499820338E-4"/>
    <n v="1.7966223499820338E-4"/>
    <n v="0"/>
    <x v="0"/>
  </r>
  <r>
    <x v="3"/>
    <x v="1"/>
    <x v="10"/>
    <x v="2"/>
    <n v="6922"/>
    <n v="6922"/>
    <n v="0"/>
    <n v="0"/>
    <n v="0"/>
    <n v="0"/>
    <n v="0"/>
    <n v="0"/>
    <n v="0"/>
    <x v="0"/>
  </r>
  <r>
    <x v="3"/>
    <x v="1"/>
    <x v="11"/>
    <x v="2"/>
    <n v="7516"/>
    <n v="7516"/>
    <n v="0"/>
    <n v="1"/>
    <n v="1"/>
    <n v="0"/>
    <n v="1.3304949441192123E-4"/>
    <n v="1.3304949441192123E-4"/>
    <n v="0"/>
    <x v="0"/>
  </r>
  <r>
    <x v="3"/>
    <x v="2"/>
    <x v="0"/>
    <x v="2"/>
    <n v="5502"/>
    <n v="5502"/>
    <n v="0"/>
    <n v="1"/>
    <n v="1"/>
    <n v="0"/>
    <n v="1.817520901490367E-4"/>
    <n v="1.817520901490367E-4"/>
    <n v="0"/>
    <x v="0"/>
  </r>
  <r>
    <x v="3"/>
    <x v="2"/>
    <x v="1"/>
    <x v="2"/>
    <n v="1834"/>
    <n v="1834"/>
    <n v="0"/>
    <n v="0"/>
    <n v="0"/>
    <n v="0"/>
    <n v="0"/>
    <n v="0"/>
    <n v="0"/>
    <x v="2"/>
  </r>
  <r>
    <x v="3"/>
    <x v="2"/>
    <x v="2"/>
    <x v="2"/>
    <n v="3244"/>
    <n v="3244"/>
    <n v="0"/>
    <n v="0"/>
    <n v="0"/>
    <n v="0"/>
    <n v="0"/>
    <n v="0"/>
    <n v="0"/>
    <x v="2"/>
  </r>
  <r>
    <x v="3"/>
    <x v="2"/>
    <x v="3"/>
    <x v="2"/>
    <n v="3926"/>
    <n v="3926"/>
    <n v="0"/>
    <n v="1"/>
    <n v="1"/>
    <n v="0"/>
    <n v="2.5471217524197657E-4"/>
    <n v="2.5471217524197657E-4"/>
    <n v="0"/>
    <x v="2"/>
  </r>
  <r>
    <x v="3"/>
    <x v="2"/>
    <x v="4"/>
    <x v="2"/>
    <n v="5318"/>
    <n v="5318"/>
    <n v="0"/>
    <n v="1"/>
    <n v="1"/>
    <n v="0"/>
    <n v="1.8804061677322301E-4"/>
    <n v="1.8804061677322301E-4"/>
    <n v="0"/>
    <x v="2"/>
  </r>
  <r>
    <x v="3"/>
    <x v="2"/>
    <x v="5"/>
    <x v="2"/>
    <n v="4774"/>
    <n v="4774"/>
    <n v="0"/>
    <n v="2"/>
    <n v="2"/>
    <n v="0"/>
    <n v="4.1893590280687055E-4"/>
    <n v="4.1893590280687055E-4"/>
    <n v="0"/>
    <x v="2"/>
  </r>
  <r>
    <x v="3"/>
    <x v="2"/>
    <x v="6"/>
    <x v="2"/>
    <n v="5128"/>
    <n v="5128"/>
    <n v="0"/>
    <n v="2"/>
    <n v="2"/>
    <n v="0"/>
    <n v="3.9001560062402497E-4"/>
    <n v="3.9001560062402497E-4"/>
    <n v="0"/>
    <x v="2"/>
  </r>
  <r>
    <x v="3"/>
    <x v="2"/>
    <x v="7"/>
    <x v="2"/>
    <n v="6321"/>
    <n v="6321"/>
    <n v="0"/>
    <n v="2"/>
    <n v="2"/>
    <n v="0"/>
    <n v="3.1640563202024995E-4"/>
    <n v="3.1640563202024995E-4"/>
    <n v="0"/>
    <x v="2"/>
  </r>
  <r>
    <x v="3"/>
    <x v="2"/>
    <x v="8"/>
    <x v="2"/>
    <n v="6137"/>
    <n v="6137"/>
    <n v="0"/>
    <n v="2"/>
    <n v="2"/>
    <n v="0"/>
    <n v="3.2589212970506764E-4"/>
    <n v="3.2589212970506764E-4"/>
    <n v="0"/>
    <x v="2"/>
  </r>
  <r>
    <x v="3"/>
    <x v="2"/>
    <x v="9"/>
    <x v="2"/>
    <n v="5954"/>
    <n v="5954"/>
    <n v="0"/>
    <n v="1"/>
    <n v="1"/>
    <n v="0"/>
    <n v="1.6795431642593214E-4"/>
    <n v="1.6795431642593214E-4"/>
    <n v="0"/>
    <x v="2"/>
  </r>
  <r>
    <x v="3"/>
    <x v="2"/>
    <x v="10"/>
    <x v="2"/>
    <n v="7104"/>
    <n v="7104"/>
    <n v="0"/>
    <n v="2"/>
    <n v="2"/>
    <n v="0"/>
    <n v="2.8153153153153153E-4"/>
    <n v="2.8153153153153153E-4"/>
    <n v="0"/>
    <x v="2"/>
  </r>
  <r>
    <x v="3"/>
    <x v="2"/>
    <x v="11"/>
    <x v="2"/>
    <n v="8133"/>
    <n v="8133"/>
    <n v="0"/>
    <n v="4"/>
    <n v="4"/>
    <n v="0"/>
    <n v="4.9182343538669616E-4"/>
    <n v="4.9182343538669616E-4"/>
    <n v="0"/>
    <x v="2"/>
  </r>
  <r>
    <x v="3"/>
    <x v="3"/>
    <x v="0"/>
    <x v="2"/>
    <n v="8302"/>
    <n v="8302"/>
    <n v="0"/>
    <n v="1"/>
    <n v="1"/>
    <n v="0"/>
    <n v="1.2045290291496025E-4"/>
    <n v="1.2045290291496025E-4"/>
    <n v="0"/>
    <x v="2"/>
  </r>
  <r>
    <x v="3"/>
    <x v="3"/>
    <x v="1"/>
    <x v="2"/>
    <n v="6369"/>
    <n v="6369"/>
    <n v="0"/>
    <n v="2"/>
    <n v="2"/>
    <n v="0"/>
    <n v="3.1402103940964042E-4"/>
    <n v="3.1402103940964042E-4"/>
    <n v="0"/>
    <x v="3"/>
  </r>
  <r>
    <x v="3"/>
    <x v="3"/>
    <x v="2"/>
    <x v="2"/>
    <n v="9099"/>
    <n v="9099"/>
    <n v="0"/>
    <n v="2"/>
    <n v="2"/>
    <n v="0"/>
    <n v="2.1980437410704473E-4"/>
    <n v="2.1980437410704473E-4"/>
    <n v="0"/>
    <x v="3"/>
  </r>
  <r>
    <x v="3"/>
    <x v="3"/>
    <x v="3"/>
    <x v="2"/>
    <n v="7686"/>
    <n v="7686"/>
    <n v="0"/>
    <n v="5"/>
    <n v="5"/>
    <n v="0"/>
    <n v="6.5053343741868332E-4"/>
    <n v="6.5053343741868332E-4"/>
    <n v="0"/>
    <x v="3"/>
  </r>
  <r>
    <x v="3"/>
    <x v="3"/>
    <x v="4"/>
    <x v="2"/>
    <n v="7153"/>
    <n v="7153"/>
    <n v="0"/>
    <n v="9"/>
    <n v="9"/>
    <n v="0"/>
    <n v="1.2582133370613729E-3"/>
    <n v="1.2582133370613729E-3"/>
    <n v="0"/>
    <x v="3"/>
  </r>
  <r>
    <x v="3"/>
    <x v="3"/>
    <x v="5"/>
    <x v="2"/>
    <n v="6128"/>
    <n v="6128"/>
    <n v="0"/>
    <n v="0"/>
    <n v="0"/>
    <n v="0"/>
    <n v="0"/>
    <n v="0"/>
    <n v="0"/>
    <x v="3"/>
  </r>
  <r>
    <x v="3"/>
    <x v="3"/>
    <x v="6"/>
    <x v="2"/>
    <n v="7490"/>
    <n v="7490"/>
    <n v="0"/>
    <n v="1"/>
    <n v="1"/>
    <n v="0"/>
    <n v="1.3351134846461949E-4"/>
    <n v="1.3351134846461949E-4"/>
    <n v="0"/>
    <x v="3"/>
  </r>
  <r>
    <x v="3"/>
    <x v="3"/>
    <x v="7"/>
    <x v="2"/>
    <n v="7292"/>
    <n v="7292"/>
    <n v="0"/>
    <n v="4"/>
    <n v="4"/>
    <n v="0"/>
    <n v="5.4854635216675812E-4"/>
    <n v="5.4854635216675812E-4"/>
    <n v="0"/>
    <x v="3"/>
  </r>
  <r>
    <x v="3"/>
    <x v="3"/>
    <x v="8"/>
    <x v="2"/>
    <n v="6985"/>
    <n v="6985"/>
    <n v="0"/>
    <n v="1"/>
    <n v="1"/>
    <n v="0"/>
    <n v="1.4316392269148176E-4"/>
    <n v="1.4316392269148176E-4"/>
    <n v="0"/>
    <x v="3"/>
  </r>
  <r>
    <x v="3"/>
    <x v="3"/>
    <x v="9"/>
    <x v="2"/>
    <n v="6275"/>
    <n v="6275"/>
    <n v="0"/>
    <n v="2"/>
    <n v="2"/>
    <n v="0"/>
    <n v="3.1872509960159364E-4"/>
    <n v="3.1872509960159364E-4"/>
    <n v="0"/>
    <x v="3"/>
  </r>
  <r>
    <x v="3"/>
    <x v="3"/>
    <x v="10"/>
    <x v="2"/>
    <n v="6919"/>
    <n v="6919"/>
    <n v="0"/>
    <n v="4"/>
    <n v="4"/>
    <n v="0"/>
    <n v="5.7811822517704874E-4"/>
    <n v="5.7811822517704874E-4"/>
    <n v="0"/>
    <x v="3"/>
  </r>
  <r>
    <x v="3"/>
    <x v="3"/>
    <x v="11"/>
    <x v="2"/>
    <n v="7189"/>
    <n v="7189"/>
    <n v="0"/>
    <n v="5"/>
    <n v="5"/>
    <n v="0"/>
    <n v="6.9550702462094867E-4"/>
    <n v="6.9550702462094867E-4"/>
    <n v="0"/>
    <x v="3"/>
  </r>
  <r>
    <x v="3"/>
    <x v="0"/>
    <x v="0"/>
    <x v="3"/>
    <n v="8272"/>
    <n v="8272"/>
    <n v="0"/>
    <n v="2"/>
    <n v="2"/>
    <n v="0"/>
    <n v="2.4177949709864604E-4"/>
    <n v="2.4177949709864604E-4"/>
    <n v="0"/>
    <x v="0"/>
  </r>
  <r>
    <x v="3"/>
    <x v="0"/>
    <x v="1"/>
    <x v="3"/>
    <n v="5743"/>
    <n v="5743"/>
    <n v="0"/>
    <n v="1"/>
    <n v="1"/>
    <n v="0"/>
    <n v="1.7412502176562773E-4"/>
    <n v="1.7412502176562773E-4"/>
    <n v="0"/>
    <x v="0"/>
  </r>
  <r>
    <x v="3"/>
    <x v="0"/>
    <x v="2"/>
    <x v="3"/>
    <n v="8461"/>
    <n v="8461"/>
    <n v="0"/>
    <n v="2"/>
    <n v="2"/>
    <n v="0"/>
    <n v="2.3637867864318638E-4"/>
    <n v="2.3637867864318638E-4"/>
    <n v="0"/>
    <x v="0"/>
  </r>
  <r>
    <x v="3"/>
    <x v="0"/>
    <x v="3"/>
    <x v="3"/>
    <n v="7842"/>
    <n v="7842"/>
    <n v="0"/>
    <n v="1"/>
    <n v="1"/>
    <n v="0"/>
    <n v="1.2751849018107625E-4"/>
    <n v="1.2751849018107625E-4"/>
    <n v="0"/>
    <x v="0"/>
  </r>
  <r>
    <x v="3"/>
    <x v="0"/>
    <x v="4"/>
    <x v="3"/>
    <n v="7701"/>
    <n v="7701"/>
    <n v="0"/>
    <n v="0"/>
    <n v="0"/>
    <n v="0"/>
    <n v="0"/>
    <n v="0"/>
    <n v="0"/>
    <x v="0"/>
  </r>
  <r>
    <x v="3"/>
    <x v="0"/>
    <x v="5"/>
    <x v="3"/>
    <n v="7173"/>
    <n v="7173"/>
    <n v="0"/>
    <n v="2"/>
    <n v="2"/>
    <n v="0"/>
    <n v="2.7882336539802036E-4"/>
    <n v="2.7882336539802036E-4"/>
    <n v="0"/>
    <x v="0"/>
  </r>
  <r>
    <x v="3"/>
    <x v="0"/>
    <x v="6"/>
    <x v="3"/>
    <n v="7612"/>
    <n v="7612"/>
    <n v="0"/>
    <n v="3"/>
    <n v="3"/>
    <n v="0"/>
    <n v="3.9411455596426696E-4"/>
    <n v="3.9411455596426696E-4"/>
    <n v="0"/>
    <x v="0"/>
  </r>
  <r>
    <x v="3"/>
    <x v="0"/>
    <x v="7"/>
    <x v="3"/>
    <n v="7573"/>
    <n v="7573"/>
    <n v="0"/>
    <n v="1"/>
    <n v="1"/>
    <n v="0"/>
    <n v="1.3204806549584047E-4"/>
    <n v="1.3204806549584047E-4"/>
    <n v="0"/>
    <x v="0"/>
  </r>
  <r>
    <x v="3"/>
    <x v="0"/>
    <x v="8"/>
    <x v="3"/>
    <n v="7054"/>
    <n v="7054"/>
    <n v="0"/>
    <n v="3"/>
    <n v="3"/>
    <n v="0"/>
    <n v="4.2529061525375673E-4"/>
    <n v="4.2529061525375673E-4"/>
    <n v="0"/>
    <x v="0"/>
  </r>
  <r>
    <x v="3"/>
    <x v="0"/>
    <x v="9"/>
    <x v="3"/>
    <n v="6577"/>
    <n v="6577"/>
    <n v="0"/>
    <n v="2"/>
    <n v="2"/>
    <n v="0"/>
    <n v="3.0409001064315039E-4"/>
    <n v="3.0409001064315039E-4"/>
    <n v="0"/>
    <x v="0"/>
  </r>
  <r>
    <x v="3"/>
    <x v="0"/>
    <x v="10"/>
    <x v="3"/>
    <n v="7708"/>
    <n v="7708"/>
    <n v="0"/>
    <n v="0"/>
    <n v="0"/>
    <n v="0"/>
    <n v="0"/>
    <n v="0"/>
    <n v="0"/>
    <x v="0"/>
  </r>
  <r>
    <x v="3"/>
    <x v="0"/>
    <x v="11"/>
    <x v="3"/>
    <n v="7432"/>
    <n v="7432"/>
    <n v="0"/>
    <n v="0"/>
    <n v="0"/>
    <n v="0"/>
    <n v="0"/>
    <n v="0"/>
    <n v="0"/>
    <x v="0"/>
  </r>
  <r>
    <x v="3"/>
    <x v="1"/>
    <x v="0"/>
    <x v="3"/>
    <n v="7197"/>
    <n v="7197"/>
    <n v="0"/>
    <n v="1"/>
    <n v="1"/>
    <n v="0"/>
    <n v="1.3894678338196472E-4"/>
    <n v="1.3894678338196472E-4"/>
    <n v="0"/>
    <x v="0"/>
  </r>
  <r>
    <x v="3"/>
    <x v="1"/>
    <x v="1"/>
    <x v="3"/>
    <n v="4863"/>
    <n v="4863"/>
    <n v="0"/>
    <n v="0"/>
    <n v="0"/>
    <n v="0"/>
    <n v="0"/>
    <n v="0"/>
    <n v="0"/>
    <x v="0"/>
  </r>
  <r>
    <x v="3"/>
    <x v="1"/>
    <x v="2"/>
    <x v="3"/>
    <n v="7112"/>
    <n v="7112"/>
    <n v="0"/>
    <n v="0"/>
    <n v="0"/>
    <n v="0"/>
    <n v="0"/>
    <n v="0"/>
    <n v="0"/>
    <x v="0"/>
  </r>
  <r>
    <x v="3"/>
    <x v="1"/>
    <x v="3"/>
    <x v="3"/>
    <n v="6954"/>
    <n v="6954"/>
    <n v="0"/>
    <n v="1"/>
    <n v="1"/>
    <n v="0"/>
    <n v="1.4380212827149841E-4"/>
    <n v="1.4380212827149841E-4"/>
    <n v="0"/>
    <x v="0"/>
  </r>
  <r>
    <x v="3"/>
    <x v="1"/>
    <x v="4"/>
    <x v="3"/>
    <n v="6629"/>
    <n v="6629"/>
    <n v="0"/>
    <n v="0"/>
    <n v="0"/>
    <n v="0"/>
    <n v="0"/>
    <n v="0"/>
    <n v="0"/>
    <x v="0"/>
  </r>
  <r>
    <x v="3"/>
    <x v="1"/>
    <x v="5"/>
    <x v="3"/>
    <n v="6422"/>
    <n v="6422"/>
    <n v="0"/>
    <n v="1"/>
    <n v="1"/>
    <n v="0"/>
    <n v="1.5571473061351605E-4"/>
    <n v="1.5571473061351605E-4"/>
    <n v="0"/>
    <x v="0"/>
  </r>
  <r>
    <x v="3"/>
    <x v="1"/>
    <x v="6"/>
    <x v="3"/>
    <n v="7050"/>
    <n v="7050"/>
    <n v="0"/>
    <n v="1"/>
    <n v="1"/>
    <n v="0"/>
    <n v="1.4184397163120567E-4"/>
    <n v="1.4184397163120567E-4"/>
    <n v="0"/>
    <x v="0"/>
  </r>
  <r>
    <x v="3"/>
    <x v="1"/>
    <x v="7"/>
    <x v="3"/>
    <n v="6507"/>
    <n v="6507"/>
    <n v="0"/>
    <n v="0"/>
    <n v="0"/>
    <n v="0"/>
    <n v="0"/>
    <n v="0"/>
    <n v="0"/>
    <x v="0"/>
  </r>
  <r>
    <x v="3"/>
    <x v="1"/>
    <x v="8"/>
    <x v="3"/>
    <n v="5823"/>
    <n v="5823"/>
    <n v="0"/>
    <n v="1"/>
    <n v="1"/>
    <n v="0"/>
    <n v="1.7173278378842521E-4"/>
    <n v="1.7173278378842521E-4"/>
    <n v="0"/>
    <x v="0"/>
  </r>
  <r>
    <x v="3"/>
    <x v="1"/>
    <x v="9"/>
    <x v="3"/>
    <n v="5566"/>
    <n v="5566"/>
    <n v="0"/>
    <n v="1"/>
    <n v="1"/>
    <n v="0"/>
    <n v="1.7966223499820338E-4"/>
    <n v="1.7966223499820338E-4"/>
    <n v="0"/>
    <x v="0"/>
  </r>
  <r>
    <x v="3"/>
    <x v="1"/>
    <x v="10"/>
    <x v="3"/>
    <n v="6922"/>
    <n v="6922"/>
    <n v="0"/>
    <n v="0"/>
    <n v="0"/>
    <n v="0"/>
    <n v="0"/>
    <n v="0"/>
    <n v="0"/>
    <x v="0"/>
  </r>
  <r>
    <x v="3"/>
    <x v="1"/>
    <x v="11"/>
    <x v="3"/>
    <n v="7516"/>
    <n v="7516"/>
    <n v="0"/>
    <n v="0"/>
    <n v="0"/>
    <n v="0"/>
    <n v="0"/>
    <n v="0"/>
    <n v="0"/>
    <x v="0"/>
  </r>
  <r>
    <x v="3"/>
    <x v="2"/>
    <x v="0"/>
    <x v="3"/>
    <n v="5502"/>
    <n v="5502"/>
    <n v="0"/>
    <n v="0"/>
    <n v="0"/>
    <n v="0"/>
    <n v="0"/>
    <n v="0"/>
    <n v="0"/>
    <x v="0"/>
  </r>
  <r>
    <x v="3"/>
    <x v="2"/>
    <x v="1"/>
    <x v="3"/>
    <n v="1834"/>
    <n v="1834"/>
    <n v="0"/>
    <n v="0"/>
    <n v="0"/>
    <n v="0"/>
    <n v="0"/>
    <n v="0"/>
    <n v="0"/>
    <x v="2"/>
  </r>
  <r>
    <x v="3"/>
    <x v="2"/>
    <x v="2"/>
    <x v="3"/>
    <n v="3244"/>
    <n v="3244"/>
    <n v="0"/>
    <n v="0"/>
    <n v="0"/>
    <n v="0"/>
    <n v="0"/>
    <n v="0"/>
    <n v="0"/>
    <x v="2"/>
  </r>
  <r>
    <x v="3"/>
    <x v="2"/>
    <x v="3"/>
    <x v="3"/>
    <n v="3926"/>
    <n v="3926"/>
    <n v="0"/>
    <n v="0"/>
    <n v="0"/>
    <n v="0"/>
    <n v="0"/>
    <n v="0"/>
    <n v="0"/>
    <x v="2"/>
  </r>
  <r>
    <x v="3"/>
    <x v="2"/>
    <x v="4"/>
    <x v="3"/>
    <n v="5318"/>
    <n v="5318"/>
    <n v="0"/>
    <n v="0"/>
    <n v="0"/>
    <n v="0"/>
    <n v="0"/>
    <n v="0"/>
    <n v="0"/>
    <x v="2"/>
  </r>
  <r>
    <x v="3"/>
    <x v="2"/>
    <x v="5"/>
    <x v="3"/>
    <n v="4774"/>
    <n v="4774"/>
    <n v="0"/>
    <n v="0"/>
    <n v="0"/>
    <n v="0"/>
    <n v="0"/>
    <n v="0"/>
    <n v="0"/>
    <x v="2"/>
  </r>
  <r>
    <x v="3"/>
    <x v="2"/>
    <x v="6"/>
    <x v="3"/>
    <n v="5128"/>
    <n v="5128"/>
    <n v="0"/>
    <n v="0"/>
    <n v="0"/>
    <n v="0"/>
    <n v="0"/>
    <n v="0"/>
    <n v="0"/>
    <x v="2"/>
  </r>
  <r>
    <x v="3"/>
    <x v="2"/>
    <x v="7"/>
    <x v="3"/>
    <n v="6321"/>
    <n v="6321"/>
    <n v="0"/>
    <n v="1"/>
    <n v="1"/>
    <n v="0"/>
    <n v="1.5820281601012498E-4"/>
    <n v="1.5820281601012498E-4"/>
    <n v="0"/>
    <x v="2"/>
  </r>
  <r>
    <x v="3"/>
    <x v="2"/>
    <x v="8"/>
    <x v="3"/>
    <n v="6137"/>
    <n v="6137"/>
    <n v="0"/>
    <n v="0"/>
    <n v="0"/>
    <n v="0"/>
    <n v="0"/>
    <n v="0"/>
    <n v="0"/>
    <x v="2"/>
  </r>
  <r>
    <x v="3"/>
    <x v="2"/>
    <x v="9"/>
    <x v="3"/>
    <n v="5954"/>
    <n v="5954"/>
    <n v="0"/>
    <n v="0"/>
    <n v="0"/>
    <n v="0"/>
    <n v="0"/>
    <n v="0"/>
    <n v="0"/>
    <x v="2"/>
  </r>
  <r>
    <x v="3"/>
    <x v="2"/>
    <x v="10"/>
    <x v="3"/>
    <n v="7104"/>
    <n v="7104"/>
    <n v="0"/>
    <n v="0"/>
    <n v="0"/>
    <n v="0"/>
    <n v="0"/>
    <n v="0"/>
    <n v="0"/>
    <x v="2"/>
  </r>
  <r>
    <x v="3"/>
    <x v="2"/>
    <x v="11"/>
    <x v="3"/>
    <n v="8133"/>
    <n v="8133"/>
    <n v="0"/>
    <n v="0"/>
    <n v="0"/>
    <n v="0"/>
    <n v="0"/>
    <n v="0"/>
    <n v="0"/>
    <x v="2"/>
  </r>
  <r>
    <x v="3"/>
    <x v="3"/>
    <x v="0"/>
    <x v="3"/>
    <n v="8302"/>
    <n v="8302"/>
    <n v="0"/>
    <n v="0"/>
    <n v="0"/>
    <n v="0"/>
    <n v="0"/>
    <n v="0"/>
    <n v="0"/>
    <x v="2"/>
  </r>
  <r>
    <x v="3"/>
    <x v="3"/>
    <x v="1"/>
    <x v="3"/>
    <n v="6369"/>
    <n v="6369"/>
    <n v="0"/>
    <n v="0"/>
    <n v="0"/>
    <n v="0"/>
    <n v="0"/>
    <n v="0"/>
    <n v="0"/>
    <x v="3"/>
  </r>
  <r>
    <x v="3"/>
    <x v="3"/>
    <x v="2"/>
    <x v="3"/>
    <n v="9099"/>
    <n v="9099"/>
    <n v="0"/>
    <n v="0"/>
    <n v="0"/>
    <n v="0"/>
    <n v="0"/>
    <n v="0"/>
    <n v="0"/>
    <x v="3"/>
  </r>
  <r>
    <x v="3"/>
    <x v="3"/>
    <x v="3"/>
    <x v="3"/>
    <n v="7686"/>
    <n v="7686"/>
    <n v="0"/>
    <n v="0"/>
    <n v="0"/>
    <n v="0"/>
    <n v="0"/>
    <n v="0"/>
    <n v="0"/>
    <x v="3"/>
  </r>
  <r>
    <x v="3"/>
    <x v="3"/>
    <x v="4"/>
    <x v="3"/>
    <n v="7153"/>
    <n v="7153"/>
    <n v="0"/>
    <n v="0"/>
    <n v="0"/>
    <n v="0"/>
    <n v="0"/>
    <n v="0"/>
    <n v="0"/>
    <x v="3"/>
  </r>
  <r>
    <x v="3"/>
    <x v="3"/>
    <x v="5"/>
    <x v="3"/>
    <n v="6128"/>
    <n v="6128"/>
    <n v="0"/>
    <n v="2"/>
    <n v="2"/>
    <n v="0"/>
    <n v="3.2637075718015666E-4"/>
    <n v="3.2637075718015666E-4"/>
    <n v="0"/>
    <x v="3"/>
  </r>
  <r>
    <x v="3"/>
    <x v="3"/>
    <x v="6"/>
    <x v="3"/>
    <n v="7490"/>
    <n v="7490"/>
    <n v="0"/>
    <n v="0"/>
    <n v="0"/>
    <n v="0"/>
    <n v="0"/>
    <n v="0"/>
    <n v="0"/>
    <x v="3"/>
  </r>
  <r>
    <x v="3"/>
    <x v="3"/>
    <x v="7"/>
    <x v="3"/>
    <n v="7292"/>
    <n v="7292"/>
    <n v="0"/>
    <n v="0"/>
    <n v="0"/>
    <n v="0"/>
    <n v="0"/>
    <n v="0"/>
    <n v="0"/>
    <x v="3"/>
  </r>
  <r>
    <x v="3"/>
    <x v="3"/>
    <x v="8"/>
    <x v="3"/>
    <n v="6985"/>
    <n v="6985"/>
    <n v="0"/>
    <n v="0"/>
    <n v="0"/>
    <n v="0"/>
    <n v="0"/>
    <n v="0"/>
    <n v="0"/>
    <x v="3"/>
  </r>
  <r>
    <x v="3"/>
    <x v="3"/>
    <x v="9"/>
    <x v="3"/>
    <n v="6275"/>
    <n v="6275"/>
    <n v="0"/>
    <n v="0"/>
    <n v="0"/>
    <n v="0"/>
    <n v="0"/>
    <n v="0"/>
    <n v="0"/>
    <x v="3"/>
  </r>
  <r>
    <x v="3"/>
    <x v="3"/>
    <x v="10"/>
    <x v="3"/>
    <n v="6919"/>
    <n v="6919"/>
    <n v="0"/>
    <n v="0"/>
    <n v="0"/>
    <n v="0"/>
    <n v="0"/>
    <n v="0"/>
    <n v="0"/>
    <x v="3"/>
  </r>
  <r>
    <x v="3"/>
    <x v="3"/>
    <x v="11"/>
    <x v="3"/>
    <n v="7189"/>
    <n v="7189"/>
    <n v="0"/>
    <n v="0"/>
    <n v="0"/>
    <n v="0"/>
    <n v="0"/>
    <n v="0"/>
    <n v="0"/>
    <x v="3"/>
  </r>
  <r>
    <x v="3"/>
    <x v="0"/>
    <x v="0"/>
    <x v="4"/>
    <n v="8272"/>
    <n v="8272"/>
    <n v="0"/>
    <n v="1"/>
    <n v="1"/>
    <n v="0"/>
    <n v="1.2088974854932302E-4"/>
    <n v="1.2088974854932302E-4"/>
    <n v="0"/>
    <x v="0"/>
  </r>
  <r>
    <x v="3"/>
    <x v="0"/>
    <x v="1"/>
    <x v="4"/>
    <n v="5743"/>
    <n v="5743"/>
    <n v="0"/>
    <n v="0"/>
    <n v="0"/>
    <n v="0"/>
    <n v="0"/>
    <n v="0"/>
    <n v="0"/>
    <x v="0"/>
  </r>
  <r>
    <x v="3"/>
    <x v="0"/>
    <x v="2"/>
    <x v="4"/>
    <n v="8461"/>
    <n v="8461"/>
    <n v="0"/>
    <n v="1"/>
    <n v="1"/>
    <n v="0"/>
    <n v="1.1818933932159319E-4"/>
    <n v="1.1818933932159319E-4"/>
    <n v="0"/>
    <x v="0"/>
  </r>
  <r>
    <x v="3"/>
    <x v="0"/>
    <x v="3"/>
    <x v="4"/>
    <n v="7842"/>
    <n v="7842"/>
    <n v="0"/>
    <n v="1"/>
    <n v="1"/>
    <n v="0"/>
    <n v="1.2751849018107625E-4"/>
    <n v="1.2751849018107625E-4"/>
    <n v="0"/>
    <x v="0"/>
  </r>
  <r>
    <x v="3"/>
    <x v="0"/>
    <x v="4"/>
    <x v="4"/>
    <n v="7701"/>
    <n v="7701"/>
    <n v="0"/>
    <n v="0"/>
    <n v="0"/>
    <n v="0"/>
    <n v="0"/>
    <n v="0"/>
    <n v="0"/>
    <x v="0"/>
  </r>
  <r>
    <x v="3"/>
    <x v="0"/>
    <x v="5"/>
    <x v="4"/>
    <n v="7173"/>
    <n v="7173"/>
    <n v="0"/>
    <n v="1"/>
    <n v="1"/>
    <n v="0"/>
    <n v="1.3941168269901018E-4"/>
    <n v="1.3941168269901018E-4"/>
    <n v="0"/>
    <x v="0"/>
  </r>
  <r>
    <x v="3"/>
    <x v="0"/>
    <x v="6"/>
    <x v="4"/>
    <n v="7612"/>
    <n v="7612"/>
    <n v="0"/>
    <n v="1"/>
    <n v="1"/>
    <n v="0"/>
    <n v="1.3137151865475564E-4"/>
    <n v="1.3137151865475564E-4"/>
    <n v="0"/>
    <x v="0"/>
  </r>
  <r>
    <x v="3"/>
    <x v="0"/>
    <x v="7"/>
    <x v="4"/>
    <n v="7573"/>
    <n v="7573"/>
    <n v="0"/>
    <n v="0"/>
    <n v="0"/>
    <n v="0"/>
    <n v="0"/>
    <n v="0"/>
    <n v="0"/>
    <x v="0"/>
  </r>
  <r>
    <x v="3"/>
    <x v="0"/>
    <x v="8"/>
    <x v="4"/>
    <n v="7054"/>
    <n v="7054"/>
    <n v="0"/>
    <n v="0"/>
    <n v="0"/>
    <n v="0"/>
    <n v="0"/>
    <n v="0"/>
    <n v="0"/>
    <x v="0"/>
  </r>
  <r>
    <x v="3"/>
    <x v="0"/>
    <x v="9"/>
    <x v="4"/>
    <n v="6577"/>
    <n v="6577"/>
    <n v="0"/>
    <n v="1"/>
    <n v="1"/>
    <n v="0"/>
    <n v="1.520450053215752E-4"/>
    <n v="1.520450053215752E-4"/>
    <n v="0"/>
    <x v="0"/>
  </r>
  <r>
    <x v="3"/>
    <x v="0"/>
    <x v="10"/>
    <x v="4"/>
    <n v="7708"/>
    <n v="7708"/>
    <n v="0"/>
    <n v="0"/>
    <n v="0"/>
    <n v="0"/>
    <n v="0"/>
    <n v="0"/>
    <n v="0"/>
    <x v="0"/>
  </r>
  <r>
    <x v="3"/>
    <x v="0"/>
    <x v="11"/>
    <x v="4"/>
    <n v="7432"/>
    <n v="7432"/>
    <n v="0"/>
    <n v="1"/>
    <n v="1"/>
    <n v="0"/>
    <n v="1.3455328310010763E-4"/>
    <n v="1.3455328310010763E-4"/>
    <n v="0"/>
    <x v="0"/>
  </r>
  <r>
    <x v="3"/>
    <x v="1"/>
    <x v="0"/>
    <x v="4"/>
    <n v="7197"/>
    <n v="7197"/>
    <n v="0"/>
    <n v="0"/>
    <n v="0"/>
    <n v="0"/>
    <n v="0"/>
    <n v="0"/>
    <n v="0"/>
    <x v="0"/>
  </r>
  <r>
    <x v="3"/>
    <x v="1"/>
    <x v="1"/>
    <x v="4"/>
    <n v="4863"/>
    <n v="4863"/>
    <n v="0"/>
    <n v="0"/>
    <n v="0"/>
    <n v="0"/>
    <n v="0"/>
    <n v="0"/>
    <n v="0"/>
    <x v="0"/>
  </r>
  <r>
    <x v="3"/>
    <x v="1"/>
    <x v="2"/>
    <x v="4"/>
    <n v="7112"/>
    <n v="7112"/>
    <n v="0"/>
    <n v="0"/>
    <n v="0"/>
    <n v="0"/>
    <n v="0"/>
    <n v="0"/>
    <n v="0"/>
    <x v="0"/>
  </r>
  <r>
    <x v="3"/>
    <x v="1"/>
    <x v="3"/>
    <x v="4"/>
    <n v="6954"/>
    <n v="6954"/>
    <n v="0"/>
    <n v="1"/>
    <n v="1"/>
    <n v="0"/>
    <n v="1.4380212827149841E-4"/>
    <n v="1.4380212827149841E-4"/>
    <n v="0"/>
    <x v="0"/>
  </r>
  <r>
    <x v="3"/>
    <x v="1"/>
    <x v="4"/>
    <x v="4"/>
    <n v="6629"/>
    <n v="6629"/>
    <n v="0"/>
    <n v="0"/>
    <n v="0"/>
    <n v="0"/>
    <n v="0"/>
    <n v="0"/>
    <n v="0"/>
    <x v="0"/>
  </r>
  <r>
    <x v="3"/>
    <x v="1"/>
    <x v="5"/>
    <x v="4"/>
    <n v="6422"/>
    <n v="6422"/>
    <n v="0"/>
    <n v="1"/>
    <n v="1"/>
    <n v="0"/>
    <n v="1.5571473061351605E-4"/>
    <n v="1.5571473061351605E-4"/>
    <n v="0"/>
    <x v="0"/>
  </r>
  <r>
    <x v="3"/>
    <x v="1"/>
    <x v="6"/>
    <x v="4"/>
    <n v="7050"/>
    <n v="7050"/>
    <n v="0"/>
    <n v="0"/>
    <n v="0"/>
    <n v="0"/>
    <n v="0"/>
    <n v="0"/>
    <n v="0"/>
    <x v="0"/>
  </r>
  <r>
    <x v="3"/>
    <x v="1"/>
    <x v="7"/>
    <x v="4"/>
    <n v="6507"/>
    <n v="6507"/>
    <n v="0"/>
    <n v="0"/>
    <n v="0"/>
    <n v="0"/>
    <n v="0"/>
    <n v="0"/>
    <n v="0"/>
    <x v="0"/>
  </r>
  <r>
    <x v="3"/>
    <x v="1"/>
    <x v="8"/>
    <x v="4"/>
    <n v="5823"/>
    <n v="5823"/>
    <n v="0"/>
    <n v="0"/>
    <n v="0"/>
    <n v="0"/>
    <n v="0"/>
    <n v="0"/>
    <n v="0"/>
    <x v="0"/>
  </r>
  <r>
    <x v="3"/>
    <x v="1"/>
    <x v="9"/>
    <x v="4"/>
    <n v="5566"/>
    <n v="5566"/>
    <n v="0"/>
    <n v="0"/>
    <n v="0"/>
    <n v="0"/>
    <n v="0"/>
    <n v="0"/>
    <n v="0"/>
    <x v="0"/>
  </r>
  <r>
    <x v="3"/>
    <x v="1"/>
    <x v="10"/>
    <x v="4"/>
    <n v="6922"/>
    <n v="6922"/>
    <n v="0"/>
    <n v="0"/>
    <n v="0"/>
    <n v="0"/>
    <n v="0"/>
    <n v="0"/>
    <n v="0"/>
    <x v="0"/>
  </r>
  <r>
    <x v="3"/>
    <x v="1"/>
    <x v="11"/>
    <x v="4"/>
    <n v="7516"/>
    <n v="7516"/>
    <n v="0"/>
    <n v="0"/>
    <n v="0"/>
    <n v="0"/>
    <n v="0"/>
    <n v="0"/>
    <n v="0"/>
    <x v="0"/>
  </r>
  <r>
    <x v="3"/>
    <x v="2"/>
    <x v="0"/>
    <x v="4"/>
    <n v="5502"/>
    <n v="5502"/>
    <n v="0"/>
    <n v="1"/>
    <n v="1"/>
    <n v="0"/>
    <n v="1.817520901490367E-4"/>
    <n v="1.817520901490367E-4"/>
    <n v="0"/>
    <x v="0"/>
  </r>
  <r>
    <x v="3"/>
    <x v="2"/>
    <x v="1"/>
    <x v="4"/>
    <n v="1834"/>
    <n v="1834"/>
    <n v="0"/>
    <n v="0"/>
    <n v="0"/>
    <n v="0"/>
    <n v="0"/>
    <n v="0"/>
    <n v="0"/>
    <x v="2"/>
  </r>
  <r>
    <x v="3"/>
    <x v="2"/>
    <x v="2"/>
    <x v="4"/>
    <n v="3244"/>
    <n v="3244"/>
    <n v="0"/>
    <n v="0"/>
    <n v="0"/>
    <n v="0"/>
    <n v="0"/>
    <n v="0"/>
    <n v="0"/>
    <x v="2"/>
  </r>
  <r>
    <x v="3"/>
    <x v="2"/>
    <x v="3"/>
    <x v="4"/>
    <n v="3926"/>
    <n v="3926"/>
    <n v="0"/>
    <n v="3"/>
    <n v="3"/>
    <n v="0"/>
    <n v="7.641365257259297E-4"/>
    <n v="7.641365257259297E-4"/>
    <n v="0"/>
    <x v="2"/>
  </r>
  <r>
    <x v="3"/>
    <x v="2"/>
    <x v="4"/>
    <x v="4"/>
    <n v="5318"/>
    <n v="5318"/>
    <n v="0"/>
    <n v="0"/>
    <n v="0"/>
    <n v="0"/>
    <n v="0"/>
    <n v="0"/>
    <n v="0"/>
    <x v="2"/>
  </r>
  <r>
    <x v="3"/>
    <x v="2"/>
    <x v="5"/>
    <x v="4"/>
    <n v="4774"/>
    <n v="4774"/>
    <n v="0"/>
    <n v="0"/>
    <n v="0"/>
    <n v="0"/>
    <n v="0"/>
    <n v="0"/>
    <n v="0"/>
    <x v="2"/>
  </r>
  <r>
    <x v="3"/>
    <x v="2"/>
    <x v="6"/>
    <x v="4"/>
    <n v="5128"/>
    <n v="5128"/>
    <n v="0"/>
    <n v="1"/>
    <n v="1"/>
    <n v="0"/>
    <n v="1.9500780031201249E-4"/>
    <n v="1.9500780031201249E-4"/>
    <n v="0"/>
    <x v="2"/>
  </r>
  <r>
    <x v="3"/>
    <x v="2"/>
    <x v="7"/>
    <x v="4"/>
    <n v="6321"/>
    <n v="6321"/>
    <n v="0"/>
    <n v="1"/>
    <n v="1"/>
    <n v="0"/>
    <n v="1.5820281601012498E-4"/>
    <n v="1.5820281601012498E-4"/>
    <n v="0"/>
    <x v="2"/>
  </r>
  <r>
    <x v="3"/>
    <x v="2"/>
    <x v="8"/>
    <x v="4"/>
    <n v="6137"/>
    <n v="6137"/>
    <n v="0"/>
    <n v="5"/>
    <n v="5"/>
    <n v="0"/>
    <n v="8.1473032426266907E-4"/>
    <n v="8.1473032426266907E-4"/>
    <n v="0"/>
    <x v="2"/>
  </r>
  <r>
    <x v="3"/>
    <x v="2"/>
    <x v="9"/>
    <x v="4"/>
    <n v="5954"/>
    <n v="5954"/>
    <n v="0"/>
    <n v="0"/>
    <n v="0"/>
    <n v="0"/>
    <n v="0"/>
    <n v="0"/>
    <n v="0"/>
    <x v="2"/>
  </r>
  <r>
    <x v="3"/>
    <x v="2"/>
    <x v="10"/>
    <x v="4"/>
    <n v="7104"/>
    <n v="7104"/>
    <n v="0"/>
    <n v="0"/>
    <n v="0"/>
    <n v="0"/>
    <n v="0"/>
    <n v="0"/>
    <n v="0"/>
    <x v="2"/>
  </r>
  <r>
    <x v="3"/>
    <x v="2"/>
    <x v="11"/>
    <x v="4"/>
    <n v="8133"/>
    <n v="8133"/>
    <n v="0"/>
    <n v="0"/>
    <n v="0"/>
    <n v="0"/>
    <n v="0"/>
    <n v="0"/>
    <n v="0"/>
    <x v="2"/>
  </r>
  <r>
    <x v="3"/>
    <x v="3"/>
    <x v="0"/>
    <x v="4"/>
    <n v="8302"/>
    <n v="8302"/>
    <n v="0"/>
    <n v="0"/>
    <n v="0"/>
    <n v="0"/>
    <n v="0"/>
    <n v="0"/>
    <n v="0"/>
    <x v="2"/>
  </r>
  <r>
    <x v="3"/>
    <x v="3"/>
    <x v="1"/>
    <x v="4"/>
    <n v="6369"/>
    <n v="6369"/>
    <n v="0"/>
    <n v="0"/>
    <n v="0"/>
    <n v="0"/>
    <n v="0"/>
    <n v="0"/>
    <n v="0"/>
    <x v="3"/>
  </r>
  <r>
    <x v="3"/>
    <x v="3"/>
    <x v="2"/>
    <x v="4"/>
    <n v="9099"/>
    <n v="9099"/>
    <n v="0"/>
    <n v="1"/>
    <n v="1"/>
    <n v="0"/>
    <n v="1.0990218705352236E-4"/>
    <n v="1.0990218705352236E-4"/>
    <n v="0"/>
    <x v="3"/>
  </r>
  <r>
    <x v="3"/>
    <x v="3"/>
    <x v="3"/>
    <x v="4"/>
    <n v="7686"/>
    <n v="7686"/>
    <n v="0"/>
    <n v="0"/>
    <n v="0"/>
    <n v="0"/>
    <n v="0"/>
    <n v="0"/>
    <n v="0"/>
    <x v="3"/>
  </r>
  <r>
    <x v="3"/>
    <x v="3"/>
    <x v="4"/>
    <x v="4"/>
    <n v="7153"/>
    <n v="7153"/>
    <n v="0"/>
    <n v="0"/>
    <n v="0"/>
    <n v="0"/>
    <n v="0"/>
    <n v="0"/>
    <n v="0"/>
    <x v="3"/>
  </r>
  <r>
    <x v="3"/>
    <x v="3"/>
    <x v="5"/>
    <x v="4"/>
    <n v="6128"/>
    <n v="6128"/>
    <n v="0"/>
    <n v="0"/>
    <n v="0"/>
    <n v="0"/>
    <n v="0"/>
    <n v="0"/>
    <n v="0"/>
    <x v="3"/>
  </r>
  <r>
    <x v="3"/>
    <x v="3"/>
    <x v="6"/>
    <x v="4"/>
    <n v="7490"/>
    <n v="7490"/>
    <n v="0"/>
    <n v="1"/>
    <n v="1"/>
    <n v="0"/>
    <n v="1.3351134846461949E-4"/>
    <n v="1.3351134846461949E-4"/>
    <n v="0"/>
    <x v="3"/>
  </r>
  <r>
    <x v="3"/>
    <x v="3"/>
    <x v="7"/>
    <x v="4"/>
    <n v="7292"/>
    <n v="7292"/>
    <n v="0"/>
    <n v="0"/>
    <n v="0"/>
    <n v="0"/>
    <n v="0"/>
    <n v="0"/>
    <n v="0"/>
    <x v="3"/>
  </r>
  <r>
    <x v="3"/>
    <x v="3"/>
    <x v="8"/>
    <x v="4"/>
    <n v="6985"/>
    <n v="6985"/>
    <n v="0"/>
    <n v="0"/>
    <n v="0"/>
    <n v="0"/>
    <n v="0"/>
    <n v="0"/>
    <n v="0"/>
    <x v="3"/>
  </r>
  <r>
    <x v="3"/>
    <x v="3"/>
    <x v="9"/>
    <x v="4"/>
    <n v="6275"/>
    <n v="6275"/>
    <n v="0"/>
    <n v="0"/>
    <n v="0"/>
    <n v="0"/>
    <n v="0"/>
    <n v="0"/>
    <n v="0"/>
    <x v="3"/>
  </r>
  <r>
    <x v="3"/>
    <x v="3"/>
    <x v="10"/>
    <x v="4"/>
    <n v="6919"/>
    <n v="6919"/>
    <n v="0"/>
    <n v="0"/>
    <n v="0"/>
    <n v="0"/>
    <n v="0"/>
    <n v="0"/>
    <n v="0"/>
    <x v="3"/>
  </r>
  <r>
    <x v="3"/>
    <x v="3"/>
    <x v="11"/>
    <x v="4"/>
    <n v="7189"/>
    <n v="7189"/>
    <n v="0"/>
    <n v="0"/>
    <n v="0"/>
    <n v="0"/>
    <n v="0"/>
    <n v="0"/>
    <n v="0"/>
    <x v="3"/>
  </r>
  <r>
    <x v="3"/>
    <x v="0"/>
    <x v="0"/>
    <x v="5"/>
    <n v="8272"/>
    <n v="8272"/>
    <n v="0"/>
    <n v="3"/>
    <n v="3"/>
    <n v="0"/>
    <n v="3.6266924564796907E-4"/>
    <n v="3.6266924564796907E-4"/>
    <n v="0"/>
    <x v="0"/>
  </r>
  <r>
    <x v="3"/>
    <x v="0"/>
    <x v="1"/>
    <x v="5"/>
    <n v="5743"/>
    <n v="5743"/>
    <n v="0"/>
    <n v="1"/>
    <n v="1"/>
    <n v="0"/>
    <n v="1.7412502176562773E-4"/>
    <n v="1.7412502176562773E-4"/>
    <n v="0"/>
    <x v="0"/>
  </r>
  <r>
    <x v="3"/>
    <x v="0"/>
    <x v="2"/>
    <x v="5"/>
    <n v="8461"/>
    <n v="8461"/>
    <n v="0"/>
    <n v="3"/>
    <n v="3"/>
    <n v="0"/>
    <n v="3.5456801796477955E-4"/>
    <n v="3.5456801796477955E-4"/>
    <n v="0"/>
    <x v="0"/>
  </r>
  <r>
    <x v="3"/>
    <x v="0"/>
    <x v="3"/>
    <x v="5"/>
    <n v="7842"/>
    <n v="7842"/>
    <n v="0"/>
    <n v="2"/>
    <n v="2"/>
    <n v="0"/>
    <n v="2.550369803621525E-4"/>
    <n v="2.550369803621525E-4"/>
    <n v="0"/>
    <x v="0"/>
  </r>
  <r>
    <x v="3"/>
    <x v="0"/>
    <x v="4"/>
    <x v="5"/>
    <n v="7701"/>
    <n v="7701"/>
    <n v="0"/>
    <n v="0"/>
    <n v="0"/>
    <n v="0"/>
    <n v="0"/>
    <n v="0"/>
    <n v="0"/>
    <x v="0"/>
  </r>
  <r>
    <x v="3"/>
    <x v="0"/>
    <x v="5"/>
    <x v="5"/>
    <n v="7173"/>
    <n v="7173"/>
    <n v="0"/>
    <n v="3"/>
    <n v="3"/>
    <n v="0"/>
    <n v="4.1823504809703052E-4"/>
    <n v="4.1823504809703052E-4"/>
    <n v="0"/>
    <x v="0"/>
  </r>
  <r>
    <x v="3"/>
    <x v="0"/>
    <x v="6"/>
    <x v="5"/>
    <n v="7612"/>
    <n v="7612"/>
    <n v="0"/>
    <n v="4"/>
    <n v="4"/>
    <n v="0"/>
    <n v="5.2548607461902258E-4"/>
    <n v="5.2548607461902258E-4"/>
    <n v="0"/>
    <x v="0"/>
  </r>
  <r>
    <x v="3"/>
    <x v="0"/>
    <x v="7"/>
    <x v="5"/>
    <n v="7573"/>
    <n v="7573"/>
    <n v="0"/>
    <n v="1"/>
    <n v="1"/>
    <n v="0"/>
    <n v="1.3204806549584047E-4"/>
    <n v="1.3204806549584047E-4"/>
    <n v="0"/>
    <x v="0"/>
  </r>
  <r>
    <x v="3"/>
    <x v="0"/>
    <x v="8"/>
    <x v="5"/>
    <n v="7054"/>
    <n v="7054"/>
    <n v="0"/>
    <n v="3"/>
    <n v="3"/>
    <n v="0"/>
    <n v="4.2529061525375673E-4"/>
    <n v="4.2529061525375673E-4"/>
    <n v="0"/>
    <x v="0"/>
  </r>
  <r>
    <x v="3"/>
    <x v="0"/>
    <x v="9"/>
    <x v="5"/>
    <n v="6577"/>
    <n v="6577"/>
    <n v="0"/>
    <n v="3"/>
    <n v="3"/>
    <n v="0"/>
    <n v="4.5613501596472556E-4"/>
    <n v="4.5613501596472556E-4"/>
    <n v="0"/>
    <x v="0"/>
  </r>
  <r>
    <x v="3"/>
    <x v="0"/>
    <x v="10"/>
    <x v="5"/>
    <n v="7708"/>
    <n v="7708"/>
    <n v="0"/>
    <n v="0"/>
    <n v="0"/>
    <n v="0"/>
    <n v="0"/>
    <n v="0"/>
    <n v="0"/>
    <x v="0"/>
  </r>
  <r>
    <x v="3"/>
    <x v="0"/>
    <x v="11"/>
    <x v="5"/>
    <n v="7432"/>
    <n v="7432"/>
    <n v="0"/>
    <n v="1"/>
    <n v="1"/>
    <n v="0"/>
    <n v="1.3455328310010763E-4"/>
    <n v="1.3455328310010763E-4"/>
    <n v="0"/>
    <x v="0"/>
  </r>
  <r>
    <x v="3"/>
    <x v="1"/>
    <x v="0"/>
    <x v="5"/>
    <n v="7197"/>
    <n v="7197"/>
    <n v="0"/>
    <n v="1"/>
    <n v="1"/>
    <n v="0"/>
    <n v="1.3894678338196472E-4"/>
    <n v="1.3894678338196472E-4"/>
    <n v="0"/>
    <x v="0"/>
  </r>
  <r>
    <x v="3"/>
    <x v="1"/>
    <x v="1"/>
    <x v="5"/>
    <n v="4863"/>
    <n v="4863"/>
    <n v="0"/>
    <n v="0"/>
    <n v="0"/>
    <n v="0"/>
    <n v="0"/>
    <n v="0"/>
    <n v="0"/>
    <x v="0"/>
  </r>
  <r>
    <x v="3"/>
    <x v="1"/>
    <x v="2"/>
    <x v="5"/>
    <n v="7112"/>
    <n v="7112"/>
    <n v="0"/>
    <n v="0"/>
    <n v="0"/>
    <n v="0"/>
    <n v="0"/>
    <n v="0"/>
    <n v="0"/>
    <x v="0"/>
  </r>
  <r>
    <x v="3"/>
    <x v="1"/>
    <x v="3"/>
    <x v="5"/>
    <n v="6954"/>
    <n v="6954"/>
    <n v="0"/>
    <n v="2"/>
    <n v="2"/>
    <n v="0"/>
    <n v="2.8760425654299681E-4"/>
    <n v="2.8760425654299681E-4"/>
    <n v="0"/>
    <x v="0"/>
  </r>
  <r>
    <x v="3"/>
    <x v="1"/>
    <x v="4"/>
    <x v="5"/>
    <n v="6629"/>
    <n v="6629"/>
    <n v="0"/>
    <n v="0"/>
    <n v="0"/>
    <n v="0"/>
    <n v="0"/>
    <n v="0"/>
    <n v="0"/>
    <x v="0"/>
  </r>
  <r>
    <x v="3"/>
    <x v="1"/>
    <x v="5"/>
    <x v="5"/>
    <n v="6422"/>
    <n v="6422"/>
    <n v="0"/>
    <n v="2"/>
    <n v="2"/>
    <n v="0"/>
    <n v="3.114294612270321E-4"/>
    <n v="3.114294612270321E-4"/>
    <n v="0"/>
    <x v="0"/>
  </r>
  <r>
    <x v="3"/>
    <x v="1"/>
    <x v="6"/>
    <x v="5"/>
    <n v="7050"/>
    <n v="7050"/>
    <n v="0"/>
    <n v="1"/>
    <n v="1"/>
    <n v="0"/>
    <n v="1.4184397163120567E-4"/>
    <n v="1.4184397163120567E-4"/>
    <n v="0"/>
    <x v="0"/>
  </r>
  <r>
    <x v="3"/>
    <x v="1"/>
    <x v="7"/>
    <x v="5"/>
    <n v="6507"/>
    <n v="6507"/>
    <n v="0"/>
    <n v="0"/>
    <n v="0"/>
    <n v="0"/>
    <n v="0"/>
    <n v="0"/>
    <n v="0"/>
    <x v="0"/>
  </r>
  <r>
    <x v="3"/>
    <x v="1"/>
    <x v="8"/>
    <x v="5"/>
    <n v="5823"/>
    <n v="5823"/>
    <n v="0"/>
    <n v="1"/>
    <n v="1"/>
    <n v="0"/>
    <n v="1.7173278378842521E-4"/>
    <n v="1.7173278378842521E-4"/>
    <n v="0"/>
    <x v="0"/>
  </r>
  <r>
    <x v="3"/>
    <x v="1"/>
    <x v="9"/>
    <x v="5"/>
    <n v="5566"/>
    <n v="5566"/>
    <n v="0"/>
    <n v="1"/>
    <n v="1"/>
    <n v="0"/>
    <n v="1.7966223499820338E-4"/>
    <n v="1.7966223499820338E-4"/>
    <n v="0"/>
    <x v="0"/>
  </r>
  <r>
    <x v="3"/>
    <x v="1"/>
    <x v="10"/>
    <x v="5"/>
    <n v="6922"/>
    <n v="6922"/>
    <n v="0"/>
    <n v="0"/>
    <n v="0"/>
    <n v="0"/>
    <n v="0"/>
    <n v="0"/>
    <n v="0"/>
    <x v="0"/>
  </r>
  <r>
    <x v="3"/>
    <x v="1"/>
    <x v="11"/>
    <x v="5"/>
    <n v="7516"/>
    <n v="7516"/>
    <n v="0"/>
    <n v="0"/>
    <n v="0"/>
    <n v="0"/>
    <n v="0"/>
    <n v="0"/>
    <n v="0"/>
    <x v="0"/>
  </r>
  <r>
    <x v="3"/>
    <x v="2"/>
    <x v="0"/>
    <x v="5"/>
    <n v="5502"/>
    <n v="5502"/>
    <n v="0"/>
    <n v="1"/>
    <n v="1"/>
    <n v="0"/>
    <n v="1.817520901490367E-4"/>
    <n v="1.817520901490367E-4"/>
    <n v="0"/>
    <x v="0"/>
  </r>
  <r>
    <x v="3"/>
    <x v="2"/>
    <x v="1"/>
    <x v="5"/>
    <n v="1834"/>
    <n v="1834"/>
    <n v="0"/>
    <n v="0"/>
    <n v="0"/>
    <n v="0"/>
    <n v="0"/>
    <n v="0"/>
    <n v="0"/>
    <x v="2"/>
  </r>
  <r>
    <x v="3"/>
    <x v="2"/>
    <x v="2"/>
    <x v="5"/>
    <n v="3244"/>
    <n v="3244"/>
    <n v="0"/>
    <n v="0"/>
    <n v="0"/>
    <n v="0"/>
    <n v="0"/>
    <n v="0"/>
    <n v="0"/>
    <x v="2"/>
  </r>
  <r>
    <x v="3"/>
    <x v="2"/>
    <x v="3"/>
    <x v="5"/>
    <n v="3926"/>
    <n v="3926"/>
    <n v="0"/>
    <n v="3"/>
    <n v="3"/>
    <n v="0"/>
    <n v="7.641365257259297E-4"/>
    <n v="7.641365257259297E-4"/>
    <n v="0"/>
    <x v="2"/>
  </r>
  <r>
    <x v="3"/>
    <x v="2"/>
    <x v="4"/>
    <x v="5"/>
    <n v="5318"/>
    <n v="5318"/>
    <n v="0"/>
    <n v="0"/>
    <n v="0"/>
    <n v="0"/>
    <n v="0"/>
    <n v="0"/>
    <n v="0"/>
    <x v="2"/>
  </r>
  <r>
    <x v="3"/>
    <x v="2"/>
    <x v="5"/>
    <x v="5"/>
    <n v="4774"/>
    <n v="4774"/>
    <n v="0"/>
    <n v="0"/>
    <n v="0"/>
    <n v="0"/>
    <n v="0"/>
    <n v="0"/>
    <n v="0"/>
    <x v="2"/>
  </r>
  <r>
    <x v="3"/>
    <x v="2"/>
    <x v="6"/>
    <x v="5"/>
    <n v="5128"/>
    <n v="5128"/>
    <n v="0"/>
    <n v="1"/>
    <n v="1"/>
    <n v="0"/>
    <n v="1.9500780031201249E-4"/>
    <n v="1.9500780031201249E-4"/>
    <n v="0"/>
    <x v="2"/>
  </r>
  <r>
    <x v="3"/>
    <x v="2"/>
    <x v="7"/>
    <x v="5"/>
    <n v="6321"/>
    <n v="6321"/>
    <n v="0"/>
    <n v="2"/>
    <n v="2"/>
    <n v="0"/>
    <n v="3.1640563202024995E-4"/>
    <n v="3.1640563202024995E-4"/>
    <n v="0"/>
    <x v="2"/>
  </r>
  <r>
    <x v="3"/>
    <x v="2"/>
    <x v="8"/>
    <x v="5"/>
    <n v="6137"/>
    <n v="6137"/>
    <n v="0"/>
    <n v="5"/>
    <n v="5"/>
    <n v="0"/>
    <n v="8.1473032426266907E-4"/>
    <n v="8.1473032426266907E-4"/>
    <n v="0"/>
    <x v="2"/>
  </r>
  <r>
    <x v="3"/>
    <x v="2"/>
    <x v="9"/>
    <x v="5"/>
    <n v="5954"/>
    <n v="5954"/>
    <n v="0"/>
    <n v="0"/>
    <n v="0"/>
    <n v="0"/>
    <n v="0"/>
    <n v="0"/>
    <n v="0"/>
    <x v="2"/>
  </r>
  <r>
    <x v="3"/>
    <x v="2"/>
    <x v="10"/>
    <x v="5"/>
    <n v="7104"/>
    <n v="7104"/>
    <n v="0"/>
    <n v="0"/>
    <n v="0"/>
    <n v="0"/>
    <n v="0"/>
    <n v="0"/>
    <n v="0"/>
    <x v="2"/>
  </r>
  <r>
    <x v="3"/>
    <x v="2"/>
    <x v="11"/>
    <x v="5"/>
    <n v="8133"/>
    <n v="8133"/>
    <n v="0"/>
    <n v="0"/>
    <n v="0"/>
    <n v="0"/>
    <n v="0"/>
    <n v="0"/>
    <n v="0"/>
    <x v="2"/>
  </r>
  <r>
    <x v="3"/>
    <x v="3"/>
    <x v="0"/>
    <x v="5"/>
    <n v="8302"/>
    <n v="8302"/>
    <n v="0"/>
    <n v="0"/>
    <n v="0"/>
    <n v="0"/>
    <n v="0"/>
    <n v="0"/>
    <n v="0"/>
    <x v="2"/>
  </r>
  <r>
    <x v="3"/>
    <x v="3"/>
    <x v="1"/>
    <x v="5"/>
    <n v="6369"/>
    <n v="6369"/>
    <n v="0"/>
    <n v="0"/>
    <n v="0"/>
    <n v="0"/>
    <n v="0"/>
    <n v="0"/>
    <n v="0"/>
    <x v="3"/>
  </r>
  <r>
    <x v="3"/>
    <x v="3"/>
    <x v="2"/>
    <x v="5"/>
    <n v="9099"/>
    <n v="9099"/>
    <n v="0"/>
    <n v="1"/>
    <n v="1"/>
    <n v="0"/>
    <n v="1.0990218705352236E-4"/>
    <n v="1.0990218705352236E-4"/>
    <n v="0"/>
    <x v="3"/>
  </r>
  <r>
    <x v="3"/>
    <x v="3"/>
    <x v="3"/>
    <x v="5"/>
    <n v="7686"/>
    <n v="7686"/>
    <n v="0"/>
    <n v="0"/>
    <n v="0"/>
    <n v="0"/>
    <n v="0"/>
    <n v="0"/>
    <n v="0"/>
    <x v="3"/>
  </r>
  <r>
    <x v="3"/>
    <x v="3"/>
    <x v="4"/>
    <x v="5"/>
    <n v="7153"/>
    <n v="7153"/>
    <n v="0"/>
    <n v="0"/>
    <n v="0"/>
    <n v="0"/>
    <n v="0"/>
    <n v="0"/>
    <n v="0"/>
    <x v="3"/>
  </r>
  <r>
    <x v="3"/>
    <x v="3"/>
    <x v="5"/>
    <x v="5"/>
    <n v="6128"/>
    <n v="6128"/>
    <n v="0"/>
    <n v="2"/>
    <n v="2"/>
    <n v="0"/>
    <n v="3.2637075718015666E-4"/>
    <n v="3.2637075718015666E-4"/>
    <n v="0"/>
    <x v="3"/>
  </r>
  <r>
    <x v="3"/>
    <x v="3"/>
    <x v="6"/>
    <x v="5"/>
    <n v="7490"/>
    <n v="7490"/>
    <n v="0"/>
    <n v="1"/>
    <n v="1"/>
    <n v="0"/>
    <n v="1.3351134846461949E-4"/>
    <n v="1.3351134846461949E-4"/>
    <n v="0"/>
    <x v="3"/>
  </r>
  <r>
    <x v="3"/>
    <x v="3"/>
    <x v="7"/>
    <x v="5"/>
    <n v="7292"/>
    <n v="7292"/>
    <n v="0"/>
    <n v="0"/>
    <n v="0"/>
    <n v="0"/>
    <n v="0"/>
    <n v="0"/>
    <n v="0"/>
    <x v="3"/>
  </r>
  <r>
    <x v="3"/>
    <x v="3"/>
    <x v="8"/>
    <x v="5"/>
    <n v="6985"/>
    <n v="6985"/>
    <n v="0"/>
    <n v="0"/>
    <n v="0"/>
    <n v="0"/>
    <n v="0"/>
    <n v="0"/>
    <n v="0"/>
    <x v="3"/>
  </r>
  <r>
    <x v="3"/>
    <x v="3"/>
    <x v="9"/>
    <x v="5"/>
    <n v="6275"/>
    <n v="6275"/>
    <n v="0"/>
    <n v="0"/>
    <n v="0"/>
    <n v="0"/>
    <n v="0"/>
    <n v="0"/>
    <n v="0"/>
    <x v="3"/>
  </r>
  <r>
    <x v="3"/>
    <x v="3"/>
    <x v="10"/>
    <x v="5"/>
    <n v="6919"/>
    <n v="6919"/>
    <n v="0"/>
    <n v="0"/>
    <n v="0"/>
    <n v="0"/>
    <n v="0"/>
    <n v="0"/>
    <n v="0"/>
    <x v="3"/>
  </r>
  <r>
    <x v="3"/>
    <x v="3"/>
    <x v="11"/>
    <x v="5"/>
    <n v="7189"/>
    <n v="7189"/>
    <n v="0"/>
    <n v="0"/>
    <n v="0"/>
    <n v="0"/>
    <n v="0"/>
    <n v="0"/>
    <n v="0"/>
    <x v="3"/>
  </r>
  <r>
    <x v="3"/>
    <x v="0"/>
    <x v="0"/>
    <x v="6"/>
    <n v="8272"/>
    <n v="8272"/>
    <n v="0"/>
    <n v="98"/>
    <n v="98"/>
    <n v="0"/>
    <n v="1.1847195357833656E-2"/>
    <n v="1.1847195357833656E-2"/>
    <n v="0"/>
    <x v="0"/>
  </r>
  <r>
    <x v="3"/>
    <x v="0"/>
    <x v="1"/>
    <x v="6"/>
    <n v="5743"/>
    <n v="5743"/>
    <n v="0"/>
    <n v="57"/>
    <n v="57"/>
    <n v="0"/>
    <n v="9.9251262406407793E-3"/>
    <n v="9.9251262406407793E-3"/>
    <n v="0"/>
    <x v="0"/>
  </r>
  <r>
    <x v="3"/>
    <x v="0"/>
    <x v="2"/>
    <x v="6"/>
    <n v="8461"/>
    <n v="8461"/>
    <n v="0"/>
    <n v="100"/>
    <n v="100"/>
    <n v="0"/>
    <n v="1.1818933932159319E-2"/>
    <n v="1.1818933932159319E-2"/>
    <n v="0"/>
    <x v="0"/>
  </r>
  <r>
    <x v="3"/>
    <x v="0"/>
    <x v="3"/>
    <x v="6"/>
    <n v="7842"/>
    <n v="7842"/>
    <n v="0"/>
    <n v="85"/>
    <n v="85"/>
    <n v="0"/>
    <n v="1.0839071665391482E-2"/>
    <n v="1.0839071665391482E-2"/>
    <n v="0"/>
    <x v="0"/>
  </r>
  <r>
    <x v="3"/>
    <x v="0"/>
    <x v="4"/>
    <x v="6"/>
    <n v="7701"/>
    <n v="7701"/>
    <n v="0"/>
    <n v="91"/>
    <n v="91"/>
    <n v="0"/>
    <n v="1.1816647188676796E-2"/>
    <n v="1.1816647188676796E-2"/>
    <n v="0"/>
    <x v="0"/>
  </r>
  <r>
    <x v="3"/>
    <x v="0"/>
    <x v="5"/>
    <x v="6"/>
    <n v="7173"/>
    <n v="7173"/>
    <n v="0"/>
    <n v="86"/>
    <n v="86"/>
    <n v="0"/>
    <n v="1.1989404712114874E-2"/>
    <n v="1.1989404712114874E-2"/>
    <n v="0"/>
    <x v="0"/>
  </r>
  <r>
    <x v="3"/>
    <x v="0"/>
    <x v="6"/>
    <x v="6"/>
    <n v="7612"/>
    <n v="7612"/>
    <n v="0"/>
    <n v="90"/>
    <n v="90"/>
    <n v="0"/>
    <n v="1.1823436678928009E-2"/>
    <n v="1.1823436678928009E-2"/>
    <n v="0"/>
    <x v="0"/>
  </r>
  <r>
    <x v="3"/>
    <x v="0"/>
    <x v="7"/>
    <x v="6"/>
    <n v="7573"/>
    <n v="7573"/>
    <n v="0"/>
    <n v="81"/>
    <n v="81"/>
    <n v="0"/>
    <n v="1.0695893305163079E-2"/>
    <n v="1.0695893305163079E-2"/>
    <n v="0"/>
    <x v="0"/>
  </r>
  <r>
    <x v="3"/>
    <x v="0"/>
    <x v="8"/>
    <x v="6"/>
    <n v="7054"/>
    <n v="7054"/>
    <n v="0"/>
    <n v="101"/>
    <n v="101"/>
    <n v="0"/>
    <n v="1.431811738020981E-2"/>
    <n v="1.431811738020981E-2"/>
    <n v="0"/>
    <x v="0"/>
  </r>
  <r>
    <x v="3"/>
    <x v="0"/>
    <x v="9"/>
    <x v="6"/>
    <n v="6577"/>
    <n v="6577"/>
    <n v="0"/>
    <n v="93"/>
    <n v="93"/>
    <n v="0"/>
    <n v="1.4140185494906492E-2"/>
    <n v="1.4140185494906492E-2"/>
    <n v="0"/>
    <x v="0"/>
  </r>
  <r>
    <x v="3"/>
    <x v="0"/>
    <x v="10"/>
    <x v="6"/>
    <n v="7708"/>
    <n v="7708"/>
    <n v="0"/>
    <n v="118"/>
    <n v="118"/>
    <n v="0"/>
    <n v="1.5308770108977686E-2"/>
    <n v="1.5308770108977686E-2"/>
    <n v="0"/>
    <x v="0"/>
  </r>
  <r>
    <x v="3"/>
    <x v="0"/>
    <x v="11"/>
    <x v="6"/>
    <n v="7432"/>
    <n v="7432"/>
    <n v="0"/>
    <n v="109"/>
    <n v="109"/>
    <n v="0"/>
    <n v="1.4666307857911733E-2"/>
    <n v="1.4666307857911733E-2"/>
    <n v="0"/>
    <x v="0"/>
  </r>
  <r>
    <x v="3"/>
    <x v="1"/>
    <x v="0"/>
    <x v="6"/>
    <n v="7197"/>
    <n v="7197"/>
    <n v="0"/>
    <n v="269"/>
    <n v="269"/>
    <n v="0"/>
    <n v="3.7376684729748505E-2"/>
    <n v="3.7376684729748505E-2"/>
    <n v="0"/>
    <x v="0"/>
  </r>
  <r>
    <x v="3"/>
    <x v="1"/>
    <x v="1"/>
    <x v="6"/>
    <n v="4863"/>
    <n v="4863"/>
    <n v="0"/>
    <n v="216"/>
    <n v="216"/>
    <n v="0"/>
    <n v="4.4417026526835289E-2"/>
    <n v="4.4417026526835289E-2"/>
    <n v="0"/>
    <x v="0"/>
  </r>
  <r>
    <x v="3"/>
    <x v="1"/>
    <x v="2"/>
    <x v="6"/>
    <n v="7112"/>
    <n v="7112"/>
    <n v="0"/>
    <n v="282"/>
    <n v="282"/>
    <n v="0"/>
    <n v="3.965129358830146E-2"/>
    <n v="3.965129358830146E-2"/>
    <n v="0"/>
    <x v="0"/>
  </r>
  <r>
    <x v="3"/>
    <x v="1"/>
    <x v="3"/>
    <x v="6"/>
    <n v="6954"/>
    <n v="6954"/>
    <n v="0"/>
    <n v="253"/>
    <n v="253"/>
    <n v="0"/>
    <n v="3.6381938452689097E-2"/>
    <n v="3.6381938452689097E-2"/>
    <n v="0"/>
    <x v="0"/>
  </r>
  <r>
    <x v="3"/>
    <x v="1"/>
    <x v="4"/>
    <x v="6"/>
    <n v="6629"/>
    <n v="6629"/>
    <n v="0"/>
    <n v="244"/>
    <n v="244"/>
    <n v="0"/>
    <n v="3.6807965002262785E-2"/>
    <n v="3.6807965002262785E-2"/>
    <n v="0"/>
    <x v="0"/>
  </r>
  <r>
    <x v="3"/>
    <x v="1"/>
    <x v="5"/>
    <x v="6"/>
    <n v="6422"/>
    <n v="6422"/>
    <n v="0"/>
    <n v="241"/>
    <n v="241"/>
    <n v="0"/>
    <n v="3.7527250077857364E-2"/>
    <n v="3.7527250077857364E-2"/>
    <n v="0"/>
    <x v="0"/>
  </r>
  <r>
    <x v="3"/>
    <x v="1"/>
    <x v="6"/>
    <x v="6"/>
    <n v="7050"/>
    <n v="7050"/>
    <n v="0"/>
    <n v="257"/>
    <n v="257"/>
    <n v="0"/>
    <n v="3.6453900709219861E-2"/>
    <n v="3.6453900709219861E-2"/>
    <n v="0"/>
    <x v="0"/>
  </r>
  <r>
    <x v="3"/>
    <x v="1"/>
    <x v="7"/>
    <x v="6"/>
    <n v="6507"/>
    <n v="6507"/>
    <n v="0"/>
    <n v="211"/>
    <n v="211"/>
    <n v="0"/>
    <n v="3.2426617488858153E-2"/>
    <n v="3.2426617488858153E-2"/>
    <n v="0"/>
    <x v="0"/>
  </r>
  <r>
    <x v="3"/>
    <x v="1"/>
    <x v="8"/>
    <x v="6"/>
    <n v="5823"/>
    <n v="5823"/>
    <n v="0"/>
    <n v="228"/>
    <n v="228"/>
    <n v="0"/>
    <n v="3.915507470376095E-2"/>
    <n v="3.915507470376095E-2"/>
    <n v="0"/>
    <x v="0"/>
  </r>
  <r>
    <x v="3"/>
    <x v="1"/>
    <x v="9"/>
    <x v="6"/>
    <n v="5566"/>
    <n v="5566"/>
    <n v="0"/>
    <n v="195"/>
    <n v="195"/>
    <n v="0"/>
    <n v="3.5034135824649662E-2"/>
    <n v="3.5034135824649662E-2"/>
    <n v="0"/>
    <x v="0"/>
  </r>
  <r>
    <x v="3"/>
    <x v="1"/>
    <x v="10"/>
    <x v="6"/>
    <n v="6922"/>
    <n v="6922"/>
    <n v="0"/>
    <n v="235"/>
    <n v="235"/>
    <n v="0"/>
    <n v="3.3949725512857555E-2"/>
    <n v="3.3949725512857555E-2"/>
    <n v="0"/>
    <x v="0"/>
  </r>
  <r>
    <x v="3"/>
    <x v="1"/>
    <x v="11"/>
    <x v="6"/>
    <n v="7516"/>
    <n v="7516"/>
    <n v="0"/>
    <n v="229"/>
    <n v="229"/>
    <n v="0"/>
    <n v="3.0468334220329962E-2"/>
    <n v="3.0468334220329962E-2"/>
    <n v="0"/>
    <x v="0"/>
  </r>
  <r>
    <x v="3"/>
    <x v="2"/>
    <x v="0"/>
    <x v="6"/>
    <n v="5502"/>
    <n v="5502"/>
    <n v="0"/>
    <n v="224"/>
    <n v="224"/>
    <n v="0"/>
    <n v="4.0712468193384227E-2"/>
    <n v="4.0712468193384227E-2"/>
    <n v="0"/>
    <x v="0"/>
  </r>
  <r>
    <x v="3"/>
    <x v="2"/>
    <x v="1"/>
    <x v="6"/>
    <n v="1834"/>
    <n v="1834"/>
    <n v="0"/>
    <n v="74"/>
    <n v="74"/>
    <n v="0"/>
    <n v="4.0348964013086151E-2"/>
    <n v="4.0348964013086151E-2"/>
    <n v="0"/>
    <x v="2"/>
  </r>
  <r>
    <x v="3"/>
    <x v="2"/>
    <x v="2"/>
    <x v="6"/>
    <n v="3244"/>
    <n v="3244"/>
    <n v="0"/>
    <n v="158"/>
    <n v="158"/>
    <n v="0"/>
    <n v="4.8705302096177558E-2"/>
    <n v="4.8705302096177558E-2"/>
    <n v="0"/>
    <x v="2"/>
  </r>
  <r>
    <x v="3"/>
    <x v="2"/>
    <x v="3"/>
    <x v="6"/>
    <n v="3926"/>
    <n v="3926"/>
    <n v="0"/>
    <n v="315"/>
    <n v="315"/>
    <n v="0"/>
    <n v="8.0234335201222612E-2"/>
    <n v="8.0234335201222612E-2"/>
    <n v="0"/>
    <x v="2"/>
  </r>
  <r>
    <x v="3"/>
    <x v="2"/>
    <x v="4"/>
    <x v="6"/>
    <n v="5318"/>
    <n v="5318"/>
    <n v="0"/>
    <n v="193"/>
    <n v="193"/>
    <n v="0"/>
    <n v="3.6291839037232043E-2"/>
    <n v="3.6291839037232043E-2"/>
    <n v="0"/>
    <x v="2"/>
  </r>
  <r>
    <x v="3"/>
    <x v="2"/>
    <x v="5"/>
    <x v="6"/>
    <n v="4774"/>
    <n v="4774"/>
    <n v="0"/>
    <n v="210"/>
    <n v="210"/>
    <n v="0"/>
    <n v="4.398826979472141E-2"/>
    <n v="4.398826979472141E-2"/>
    <n v="0"/>
    <x v="2"/>
  </r>
  <r>
    <x v="3"/>
    <x v="2"/>
    <x v="6"/>
    <x v="6"/>
    <n v="5128"/>
    <n v="5128"/>
    <n v="0"/>
    <n v="180"/>
    <n v="180"/>
    <n v="0"/>
    <n v="3.5101404056162244E-2"/>
    <n v="3.5101404056162244E-2"/>
    <n v="0"/>
    <x v="2"/>
  </r>
  <r>
    <x v="3"/>
    <x v="2"/>
    <x v="7"/>
    <x v="6"/>
    <n v="6321"/>
    <n v="6321"/>
    <n v="0"/>
    <n v="174"/>
    <n v="174"/>
    <n v="0"/>
    <n v="2.7527289985761746E-2"/>
    <n v="2.7527289985761746E-2"/>
    <n v="0"/>
    <x v="2"/>
  </r>
  <r>
    <x v="3"/>
    <x v="2"/>
    <x v="8"/>
    <x v="6"/>
    <n v="6137"/>
    <n v="6137"/>
    <n v="0"/>
    <n v="292"/>
    <n v="292"/>
    <n v="0"/>
    <n v="4.758025093693987E-2"/>
    <n v="4.758025093693987E-2"/>
    <n v="0"/>
    <x v="2"/>
  </r>
  <r>
    <x v="3"/>
    <x v="2"/>
    <x v="9"/>
    <x v="6"/>
    <n v="5954"/>
    <n v="5954"/>
    <n v="0"/>
    <n v="211"/>
    <n v="211"/>
    <n v="0"/>
    <n v="3.5438360765871681E-2"/>
    <n v="3.5438360765871681E-2"/>
    <n v="0"/>
    <x v="2"/>
  </r>
  <r>
    <x v="3"/>
    <x v="2"/>
    <x v="10"/>
    <x v="6"/>
    <n v="7104"/>
    <n v="7104"/>
    <n v="0"/>
    <n v="251"/>
    <n v="251"/>
    <n v="0"/>
    <n v="3.5332207207207207E-2"/>
    <n v="3.5332207207207207E-2"/>
    <n v="0"/>
    <x v="2"/>
  </r>
  <r>
    <x v="3"/>
    <x v="2"/>
    <x v="11"/>
    <x v="6"/>
    <n v="8133"/>
    <n v="8133"/>
    <n v="0"/>
    <n v="259"/>
    <n v="259"/>
    <n v="0"/>
    <n v="3.184556744128858E-2"/>
    <n v="3.184556744128858E-2"/>
    <n v="0"/>
    <x v="2"/>
  </r>
  <r>
    <x v="3"/>
    <x v="3"/>
    <x v="0"/>
    <x v="6"/>
    <n v="8302"/>
    <n v="8302"/>
    <n v="0"/>
    <n v="83"/>
    <n v="83"/>
    <n v="0"/>
    <n v="9.9975909419417006E-3"/>
    <n v="9.9975909419417006E-3"/>
    <n v="0"/>
    <x v="2"/>
  </r>
  <r>
    <x v="3"/>
    <x v="3"/>
    <x v="1"/>
    <x v="6"/>
    <n v="6369"/>
    <n v="6369"/>
    <n v="0"/>
    <n v="62"/>
    <n v="62"/>
    <n v="0"/>
    <n v="9.7346522216988536E-3"/>
    <n v="9.7346522216988536E-3"/>
    <n v="0"/>
    <x v="3"/>
  </r>
  <r>
    <x v="3"/>
    <x v="3"/>
    <x v="2"/>
    <x v="6"/>
    <n v="9099"/>
    <n v="9099"/>
    <n v="0"/>
    <n v="128"/>
    <n v="128"/>
    <n v="0"/>
    <n v="1.4067479942850862E-2"/>
    <n v="1.4067479942850862E-2"/>
    <n v="0"/>
    <x v="3"/>
  </r>
  <r>
    <x v="3"/>
    <x v="3"/>
    <x v="3"/>
    <x v="6"/>
    <n v="7686"/>
    <n v="7686"/>
    <n v="0"/>
    <n v="95"/>
    <n v="95"/>
    <n v="0"/>
    <n v="1.2360135310954984E-2"/>
    <n v="1.2360135310954984E-2"/>
    <n v="0"/>
    <x v="3"/>
  </r>
  <r>
    <x v="3"/>
    <x v="3"/>
    <x v="4"/>
    <x v="6"/>
    <n v="7153"/>
    <n v="7153"/>
    <n v="0"/>
    <n v="86"/>
    <n v="86"/>
    <n v="0"/>
    <n v="1.2022927443030896E-2"/>
    <n v="1.2022927443030896E-2"/>
    <n v="0"/>
    <x v="3"/>
  </r>
  <r>
    <x v="3"/>
    <x v="3"/>
    <x v="5"/>
    <x v="6"/>
    <n v="6128"/>
    <n v="6128"/>
    <n v="0"/>
    <n v="93"/>
    <n v="93"/>
    <n v="0"/>
    <n v="1.5176240208877284E-2"/>
    <n v="1.5176240208877284E-2"/>
    <n v="0"/>
    <x v="3"/>
  </r>
  <r>
    <x v="3"/>
    <x v="3"/>
    <x v="6"/>
    <x v="6"/>
    <n v="7490"/>
    <n v="7490"/>
    <n v="0"/>
    <n v="117"/>
    <n v="117"/>
    <n v="0"/>
    <n v="1.5620827770360481E-2"/>
    <n v="1.5620827770360481E-2"/>
    <n v="0"/>
    <x v="3"/>
  </r>
  <r>
    <x v="3"/>
    <x v="3"/>
    <x v="7"/>
    <x v="6"/>
    <n v="7292"/>
    <n v="7292"/>
    <n v="0"/>
    <n v="92"/>
    <n v="92"/>
    <n v="0"/>
    <n v="1.2616566099835436E-2"/>
    <n v="1.2616566099835436E-2"/>
    <n v="0"/>
    <x v="3"/>
  </r>
  <r>
    <x v="3"/>
    <x v="3"/>
    <x v="8"/>
    <x v="6"/>
    <n v="6985"/>
    <n v="6985"/>
    <n v="0"/>
    <n v="106"/>
    <n v="106"/>
    <n v="0"/>
    <n v="1.5175375805297065E-2"/>
    <n v="1.5175375805297065E-2"/>
    <n v="0"/>
    <x v="3"/>
  </r>
  <r>
    <x v="3"/>
    <x v="3"/>
    <x v="9"/>
    <x v="6"/>
    <n v="6275"/>
    <n v="6275"/>
    <n v="0"/>
    <n v="100"/>
    <n v="100"/>
    <n v="0"/>
    <n v="1.5936254980079681E-2"/>
    <n v="1.5936254980079681E-2"/>
    <n v="0"/>
    <x v="3"/>
  </r>
  <r>
    <x v="3"/>
    <x v="3"/>
    <x v="10"/>
    <x v="6"/>
    <n v="6919"/>
    <n v="6919"/>
    <n v="0"/>
    <n v="117"/>
    <n v="117"/>
    <n v="0"/>
    <n v="1.6909958086428676E-2"/>
    <n v="1.6909958086428676E-2"/>
    <n v="0"/>
    <x v="3"/>
  </r>
  <r>
    <x v="3"/>
    <x v="3"/>
    <x v="11"/>
    <x v="6"/>
    <n v="7189"/>
    <n v="7189"/>
    <n v="0"/>
    <n v="123"/>
    <n v="123"/>
    <n v="0"/>
    <n v="1.7109472805675336E-2"/>
    <n v="1.7109472805675336E-2"/>
    <n v="0"/>
    <x v="3"/>
  </r>
  <r>
    <x v="3"/>
    <x v="0"/>
    <x v="0"/>
    <x v="7"/>
    <n v="8272"/>
    <n v="8272"/>
    <n v="0"/>
    <n v="0"/>
    <n v="0"/>
    <n v="0"/>
    <n v="0"/>
    <n v="0"/>
    <n v="0"/>
    <x v="0"/>
  </r>
  <r>
    <x v="3"/>
    <x v="0"/>
    <x v="1"/>
    <x v="7"/>
    <n v="5743"/>
    <n v="5743"/>
    <n v="0"/>
    <n v="0"/>
    <n v="0"/>
    <n v="0"/>
    <n v="0"/>
    <n v="0"/>
    <n v="0"/>
    <x v="0"/>
  </r>
  <r>
    <x v="3"/>
    <x v="0"/>
    <x v="2"/>
    <x v="7"/>
    <n v="8461"/>
    <n v="8461"/>
    <n v="0"/>
    <n v="0"/>
    <n v="0"/>
    <n v="0"/>
    <n v="0"/>
    <n v="0"/>
    <n v="0"/>
    <x v="0"/>
  </r>
  <r>
    <x v="3"/>
    <x v="0"/>
    <x v="3"/>
    <x v="7"/>
    <n v="7842"/>
    <n v="7842"/>
    <n v="0"/>
    <n v="0"/>
    <n v="0"/>
    <n v="0"/>
    <n v="0"/>
    <n v="0"/>
    <n v="0"/>
    <x v="0"/>
  </r>
  <r>
    <x v="3"/>
    <x v="0"/>
    <x v="4"/>
    <x v="7"/>
    <n v="7701"/>
    <n v="7701"/>
    <n v="0"/>
    <n v="0"/>
    <n v="0"/>
    <n v="0"/>
    <n v="0"/>
    <n v="0"/>
    <n v="0"/>
    <x v="0"/>
  </r>
  <r>
    <x v="3"/>
    <x v="0"/>
    <x v="5"/>
    <x v="7"/>
    <n v="7173"/>
    <n v="7173"/>
    <n v="0"/>
    <n v="0"/>
    <n v="0"/>
    <n v="0"/>
    <n v="0"/>
    <n v="0"/>
    <n v="0"/>
    <x v="0"/>
  </r>
  <r>
    <x v="3"/>
    <x v="0"/>
    <x v="6"/>
    <x v="7"/>
    <n v="7612"/>
    <n v="7612"/>
    <n v="0"/>
    <n v="0"/>
    <n v="0"/>
    <n v="0"/>
    <n v="0"/>
    <n v="0"/>
    <n v="0"/>
    <x v="0"/>
  </r>
  <r>
    <x v="3"/>
    <x v="0"/>
    <x v="7"/>
    <x v="7"/>
    <n v="7573"/>
    <n v="7573"/>
    <n v="0"/>
    <n v="0"/>
    <n v="0"/>
    <n v="0"/>
    <n v="0"/>
    <n v="0"/>
    <n v="0"/>
    <x v="0"/>
  </r>
  <r>
    <x v="3"/>
    <x v="0"/>
    <x v="8"/>
    <x v="7"/>
    <n v="7054"/>
    <n v="7054"/>
    <n v="0"/>
    <n v="0"/>
    <n v="0"/>
    <n v="0"/>
    <n v="0"/>
    <n v="0"/>
    <n v="0"/>
    <x v="0"/>
  </r>
  <r>
    <x v="3"/>
    <x v="0"/>
    <x v="9"/>
    <x v="7"/>
    <n v="6577"/>
    <n v="6577"/>
    <n v="0"/>
    <n v="0"/>
    <n v="0"/>
    <n v="0"/>
    <n v="0"/>
    <n v="0"/>
    <n v="0"/>
    <x v="0"/>
  </r>
  <r>
    <x v="3"/>
    <x v="0"/>
    <x v="10"/>
    <x v="7"/>
    <n v="7708"/>
    <n v="7708"/>
    <n v="0"/>
    <n v="0"/>
    <n v="0"/>
    <n v="0"/>
    <n v="0"/>
    <n v="0"/>
    <n v="0"/>
    <x v="0"/>
  </r>
  <r>
    <x v="3"/>
    <x v="0"/>
    <x v="11"/>
    <x v="7"/>
    <n v="7432"/>
    <n v="7432"/>
    <n v="0"/>
    <n v="0"/>
    <n v="0"/>
    <n v="0"/>
    <n v="0"/>
    <n v="0"/>
    <n v="0"/>
    <x v="0"/>
  </r>
  <r>
    <x v="3"/>
    <x v="1"/>
    <x v="0"/>
    <x v="7"/>
    <n v="7197"/>
    <n v="7197"/>
    <n v="0"/>
    <n v="3"/>
    <n v="3"/>
    <n v="0"/>
    <n v="4.1684035014589413E-4"/>
    <n v="4.1684035014589413E-4"/>
    <n v="0"/>
    <x v="0"/>
  </r>
  <r>
    <x v="3"/>
    <x v="1"/>
    <x v="1"/>
    <x v="7"/>
    <n v="4863"/>
    <n v="4863"/>
    <n v="0"/>
    <n v="0"/>
    <n v="0"/>
    <n v="0"/>
    <n v="0"/>
    <n v="0"/>
    <n v="0"/>
    <x v="0"/>
  </r>
  <r>
    <x v="3"/>
    <x v="1"/>
    <x v="2"/>
    <x v="7"/>
    <n v="7112"/>
    <n v="7112"/>
    <n v="0"/>
    <n v="0"/>
    <n v="0"/>
    <n v="0"/>
    <n v="0"/>
    <n v="0"/>
    <n v="0"/>
    <x v="0"/>
  </r>
  <r>
    <x v="3"/>
    <x v="1"/>
    <x v="3"/>
    <x v="7"/>
    <n v="6954"/>
    <n v="6954"/>
    <n v="0"/>
    <n v="1"/>
    <n v="1"/>
    <n v="0"/>
    <n v="1.4380212827149841E-4"/>
    <n v="1.4380212827149841E-4"/>
    <n v="0"/>
    <x v="0"/>
  </r>
  <r>
    <x v="3"/>
    <x v="1"/>
    <x v="4"/>
    <x v="7"/>
    <n v="6629"/>
    <n v="6629"/>
    <n v="0"/>
    <n v="1"/>
    <n v="1"/>
    <n v="0"/>
    <n v="1.5085231558304419E-4"/>
    <n v="1.5085231558304419E-4"/>
    <n v="0"/>
    <x v="0"/>
  </r>
  <r>
    <x v="3"/>
    <x v="1"/>
    <x v="5"/>
    <x v="7"/>
    <n v="6422"/>
    <n v="6422"/>
    <n v="0"/>
    <n v="0"/>
    <n v="0"/>
    <n v="0"/>
    <n v="0"/>
    <n v="0"/>
    <n v="0"/>
    <x v="0"/>
  </r>
  <r>
    <x v="3"/>
    <x v="1"/>
    <x v="6"/>
    <x v="7"/>
    <n v="7050"/>
    <n v="7050"/>
    <n v="0"/>
    <n v="1"/>
    <n v="1"/>
    <n v="0"/>
    <n v="1.4184397163120567E-4"/>
    <n v="1.4184397163120567E-4"/>
    <n v="0"/>
    <x v="0"/>
  </r>
  <r>
    <x v="3"/>
    <x v="1"/>
    <x v="7"/>
    <x v="7"/>
    <n v="6507"/>
    <n v="6507"/>
    <n v="0"/>
    <n v="2"/>
    <n v="2"/>
    <n v="0"/>
    <n v="3.0736130321192559E-4"/>
    <n v="3.0736130321192559E-4"/>
    <n v="0"/>
    <x v="0"/>
  </r>
  <r>
    <x v="3"/>
    <x v="1"/>
    <x v="8"/>
    <x v="7"/>
    <n v="5823"/>
    <n v="5823"/>
    <n v="0"/>
    <n v="2"/>
    <n v="2"/>
    <n v="0"/>
    <n v="3.4346556757685042E-4"/>
    <n v="3.4346556757685042E-4"/>
    <n v="0"/>
    <x v="0"/>
  </r>
  <r>
    <x v="3"/>
    <x v="1"/>
    <x v="9"/>
    <x v="7"/>
    <n v="5566"/>
    <n v="5566"/>
    <n v="0"/>
    <n v="1"/>
    <n v="1"/>
    <n v="0"/>
    <n v="1.7966223499820338E-4"/>
    <n v="1.7966223499820338E-4"/>
    <n v="0"/>
    <x v="0"/>
  </r>
  <r>
    <x v="3"/>
    <x v="1"/>
    <x v="10"/>
    <x v="7"/>
    <n v="6922"/>
    <n v="6922"/>
    <n v="0"/>
    <n v="1"/>
    <n v="1"/>
    <n v="0"/>
    <n v="1.4446691707598961E-4"/>
    <n v="1.4446691707598961E-4"/>
    <n v="0"/>
    <x v="0"/>
  </r>
  <r>
    <x v="3"/>
    <x v="1"/>
    <x v="11"/>
    <x v="7"/>
    <n v="7516"/>
    <n v="7516"/>
    <n v="0"/>
    <n v="1"/>
    <n v="1"/>
    <n v="0"/>
    <n v="1.3304949441192123E-4"/>
    <n v="1.3304949441192123E-4"/>
    <n v="0"/>
    <x v="0"/>
  </r>
  <r>
    <x v="3"/>
    <x v="2"/>
    <x v="0"/>
    <x v="7"/>
    <n v="5502"/>
    <n v="5502"/>
    <n v="0"/>
    <n v="0"/>
    <n v="0"/>
    <n v="0"/>
    <n v="0"/>
    <n v="0"/>
    <n v="0"/>
    <x v="0"/>
  </r>
  <r>
    <x v="3"/>
    <x v="2"/>
    <x v="1"/>
    <x v="7"/>
    <n v="1834"/>
    <n v="1834"/>
    <n v="0"/>
    <n v="0"/>
    <n v="0"/>
    <n v="0"/>
    <n v="0"/>
    <n v="0"/>
    <n v="0"/>
    <x v="2"/>
  </r>
  <r>
    <x v="3"/>
    <x v="2"/>
    <x v="2"/>
    <x v="7"/>
    <n v="3244"/>
    <n v="3244"/>
    <n v="0"/>
    <n v="2"/>
    <n v="2"/>
    <n v="0"/>
    <n v="6.1652281134401974E-4"/>
    <n v="6.1652281134401974E-4"/>
    <n v="0"/>
    <x v="2"/>
  </r>
  <r>
    <x v="3"/>
    <x v="2"/>
    <x v="3"/>
    <x v="7"/>
    <n v="3926"/>
    <n v="3926"/>
    <n v="0"/>
    <n v="0"/>
    <n v="0"/>
    <n v="0"/>
    <n v="0"/>
    <n v="0"/>
    <n v="0"/>
    <x v="2"/>
  </r>
  <r>
    <x v="3"/>
    <x v="2"/>
    <x v="4"/>
    <x v="7"/>
    <n v="5318"/>
    <n v="5318"/>
    <n v="0"/>
    <n v="0"/>
    <n v="0"/>
    <n v="0"/>
    <n v="0"/>
    <n v="0"/>
    <n v="0"/>
    <x v="2"/>
  </r>
  <r>
    <x v="3"/>
    <x v="2"/>
    <x v="5"/>
    <x v="7"/>
    <n v="4774"/>
    <n v="4774"/>
    <n v="0"/>
    <n v="0"/>
    <n v="0"/>
    <n v="0"/>
    <n v="0"/>
    <n v="0"/>
    <n v="0"/>
    <x v="2"/>
  </r>
  <r>
    <x v="3"/>
    <x v="2"/>
    <x v="6"/>
    <x v="7"/>
    <n v="5128"/>
    <n v="5128"/>
    <n v="0"/>
    <n v="0"/>
    <n v="0"/>
    <n v="0"/>
    <n v="0"/>
    <n v="0"/>
    <n v="0"/>
    <x v="2"/>
  </r>
  <r>
    <x v="3"/>
    <x v="2"/>
    <x v="7"/>
    <x v="7"/>
    <n v="6321"/>
    <n v="6321"/>
    <n v="0"/>
    <n v="0"/>
    <n v="0"/>
    <n v="0"/>
    <n v="0"/>
    <n v="0"/>
    <n v="0"/>
    <x v="2"/>
  </r>
  <r>
    <x v="3"/>
    <x v="2"/>
    <x v="8"/>
    <x v="7"/>
    <n v="6137"/>
    <n v="6137"/>
    <n v="0"/>
    <n v="0"/>
    <n v="0"/>
    <n v="0"/>
    <n v="0"/>
    <n v="0"/>
    <n v="0"/>
    <x v="2"/>
  </r>
  <r>
    <x v="3"/>
    <x v="2"/>
    <x v="9"/>
    <x v="7"/>
    <n v="5954"/>
    <n v="5954"/>
    <n v="0"/>
    <n v="0"/>
    <n v="0"/>
    <n v="0"/>
    <n v="0"/>
    <n v="0"/>
    <n v="0"/>
    <x v="2"/>
  </r>
  <r>
    <x v="3"/>
    <x v="2"/>
    <x v="10"/>
    <x v="7"/>
    <n v="7104"/>
    <n v="7104"/>
    <n v="0"/>
    <n v="0"/>
    <n v="0"/>
    <n v="0"/>
    <n v="0"/>
    <n v="0"/>
    <n v="0"/>
    <x v="2"/>
  </r>
  <r>
    <x v="3"/>
    <x v="2"/>
    <x v="11"/>
    <x v="7"/>
    <n v="8133"/>
    <n v="8133"/>
    <n v="0"/>
    <n v="0"/>
    <n v="0"/>
    <n v="0"/>
    <n v="0"/>
    <n v="0"/>
    <n v="0"/>
    <x v="2"/>
  </r>
  <r>
    <x v="3"/>
    <x v="3"/>
    <x v="0"/>
    <x v="7"/>
    <n v="8302"/>
    <n v="8302"/>
    <n v="0"/>
    <n v="0"/>
    <n v="0"/>
    <n v="0"/>
    <n v="0"/>
    <n v="0"/>
    <n v="0"/>
    <x v="2"/>
  </r>
  <r>
    <x v="3"/>
    <x v="3"/>
    <x v="1"/>
    <x v="7"/>
    <n v="6369"/>
    <n v="6369"/>
    <n v="0"/>
    <n v="0"/>
    <n v="0"/>
    <n v="0"/>
    <n v="0"/>
    <n v="0"/>
    <n v="0"/>
    <x v="3"/>
  </r>
  <r>
    <x v="3"/>
    <x v="3"/>
    <x v="2"/>
    <x v="7"/>
    <n v="9099"/>
    <n v="9099"/>
    <n v="0"/>
    <n v="0"/>
    <n v="0"/>
    <n v="0"/>
    <n v="0"/>
    <n v="0"/>
    <n v="0"/>
    <x v="3"/>
  </r>
  <r>
    <x v="3"/>
    <x v="3"/>
    <x v="3"/>
    <x v="7"/>
    <n v="7686"/>
    <n v="7686"/>
    <n v="0"/>
    <n v="0"/>
    <n v="0"/>
    <n v="0"/>
    <n v="0"/>
    <n v="0"/>
    <n v="0"/>
    <x v="3"/>
  </r>
  <r>
    <x v="3"/>
    <x v="3"/>
    <x v="4"/>
    <x v="7"/>
    <n v="7153"/>
    <n v="7153"/>
    <n v="0"/>
    <n v="0"/>
    <n v="0"/>
    <n v="0"/>
    <n v="0"/>
    <n v="0"/>
    <n v="0"/>
    <x v="3"/>
  </r>
  <r>
    <x v="3"/>
    <x v="3"/>
    <x v="5"/>
    <x v="7"/>
    <n v="6128"/>
    <n v="6128"/>
    <n v="0"/>
    <n v="0"/>
    <n v="0"/>
    <n v="0"/>
    <n v="0"/>
    <n v="0"/>
    <n v="0"/>
    <x v="3"/>
  </r>
  <r>
    <x v="3"/>
    <x v="3"/>
    <x v="6"/>
    <x v="7"/>
    <n v="7490"/>
    <n v="7490"/>
    <n v="0"/>
    <n v="0"/>
    <n v="0"/>
    <n v="0"/>
    <n v="0"/>
    <n v="0"/>
    <n v="0"/>
    <x v="3"/>
  </r>
  <r>
    <x v="3"/>
    <x v="3"/>
    <x v="7"/>
    <x v="7"/>
    <n v="7292"/>
    <n v="7292"/>
    <n v="0"/>
    <n v="0"/>
    <n v="0"/>
    <n v="0"/>
    <n v="0"/>
    <n v="0"/>
    <n v="0"/>
    <x v="3"/>
  </r>
  <r>
    <x v="3"/>
    <x v="3"/>
    <x v="8"/>
    <x v="7"/>
    <n v="6985"/>
    <n v="6985"/>
    <n v="0"/>
    <n v="0"/>
    <n v="0"/>
    <n v="0"/>
    <n v="0"/>
    <n v="0"/>
    <n v="0"/>
    <x v="3"/>
  </r>
  <r>
    <x v="3"/>
    <x v="3"/>
    <x v="9"/>
    <x v="7"/>
    <n v="6275"/>
    <n v="6275"/>
    <n v="0"/>
    <n v="0"/>
    <n v="0"/>
    <n v="0"/>
    <n v="0"/>
    <n v="0"/>
    <n v="0"/>
    <x v="3"/>
  </r>
  <r>
    <x v="3"/>
    <x v="3"/>
    <x v="10"/>
    <x v="7"/>
    <n v="6919"/>
    <n v="6919"/>
    <n v="0"/>
    <n v="0"/>
    <n v="0"/>
    <n v="0"/>
    <n v="0"/>
    <n v="0"/>
    <n v="0"/>
    <x v="3"/>
  </r>
  <r>
    <x v="3"/>
    <x v="3"/>
    <x v="11"/>
    <x v="7"/>
    <n v="7189"/>
    <n v="7189"/>
    <n v="0"/>
    <n v="0"/>
    <n v="0"/>
    <n v="0"/>
    <n v="0"/>
    <n v="0"/>
    <n v="0"/>
    <x v="3"/>
  </r>
  <r>
    <x v="3"/>
    <x v="0"/>
    <x v="0"/>
    <x v="8"/>
    <n v="8272"/>
    <n v="8272"/>
    <n v="0"/>
    <n v="2"/>
    <n v="2"/>
    <n v="0"/>
    <n v="2.4177949709864604E-4"/>
    <n v="2.4177949709864604E-4"/>
    <n v="0"/>
    <x v="0"/>
  </r>
  <r>
    <x v="3"/>
    <x v="0"/>
    <x v="1"/>
    <x v="8"/>
    <n v="5743"/>
    <n v="5743"/>
    <n v="0"/>
    <n v="1"/>
    <n v="1"/>
    <n v="0"/>
    <n v="1.7412502176562773E-4"/>
    <n v="1.7412502176562773E-4"/>
    <n v="0"/>
    <x v="0"/>
  </r>
  <r>
    <x v="3"/>
    <x v="0"/>
    <x v="2"/>
    <x v="8"/>
    <n v="8461"/>
    <n v="8461"/>
    <n v="0"/>
    <n v="1"/>
    <n v="1"/>
    <n v="0"/>
    <n v="1.1818933932159319E-4"/>
    <n v="1.1818933932159319E-4"/>
    <n v="0"/>
    <x v="0"/>
  </r>
  <r>
    <x v="3"/>
    <x v="0"/>
    <x v="3"/>
    <x v="8"/>
    <n v="7842"/>
    <n v="7842"/>
    <n v="0"/>
    <n v="4"/>
    <n v="4"/>
    <n v="0"/>
    <n v="5.1007396072430501E-4"/>
    <n v="5.1007396072430501E-4"/>
    <n v="0"/>
    <x v="0"/>
  </r>
  <r>
    <x v="3"/>
    <x v="0"/>
    <x v="4"/>
    <x v="8"/>
    <n v="7701"/>
    <n v="7701"/>
    <n v="0"/>
    <n v="4"/>
    <n v="4"/>
    <n v="0"/>
    <n v="5.1941306323854042E-4"/>
    <n v="5.1941306323854042E-4"/>
    <n v="0"/>
    <x v="0"/>
  </r>
  <r>
    <x v="3"/>
    <x v="0"/>
    <x v="5"/>
    <x v="8"/>
    <n v="7173"/>
    <n v="7173"/>
    <n v="0"/>
    <n v="3"/>
    <n v="3"/>
    <n v="0"/>
    <n v="4.1823504809703052E-4"/>
    <n v="4.1823504809703052E-4"/>
    <n v="0"/>
    <x v="0"/>
  </r>
  <r>
    <x v="3"/>
    <x v="0"/>
    <x v="6"/>
    <x v="8"/>
    <n v="7612"/>
    <n v="7612"/>
    <n v="0"/>
    <n v="3"/>
    <n v="3"/>
    <n v="0"/>
    <n v="3.9411455596426696E-4"/>
    <n v="3.9411455596426696E-4"/>
    <n v="0"/>
    <x v="0"/>
  </r>
  <r>
    <x v="3"/>
    <x v="0"/>
    <x v="7"/>
    <x v="8"/>
    <n v="7573"/>
    <n v="7573"/>
    <n v="0"/>
    <n v="4"/>
    <n v="4"/>
    <n v="0"/>
    <n v="5.281922619833619E-4"/>
    <n v="5.281922619833619E-4"/>
    <n v="0"/>
    <x v="0"/>
  </r>
  <r>
    <x v="3"/>
    <x v="0"/>
    <x v="8"/>
    <x v="8"/>
    <n v="7054"/>
    <n v="7054"/>
    <n v="0"/>
    <n v="0"/>
    <n v="0"/>
    <n v="0"/>
    <n v="0"/>
    <n v="0"/>
    <n v="0"/>
    <x v="0"/>
  </r>
  <r>
    <x v="3"/>
    <x v="0"/>
    <x v="9"/>
    <x v="8"/>
    <n v="6577"/>
    <n v="6577"/>
    <n v="0"/>
    <n v="1"/>
    <n v="1"/>
    <n v="0"/>
    <n v="1.520450053215752E-4"/>
    <n v="1.520450053215752E-4"/>
    <n v="0"/>
    <x v="0"/>
  </r>
  <r>
    <x v="3"/>
    <x v="0"/>
    <x v="10"/>
    <x v="8"/>
    <n v="7708"/>
    <n v="7708"/>
    <n v="0"/>
    <n v="3"/>
    <n v="3"/>
    <n v="0"/>
    <n v="3.8920601971977167E-4"/>
    <n v="3.8920601971977167E-4"/>
    <n v="0"/>
    <x v="0"/>
  </r>
  <r>
    <x v="3"/>
    <x v="0"/>
    <x v="11"/>
    <x v="8"/>
    <n v="7432"/>
    <n v="7432"/>
    <n v="0"/>
    <n v="3"/>
    <n v="3"/>
    <n v="0"/>
    <n v="4.0365984930032295E-4"/>
    <n v="4.0365984930032295E-4"/>
    <n v="0"/>
    <x v="0"/>
  </r>
  <r>
    <x v="3"/>
    <x v="1"/>
    <x v="0"/>
    <x v="8"/>
    <n v="7197"/>
    <n v="7197"/>
    <n v="0"/>
    <n v="11"/>
    <n v="11"/>
    <n v="0"/>
    <n v="1.5284146172016117E-3"/>
    <n v="1.5284146172016117E-3"/>
    <n v="0"/>
    <x v="0"/>
  </r>
  <r>
    <x v="3"/>
    <x v="1"/>
    <x v="1"/>
    <x v="8"/>
    <n v="4863"/>
    <n v="4863"/>
    <n v="0"/>
    <n v="8"/>
    <n v="8"/>
    <n v="0"/>
    <n v="1.645075056549455E-3"/>
    <n v="1.645075056549455E-3"/>
    <n v="0"/>
    <x v="0"/>
  </r>
  <r>
    <x v="3"/>
    <x v="1"/>
    <x v="2"/>
    <x v="8"/>
    <n v="7112"/>
    <n v="7112"/>
    <n v="0"/>
    <n v="10"/>
    <n v="10"/>
    <n v="0"/>
    <n v="1.4060742407199099E-3"/>
    <n v="1.4060742407199099E-3"/>
    <n v="0"/>
    <x v="0"/>
  </r>
  <r>
    <x v="3"/>
    <x v="1"/>
    <x v="3"/>
    <x v="8"/>
    <n v="6954"/>
    <n v="6954"/>
    <n v="0"/>
    <n v="8"/>
    <n v="8"/>
    <n v="0"/>
    <n v="1.1504170261719873E-3"/>
    <n v="1.1504170261719873E-3"/>
    <n v="0"/>
    <x v="0"/>
  </r>
  <r>
    <x v="3"/>
    <x v="1"/>
    <x v="4"/>
    <x v="8"/>
    <n v="6629"/>
    <n v="6629"/>
    <n v="0"/>
    <n v="5"/>
    <n v="5"/>
    <n v="0"/>
    <n v="7.5426157791522099E-4"/>
    <n v="7.5426157791522099E-4"/>
    <n v="0"/>
    <x v="0"/>
  </r>
  <r>
    <x v="3"/>
    <x v="1"/>
    <x v="5"/>
    <x v="8"/>
    <n v="6422"/>
    <n v="6422"/>
    <n v="0"/>
    <n v="4"/>
    <n v="4"/>
    <n v="0"/>
    <n v="6.228589224540642E-4"/>
    <n v="6.228589224540642E-4"/>
    <n v="0"/>
    <x v="0"/>
  </r>
  <r>
    <x v="3"/>
    <x v="1"/>
    <x v="6"/>
    <x v="8"/>
    <n v="7050"/>
    <n v="7050"/>
    <n v="0"/>
    <n v="13"/>
    <n v="13"/>
    <n v="0"/>
    <n v="1.8439716312056737E-3"/>
    <n v="1.8439716312056737E-3"/>
    <n v="0"/>
    <x v="0"/>
  </r>
  <r>
    <x v="3"/>
    <x v="1"/>
    <x v="7"/>
    <x v="8"/>
    <n v="6507"/>
    <n v="6507"/>
    <n v="0"/>
    <n v="9"/>
    <n v="9"/>
    <n v="0"/>
    <n v="1.3831258644536654E-3"/>
    <n v="1.3831258644536654E-3"/>
    <n v="0"/>
    <x v="0"/>
  </r>
  <r>
    <x v="3"/>
    <x v="1"/>
    <x v="8"/>
    <x v="8"/>
    <n v="5823"/>
    <n v="5823"/>
    <n v="0"/>
    <n v="10"/>
    <n v="10"/>
    <n v="0"/>
    <n v="1.717327837884252E-3"/>
    <n v="1.717327837884252E-3"/>
    <n v="0"/>
    <x v="0"/>
  </r>
  <r>
    <x v="3"/>
    <x v="1"/>
    <x v="9"/>
    <x v="8"/>
    <n v="5566"/>
    <n v="5566"/>
    <n v="0"/>
    <n v="8"/>
    <n v="8"/>
    <n v="0"/>
    <n v="1.437297879985627E-3"/>
    <n v="1.437297879985627E-3"/>
    <n v="0"/>
    <x v="0"/>
  </r>
  <r>
    <x v="3"/>
    <x v="1"/>
    <x v="10"/>
    <x v="8"/>
    <n v="6922"/>
    <n v="6922"/>
    <n v="0"/>
    <n v="13"/>
    <n v="13"/>
    <n v="0"/>
    <n v="1.8780699219878647E-3"/>
    <n v="1.8780699219878647E-3"/>
    <n v="0"/>
    <x v="0"/>
  </r>
  <r>
    <x v="3"/>
    <x v="1"/>
    <x v="11"/>
    <x v="8"/>
    <n v="7516"/>
    <n v="7516"/>
    <n v="0"/>
    <n v="4"/>
    <n v="4"/>
    <n v="0"/>
    <n v="5.3219797764768491E-4"/>
    <n v="5.3219797764768491E-4"/>
    <n v="0"/>
    <x v="0"/>
  </r>
  <r>
    <x v="3"/>
    <x v="2"/>
    <x v="0"/>
    <x v="8"/>
    <n v="5502"/>
    <n v="5502"/>
    <n v="0"/>
    <n v="7"/>
    <n v="7"/>
    <n v="0"/>
    <n v="1.2722646310432571E-3"/>
    <n v="1.2722646310432571E-3"/>
    <n v="0"/>
    <x v="0"/>
  </r>
  <r>
    <x v="3"/>
    <x v="2"/>
    <x v="1"/>
    <x v="8"/>
    <n v="1834"/>
    <n v="1834"/>
    <n v="0"/>
    <n v="4"/>
    <n v="4"/>
    <n v="0"/>
    <n v="2.1810250817884407E-3"/>
    <n v="2.1810250817884407E-3"/>
    <n v="0"/>
    <x v="2"/>
  </r>
  <r>
    <x v="3"/>
    <x v="2"/>
    <x v="2"/>
    <x v="8"/>
    <n v="3244"/>
    <n v="3244"/>
    <n v="0"/>
    <n v="4"/>
    <n v="4"/>
    <n v="0"/>
    <n v="1.2330456226880395E-3"/>
    <n v="1.2330456226880395E-3"/>
    <n v="0"/>
    <x v="2"/>
  </r>
  <r>
    <x v="3"/>
    <x v="2"/>
    <x v="3"/>
    <x v="8"/>
    <n v="3926"/>
    <n v="3926"/>
    <n v="0"/>
    <n v="5"/>
    <n v="5"/>
    <n v="0"/>
    <n v="1.2735608762098828E-3"/>
    <n v="1.2735608762098828E-3"/>
    <n v="0"/>
    <x v="2"/>
  </r>
  <r>
    <x v="3"/>
    <x v="2"/>
    <x v="4"/>
    <x v="8"/>
    <n v="5318"/>
    <n v="5318"/>
    <n v="0"/>
    <n v="6"/>
    <n v="6"/>
    <n v="0"/>
    <n v="1.1282437006393381E-3"/>
    <n v="1.1282437006393381E-3"/>
    <n v="0"/>
    <x v="2"/>
  </r>
  <r>
    <x v="3"/>
    <x v="2"/>
    <x v="5"/>
    <x v="8"/>
    <n v="4774"/>
    <n v="4774"/>
    <n v="0"/>
    <n v="6"/>
    <n v="6"/>
    <n v="0"/>
    <n v="1.2568077084206116E-3"/>
    <n v="1.2568077084206116E-3"/>
    <n v="0"/>
    <x v="2"/>
  </r>
  <r>
    <x v="3"/>
    <x v="2"/>
    <x v="6"/>
    <x v="8"/>
    <n v="5128"/>
    <n v="5128"/>
    <n v="0"/>
    <n v="3"/>
    <n v="3"/>
    <n v="0"/>
    <n v="5.8502340093603746E-4"/>
    <n v="5.8502340093603746E-4"/>
    <n v="0"/>
    <x v="2"/>
  </r>
  <r>
    <x v="3"/>
    <x v="2"/>
    <x v="7"/>
    <x v="8"/>
    <n v="6321"/>
    <n v="6321"/>
    <n v="0"/>
    <n v="12"/>
    <n v="12"/>
    <n v="0"/>
    <n v="1.8984337921214998E-3"/>
    <n v="1.8984337921214998E-3"/>
    <n v="0"/>
    <x v="2"/>
  </r>
  <r>
    <x v="3"/>
    <x v="2"/>
    <x v="8"/>
    <x v="8"/>
    <n v="6137"/>
    <n v="6137"/>
    <n v="0"/>
    <n v="6"/>
    <n v="6"/>
    <n v="0"/>
    <n v="9.7767638911520297E-4"/>
    <n v="9.7767638911520297E-4"/>
    <n v="0"/>
    <x v="2"/>
  </r>
  <r>
    <x v="3"/>
    <x v="2"/>
    <x v="9"/>
    <x v="8"/>
    <n v="5954"/>
    <n v="5954"/>
    <n v="0"/>
    <n v="5"/>
    <n v="5"/>
    <n v="0"/>
    <n v="8.3977158212966078E-4"/>
    <n v="8.3977158212966078E-4"/>
    <n v="0"/>
    <x v="2"/>
  </r>
  <r>
    <x v="3"/>
    <x v="2"/>
    <x v="10"/>
    <x v="8"/>
    <n v="7104"/>
    <n v="7104"/>
    <n v="0"/>
    <n v="10"/>
    <n v="10"/>
    <n v="0"/>
    <n v="1.4076576576576576E-3"/>
    <n v="1.4076576576576576E-3"/>
    <n v="0"/>
    <x v="2"/>
  </r>
  <r>
    <x v="3"/>
    <x v="2"/>
    <x v="11"/>
    <x v="8"/>
    <n v="8133"/>
    <n v="8133"/>
    <n v="0"/>
    <n v="3"/>
    <n v="3"/>
    <n v="0"/>
    <n v="3.6886757654002215E-4"/>
    <n v="3.6886757654002215E-4"/>
    <n v="0"/>
    <x v="2"/>
  </r>
  <r>
    <x v="3"/>
    <x v="3"/>
    <x v="0"/>
    <x v="8"/>
    <n v="8302"/>
    <n v="8302"/>
    <n v="0"/>
    <n v="2"/>
    <n v="2"/>
    <n v="0"/>
    <n v="2.409058058299205E-4"/>
    <n v="2.409058058299205E-4"/>
    <n v="0"/>
    <x v="2"/>
  </r>
  <r>
    <x v="3"/>
    <x v="3"/>
    <x v="1"/>
    <x v="8"/>
    <n v="6369"/>
    <n v="6369"/>
    <n v="0"/>
    <n v="1"/>
    <n v="1"/>
    <n v="0"/>
    <n v="1.5701051970482021E-4"/>
    <n v="1.5701051970482021E-4"/>
    <n v="0"/>
    <x v="3"/>
  </r>
  <r>
    <x v="3"/>
    <x v="3"/>
    <x v="2"/>
    <x v="8"/>
    <n v="9099"/>
    <n v="9099"/>
    <n v="0"/>
    <n v="0"/>
    <n v="0"/>
    <n v="0"/>
    <n v="0"/>
    <n v="0"/>
    <n v="0"/>
    <x v="3"/>
  </r>
  <r>
    <x v="3"/>
    <x v="3"/>
    <x v="3"/>
    <x v="8"/>
    <n v="7686"/>
    <n v="7686"/>
    <n v="0"/>
    <n v="1"/>
    <n v="1"/>
    <n v="0"/>
    <n v="1.3010668748373666E-4"/>
    <n v="1.3010668748373666E-4"/>
    <n v="0"/>
    <x v="3"/>
  </r>
  <r>
    <x v="3"/>
    <x v="3"/>
    <x v="4"/>
    <x v="8"/>
    <n v="7153"/>
    <n v="7153"/>
    <n v="0"/>
    <n v="0"/>
    <n v="0"/>
    <n v="0"/>
    <n v="0"/>
    <n v="0"/>
    <n v="0"/>
    <x v="3"/>
  </r>
  <r>
    <x v="3"/>
    <x v="3"/>
    <x v="5"/>
    <x v="8"/>
    <n v="6128"/>
    <n v="6128"/>
    <n v="0"/>
    <n v="1"/>
    <n v="1"/>
    <n v="0"/>
    <n v="1.6318537859007833E-4"/>
    <n v="1.6318537859007833E-4"/>
    <n v="0"/>
    <x v="3"/>
  </r>
  <r>
    <x v="3"/>
    <x v="3"/>
    <x v="6"/>
    <x v="8"/>
    <n v="7490"/>
    <n v="7490"/>
    <n v="0"/>
    <n v="0"/>
    <n v="0"/>
    <n v="0"/>
    <n v="0"/>
    <n v="0"/>
    <n v="0"/>
    <x v="3"/>
  </r>
  <r>
    <x v="3"/>
    <x v="3"/>
    <x v="7"/>
    <x v="8"/>
    <n v="7292"/>
    <n v="7292"/>
    <n v="0"/>
    <n v="0"/>
    <n v="0"/>
    <n v="0"/>
    <n v="0"/>
    <n v="0"/>
    <n v="0"/>
    <x v="3"/>
  </r>
  <r>
    <x v="3"/>
    <x v="3"/>
    <x v="8"/>
    <x v="8"/>
    <n v="6985"/>
    <n v="6985"/>
    <n v="0"/>
    <n v="0"/>
    <n v="0"/>
    <n v="0"/>
    <n v="0"/>
    <n v="0"/>
    <n v="0"/>
    <x v="3"/>
  </r>
  <r>
    <x v="3"/>
    <x v="3"/>
    <x v="9"/>
    <x v="8"/>
    <n v="6275"/>
    <n v="6275"/>
    <n v="0"/>
    <n v="1"/>
    <n v="1"/>
    <n v="0"/>
    <n v="1.5936254980079682E-4"/>
    <n v="1.5936254980079682E-4"/>
    <n v="0"/>
    <x v="3"/>
  </r>
  <r>
    <x v="3"/>
    <x v="3"/>
    <x v="10"/>
    <x v="8"/>
    <n v="6919"/>
    <n v="6919"/>
    <n v="0"/>
    <n v="0"/>
    <n v="0"/>
    <n v="0"/>
    <n v="0"/>
    <n v="0"/>
    <n v="0"/>
    <x v="3"/>
  </r>
  <r>
    <x v="3"/>
    <x v="3"/>
    <x v="11"/>
    <x v="8"/>
    <n v="7189"/>
    <n v="7189"/>
    <n v="0"/>
    <n v="0"/>
    <n v="0"/>
    <n v="0"/>
    <n v="0"/>
    <n v="0"/>
    <n v="0"/>
    <x v="3"/>
  </r>
  <r>
    <x v="4"/>
    <x v="0"/>
    <x v="0"/>
    <x v="0"/>
    <n v="1378783"/>
    <n v="1367096"/>
    <n v="11687"/>
    <n v="81896"/>
    <n v="81148"/>
    <n v="748"/>
    <n v="5.9397309076192555E-2"/>
    <n v="5.8854801662045444E-2"/>
    <n v="5.4250741414711375E-4"/>
    <x v="0"/>
  </r>
  <r>
    <x v="4"/>
    <x v="0"/>
    <x v="1"/>
    <x v="0"/>
    <n v="1188244"/>
    <n v="1176205"/>
    <n v="12039"/>
    <n v="68906"/>
    <n v="68164"/>
    <n v="742"/>
    <n v="5.7989773144236367E-2"/>
    <n v="5.7365322273876411E-2"/>
    <n v="6.2445087035995969E-4"/>
    <x v="0"/>
  </r>
  <r>
    <x v="4"/>
    <x v="0"/>
    <x v="2"/>
    <x v="0"/>
    <n v="1139992"/>
    <n v="1126818"/>
    <n v="13174"/>
    <n v="66808"/>
    <n v="66007"/>
    <n v="801"/>
    <n v="5.8603920027508964E-2"/>
    <n v="5.7901283517779074E-2"/>
    <n v="7.0263650972989282E-4"/>
    <x v="0"/>
  </r>
  <r>
    <x v="4"/>
    <x v="0"/>
    <x v="3"/>
    <x v="0"/>
    <n v="1251322"/>
    <n v="1235284"/>
    <n v="16038"/>
    <n v="77059"/>
    <n v="75963"/>
    <n v="1096"/>
    <n v="6.1582070801919887E-2"/>
    <n v="6.0706197125919625E-2"/>
    <n v="8.7587367600026216E-4"/>
    <x v="0"/>
  </r>
  <r>
    <x v="4"/>
    <x v="0"/>
    <x v="4"/>
    <x v="0"/>
    <n v="1190212"/>
    <n v="1172707"/>
    <n v="17505"/>
    <n v="70976"/>
    <n v="69760"/>
    <n v="1216"/>
    <n v="5.9633073771731424E-2"/>
    <n v="5.861140704345108E-2"/>
    <n v="1.02166672828034E-3"/>
    <x v="0"/>
  </r>
  <r>
    <x v="4"/>
    <x v="0"/>
    <x v="5"/>
    <x v="0"/>
    <n v="1225895"/>
    <n v="1206555"/>
    <n v="19340"/>
    <n v="70580"/>
    <n v="69275"/>
    <n v="1305"/>
    <n v="5.7574262069753121E-2"/>
    <n v="5.6509733704762644E-2"/>
    <n v="1.0645283649904763E-3"/>
    <x v="0"/>
  </r>
  <r>
    <x v="4"/>
    <x v="0"/>
    <x v="6"/>
    <x v="0"/>
    <n v="819981"/>
    <n v="809125"/>
    <n v="10856"/>
    <n v="43253"/>
    <n v="42521"/>
    <n v="732"/>
    <n v="5.2748783203513255E-2"/>
    <n v="5.1856079592088107E-2"/>
    <n v="8.9270361142514273E-4"/>
    <x v="0"/>
  </r>
  <r>
    <x v="4"/>
    <x v="0"/>
    <x v="7"/>
    <x v="0"/>
    <n v="1171464"/>
    <n v="1153165"/>
    <n v="18299"/>
    <n v="69178"/>
    <n v="68005"/>
    <n v="1173"/>
    <n v="5.9052604262700349E-2"/>
    <n v="5.8051293082843347E-2"/>
    <n v="1.0013111798569995E-3"/>
    <x v="0"/>
  </r>
  <r>
    <x v="4"/>
    <x v="0"/>
    <x v="8"/>
    <x v="0"/>
    <n v="1184734"/>
    <n v="1161879"/>
    <n v="22855"/>
    <n v="70130"/>
    <n v="68709"/>
    <n v="1421"/>
    <n v="5.919472219080401E-2"/>
    <n v="5.7995296834563705E-2"/>
    <n v="1.1994253562403038E-3"/>
    <x v="0"/>
  </r>
  <r>
    <x v="4"/>
    <x v="0"/>
    <x v="9"/>
    <x v="0"/>
    <n v="1375076"/>
    <n v="1344738"/>
    <n v="30338"/>
    <n v="85063"/>
    <n v="83039"/>
    <n v="2024"/>
    <n v="6.1860580796988675E-2"/>
    <n v="6.03886621539464E-2"/>
    <n v="1.4719186430422755E-3"/>
    <x v="0"/>
  </r>
  <r>
    <x v="4"/>
    <x v="0"/>
    <x v="10"/>
    <x v="0"/>
    <n v="1355970"/>
    <n v="1322843"/>
    <n v="33127"/>
    <n v="86923"/>
    <n v="84799"/>
    <n v="2124"/>
    <n v="6.4103925603073819E-2"/>
    <n v="6.2537519266650438E-2"/>
    <n v="1.5664063364233722E-3"/>
    <x v="0"/>
  </r>
  <r>
    <x v="4"/>
    <x v="0"/>
    <x v="11"/>
    <x v="0"/>
    <n v="1040481"/>
    <n v="1011667"/>
    <n v="28814"/>
    <n v="63577"/>
    <n v="61783"/>
    <n v="1794"/>
    <n v="6.1103470414164217E-2"/>
    <n v="5.9379267857846516E-2"/>
    <n v="1.724202556317703E-3"/>
    <x v="0"/>
  </r>
  <r>
    <x v="4"/>
    <x v="1"/>
    <x v="0"/>
    <x v="0"/>
    <n v="1258796"/>
    <n v="1236736"/>
    <n v="22060"/>
    <n v="78385"/>
    <n v="77097"/>
    <n v="1288"/>
    <n v="6.2269819732506303E-2"/>
    <n v="6.1246619785890646E-2"/>
    <n v="1.023199946615655E-3"/>
    <x v="0"/>
  </r>
  <r>
    <x v="4"/>
    <x v="1"/>
    <x v="1"/>
    <x v="0"/>
    <n v="1110750"/>
    <n v="1088771"/>
    <n v="21979"/>
    <n v="66712"/>
    <n v="65452"/>
    <n v="1260"/>
    <n v="6.0060319603871259E-2"/>
    <n v="5.8925950934053568E-2"/>
    <n v="1.1343686698176906E-3"/>
    <x v="0"/>
  </r>
  <r>
    <x v="4"/>
    <x v="1"/>
    <x v="2"/>
    <x v="0"/>
    <n v="1264177"/>
    <n v="1236345"/>
    <n v="27832"/>
    <n v="78914"/>
    <n v="77196"/>
    <n v="1718"/>
    <n v="6.2423220798986219E-2"/>
    <n v="6.1064233884970225E-2"/>
    <n v="1.3589869140159961E-3"/>
    <x v="0"/>
  </r>
  <r>
    <x v="4"/>
    <x v="1"/>
    <x v="3"/>
    <x v="0"/>
    <n v="1136824"/>
    <n v="1108590"/>
    <n v="28234"/>
    <n v="70461"/>
    <n v="68590"/>
    <n v="1871"/>
    <n v="6.1980570431306871E-2"/>
    <n v="6.0334757183169954E-2"/>
    <n v="1.6458132481369148E-3"/>
    <x v="0"/>
  </r>
  <r>
    <x v="4"/>
    <x v="1"/>
    <x v="4"/>
    <x v="0"/>
    <n v="1240622"/>
    <n v="1207313"/>
    <n v="33309"/>
    <n v="74196"/>
    <n v="72127"/>
    <n v="2069"/>
    <n v="5.9805484668174515E-2"/>
    <n v="5.8137772826856206E-2"/>
    <n v="1.6677118413183064E-3"/>
    <x v="0"/>
  </r>
  <r>
    <x v="4"/>
    <x v="1"/>
    <x v="5"/>
    <x v="0"/>
    <n v="1164078"/>
    <n v="1129090"/>
    <n v="34988"/>
    <n v="69470"/>
    <n v="67265"/>
    <n v="2205"/>
    <n v="5.9678131534141185E-2"/>
    <n v="5.7783928568360537E-2"/>
    <n v="1.8942029657806436E-3"/>
    <x v="0"/>
  </r>
  <r>
    <x v="4"/>
    <x v="1"/>
    <x v="6"/>
    <x v="0"/>
    <n v="890664"/>
    <n v="868578"/>
    <n v="22086"/>
    <n v="47023"/>
    <n v="45541"/>
    <n v="1482"/>
    <n v="5.2795442501324855E-2"/>
    <n v="5.1131515363818457E-2"/>
    <n v="1.6639271375063997E-3"/>
    <x v="0"/>
  </r>
  <r>
    <x v="4"/>
    <x v="1"/>
    <x v="7"/>
    <x v="0"/>
    <n v="1160104"/>
    <n v="1125910"/>
    <n v="34194"/>
    <n v="69664"/>
    <n v="67463"/>
    <n v="2201"/>
    <n v="6.0049788639639202E-2"/>
    <n v="5.8152544944246376E-2"/>
    <n v="1.8972436953928269E-3"/>
    <x v="0"/>
  </r>
  <r>
    <x v="4"/>
    <x v="1"/>
    <x v="8"/>
    <x v="0"/>
    <n v="1294483"/>
    <n v="1248612"/>
    <n v="45871"/>
    <n v="78609"/>
    <n v="75611"/>
    <n v="2998"/>
    <n v="6.072617407876349E-2"/>
    <n v="5.8410191559101203E-2"/>
    <n v="2.31598251966229E-3"/>
    <x v="0"/>
  </r>
  <r>
    <x v="4"/>
    <x v="1"/>
    <x v="9"/>
    <x v="0"/>
    <n v="1401161"/>
    <n v="1346811"/>
    <n v="54350"/>
    <n v="88299"/>
    <n v="84625"/>
    <n v="3674"/>
    <n v="6.3018453982090564E-2"/>
    <n v="6.0396342747193223E-2"/>
    <n v="2.6221112348973458E-3"/>
    <x v="0"/>
  </r>
  <r>
    <x v="4"/>
    <x v="1"/>
    <x v="10"/>
    <x v="0"/>
    <n v="1330427"/>
    <n v="1273137"/>
    <n v="57290"/>
    <n v="86920"/>
    <n v="83042"/>
    <n v="3878"/>
    <n v="6.533240831702905E-2"/>
    <n v="6.2417554664780557E-2"/>
    <n v="2.9148536522484885E-3"/>
    <x v="0"/>
  </r>
  <r>
    <x v="4"/>
    <x v="1"/>
    <x v="11"/>
    <x v="0"/>
    <n v="1126076"/>
    <n v="1072804"/>
    <n v="53272"/>
    <n v="69806"/>
    <n v="66311"/>
    <n v="3495"/>
    <n v="6.1990487320571615E-2"/>
    <n v="5.888678916875948E-2"/>
    <n v="3.1036981518121334E-3"/>
    <x v="0"/>
  </r>
  <r>
    <x v="4"/>
    <x v="2"/>
    <x v="0"/>
    <x v="0"/>
    <n v="1391927"/>
    <n v="1349476"/>
    <n v="42451"/>
    <n v="92235"/>
    <n v="89394"/>
    <n v="2841"/>
    <n v="6.6264250926952345E-2"/>
    <n v="6.4223195612988324E-2"/>
    <n v="2.0410553139640227E-3"/>
    <x v="0"/>
  </r>
  <r>
    <x v="4"/>
    <x v="2"/>
    <x v="1"/>
    <x v="0"/>
    <n v="1189872"/>
    <n v="1148835"/>
    <n v="41037"/>
    <n v="76414"/>
    <n v="73729"/>
    <n v="2685"/>
    <n v="6.4220353113612225E-2"/>
    <n v="6.1963807871771082E-2"/>
    <n v="2.2565452418411391E-3"/>
    <x v="0"/>
  </r>
  <r>
    <x v="4"/>
    <x v="2"/>
    <x v="2"/>
    <x v="0"/>
    <n v="1358964"/>
    <n v="891235"/>
    <n v="467729"/>
    <n v="78484"/>
    <n v="53149"/>
    <n v="25335"/>
    <n v="5.7752817587515194E-2"/>
    <n v="3.9109939630483224E-2"/>
    <n v="1.8642877957031973E-2"/>
    <x v="1"/>
  </r>
  <r>
    <x v="4"/>
    <x v="2"/>
    <x v="3"/>
    <x v="0"/>
    <n v="1079321"/>
    <n v="651527"/>
    <n v="427794"/>
    <n v="72213"/>
    <n v="36780"/>
    <n v="35433"/>
    <n v="6.6905952909282779E-2"/>
    <n v="3.4076979879016527E-2"/>
    <n v="3.2828973030266252E-2"/>
    <x v="2"/>
  </r>
  <r>
    <x v="4"/>
    <x v="2"/>
    <x v="4"/>
    <x v="0"/>
    <n v="1151592"/>
    <n v="833743"/>
    <n v="317849"/>
    <n v="76856"/>
    <n v="48381"/>
    <n v="28475"/>
    <n v="6.673891447665492E-2"/>
    <n v="4.2012275180793195E-2"/>
    <n v="2.4726639295861729E-2"/>
    <x v="2"/>
  </r>
  <r>
    <x v="4"/>
    <x v="2"/>
    <x v="5"/>
    <x v="0"/>
    <n v="1284789"/>
    <n v="1020992"/>
    <n v="263797"/>
    <n v="78946"/>
    <n v="57035"/>
    <n v="21911"/>
    <n v="6.1446665561426819E-2"/>
    <n v="4.4392503360473977E-2"/>
    <n v="1.7054162200952842E-2"/>
    <x v="2"/>
  </r>
  <r>
    <x v="4"/>
    <x v="2"/>
    <x v="6"/>
    <x v="0"/>
    <n v="897410"/>
    <n v="726396"/>
    <n v="171014"/>
    <n v="51754"/>
    <n v="38962"/>
    <n v="12792"/>
    <n v="5.7670407060318028E-2"/>
    <n v="4.3416052863239768E-2"/>
    <n v="1.4254354197078259E-2"/>
    <x v="2"/>
  </r>
  <r>
    <x v="4"/>
    <x v="2"/>
    <x v="7"/>
    <x v="0"/>
    <n v="1166281"/>
    <n v="915847"/>
    <n v="250434"/>
    <n v="70812"/>
    <n v="53698"/>
    <n v="17114"/>
    <n v="6.0716070998327161E-2"/>
    <n v="4.6042077338137206E-2"/>
    <n v="1.4673993660189955E-2"/>
    <x v="2"/>
  </r>
  <r>
    <x v="4"/>
    <x v="2"/>
    <x v="8"/>
    <x v="0"/>
    <n v="1252029"/>
    <n v="977981"/>
    <n v="274048"/>
    <n v="78079"/>
    <n v="58513"/>
    <n v="19566"/>
    <n v="6.2361974043732213E-2"/>
    <n v="4.6734540493870352E-2"/>
    <n v="1.5627433549861864E-2"/>
    <x v="2"/>
  </r>
  <r>
    <x v="4"/>
    <x v="2"/>
    <x v="9"/>
    <x v="0"/>
    <n v="1420779"/>
    <n v="1117283"/>
    <n v="303496"/>
    <n v="90954"/>
    <n v="66870"/>
    <n v="24084"/>
    <n v="6.4016993494413976E-2"/>
    <n v="4.7065729434345525E-2"/>
    <n v="1.6951264060068454E-2"/>
    <x v="2"/>
  </r>
  <r>
    <x v="4"/>
    <x v="2"/>
    <x v="10"/>
    <x v="0"/>
    <n v="1406778"/>
    <n v="1026903"/>
    <n v="379875"/>
    <n v="94238"/>
    <n v="63768"/>
    <n v="30470"/>
    <n v="6.6988536926224321E-2"/>
    <n v="4.5329113762086128E-2"/>
    <n v="2.1659423164138193E-2"/>
    <x v="2"/>
  </r>
  <r>
    <x v="4"/>
    <x v="2"/>
    <x v="11"/>
    <x v="0"/>
    <n v="1201152"/>
    <n v="870107"/>
    <n v="331045"/>
    <n v="79990"/>
    <n v="52713"/>
    <n v="27277"/>
    <n v="6.6594402706734862E-2"/>
    <n v="4.3885370044757031E-2"/>
    <n v="2.2709032661977834E-2"/>
    <x v="2"/>
  </r>
  <r>
    <x v="4"/>
    <x v="3"/>
    <x v="0"/>
    <x v="0"/>
    <n v="1241019"/>
    <n v="917154"/>
    <n v="323865"/>
    <n v="85673"/>
    <n v="57263"/>
    <n v="28410"/>
    <n v="6.9034398345230813E-2"/>
    <n v="4.6141920470194255E-2"/>
    <n v="2.2892477875036562E-2"/>
    <x v="2"/>
  </r>
  <r>
    <x v="4"/>
    <x v="3"/>
    <x v="1"/>
    <x v="0"/>
    <n v="1176776"/>
    <n v="893268"/>
    <n v="283508"/>
    <n v="81668"/>
    <n v="55656"/>
    <n v="26012"/>
    <n v="6.939978381612133E-2"/>
    <n v="4.7295322134373916E-2"/>
    <n v="2.2104461681747418E-2"/>
    <x v="2"/>
  </r>
  <r>
    <x v="4"/>
    <x v="3"/>
    <x v="2"/>
    <x v="0"/>
    <n v="1401755"/>
    <n v="1038107"/>
    <n v="363648"/>
    <n v="92161"/>
    <n v="61980"/>
    <n v="30181"/>
    <n v="6.5746867319895416E-2"/>
    <n v="4.4216000656320115E-2"/>
    <n v="2.1530866663575305E-2"/>
    <x v="3"/>
  </r>
  <r>
    <x v="4"/>
    <x v="3"/>
    <x v="3"/>
    <x v="0"/>
    <n v="1257183"/>
    <n v="952941"/>
    <n v="304242"/>
    <n v="82645"/>
    <n v="56850"/>
    <n v="25795"/>
    <n v="6.5738241767507199E-2"/>
    <n v="4.5220146947580427E-2"/>
    <n v="2.0518094819926773E-2"/>
    <x v="3"/>
  </r>
  <r>
    <x v="4"/>
    <x v="3"/>
    <x v="4"/>
    <x v="0"/>
    <n v="1228679"/>
    <n v="938188"/>
    <n v="290491"/>
    <n v="79149"/>
    <n v="54869"/>
    <n v="24280"/>
    <n v="6.4417964334053071E-2"/>
    <n v="4.4656903878067422E-2"/>
    <n v="1.9761060455985656E-2"/>
    <x v="3"/>
  </r>
  <r>
    <x v="4"/>
    <x v="3"/>
    <x v="5"/>
    <x v="0"/>
    <n v="1399821"/>
    <n v="1097687"/>
    <n v="302134"/>
    <n v="84165"/>
    <n v="59474"/>
    <n v="24691"/>
    <n v="6.0125544623205393E-2"/>
    <n v="4.2486860820061992E-2"/>
    <n v="1.7638683803143401E-2"/>
    <x v="3"/>
  </r>
  <r>
    <x v="4"/>
    <x v="3"/>
    <x v="6"/>
    <x v="0"/>
    <n v="861654"/>
    <n v="677242"/>
    <n v="184412"/>
    <n v="47705"/>
    <n v="33148"/>
    <n v="14557"/>
    <n v="5.5364450231763562E-2"/>
    <n v="3.8470198014516267E-2"/>
    <n v="1.6894252217247295E-2"/>
    <x v="3"/>
  </r>
  <r>
    <x v="4"/>
    <x v="3"/>
    <x v="7"/>
    <x v="0"/>
    <n v="1235823"/>
    <n v="968339"/>
    <n v="267484"/>
    <n v="74023"/>
    <n v="53589"/>
    <n v="20434"/>
    <n v="5.9897736164483101E-2"/>
    <n v="4.3363005867345081E-2"/>
    <n v="1.653473029713802E-2"/>
    <x v="3"/>
  </r>
  <r>
    <x v="4"/>
    <x v="3"/>
    <x v="8"/>
    <x v="0"/>
    <n v="1491887"/>
    <n v="1140424"/>
    <n v="351463"/>
    <n v="85345"/>
    <n v="61840"/>
    <n v="23505"/>
    <n v="5.7206075259051123E-2"/>
    <n v="4.1450860554452178E-2"/>
    <n v="1.5755214704598942E-2"/>
    <x v="3"/>
  </r>
  <r>
    <x v="4"/>
    <x v="3"/>
    <x v="9"/>
    <x v="0"/>
    <n v="1405220"/>
    <n v="1092944"/>
    <n v="312276"/>
    <n v="81549"/>
    <n v="59270"/>
    <n v="22279"/>
    <n v="5.8032905879506415E-2"/>
    <n v="4.2178448926146798E-2"/>
    <n v="1.5854456953359616E-2"/>
    <x v="3"/>
  </r>
  <r>
    <x v="4"/>
    <x v="3"/>
    <x v="10"/>
    <x v="0"/>
    <n v="1592266"/>
    <n v="1209006"/>
    <n v="383260"/>
    <n v="90348"/>
    <n v="64890"/>
    <n v="25458"/>
    <n v="5.6741775557601556E-2"/>
    <n v="4.0753240978580213E-2"/>
    <n v="1.5988534579021343E-2"/>
    <x v="3"/>
  </r>
  <r>
    <x v="4"/>
    <x v="3"/>
    <x v="11"/>
    <x v="0"/>
    <n v="1281705"/>
    <n v="898586"/>
    <n v="383119"/>
    <n v="71104"/>
    <n v="47303"/>
    <n v="23801"/>
    <n v="5.5476104095716253E-2"/>
    <n v="3.6906308393897191E-2"/>
    <n v="1.8569795701819061E-2"/>
    <x v="3"/>
  </r>
  <r>
    <x v="4"/>
    <x v="0"/>
    <x v="0"/>
    <x v="1"/>
    <n v="1378783"/>
    <n v="1367096"/>
    <n v="11687"/>
    <n v="7974"/>
    <n v="7934"/>
    <n v="40"/>
    <n v="5.7833611235415579E-3"/>
    <n v="5.7543500318759369E-3"/>
    <n v="2.9011091665621058E-5"/>
    <x v="0"/>
  </r>
  <r>
    <x v="4"/>
    <x v="0"/>
    <x v="1"/>
    <x v="1"/>
    <n v="1188244"/>
    <n v="1176205"/>
    <n v="12039"/>
    <n v="6730"/>
    <n v="6691"/>
    <n v="39"/>
    <n v="5.6638198888443788E-3"/>
    <n v="5.6309983471408229E-3"/>
    <n v="3.2821541703555835E-5"/>
    <x v="0"/>
  </r>
  <r>
    <x v="4"/>
    <x v="0"/>
    <x v="2"/>
    <x v="1"/>
    <n v="1139992"/>
    <n v="1126818"/>
    <n v="13174"/>
    <n v="6709"/>
    <n v="6646"/>
    <n v="63"/>
    <n v="5.8851290184492519E-3"/>
    <n v="5.8298654727401596E-3"/>
    <n v="5.5263545709092697E-5"/>
    <x v="0"/>
  </r>
  <r>
    <x v="4"/>
    <x v="0"/>
    <x v="3"/>
    <x v="1"/>
    <n v="1251322"/>
    <n v="1235284"/>
    <n v="16038"/>
    <n v="7726"/>
    <n v="7662"/>
    <n v="64"/>
    <n v="6.1742700919507525E-3"/>
    <n v="6.1231241838631467E-3"/>
    <n v="5.1145908087606547E-5"/>
    <x v="0"/>
  </r>
  <r>
    <x v="4"/>
    <x v="0"/>
    <x v="4"/>
    <x v="1"/>
    <n v="1190212"/>
    <n v="1172707"/>
    <n v="17505"/>
    <n v="7503"/>
    <n v="7417"/>
    <n v="86"/>
    <n v="6.3039189656968675E-3"/>
    <n v="6.2316629306375668E-3"/>
    <n v="7.225603505930036E-5"/>
    <x v="0"/>
  </r>
  <r>
    <x v="4"/>
    <x v="0"/>
    <x v="5"/>
    <x v="1"/>
    <n v="1225895"/>
    <n v="1206555"/>
    <n v="19340"/>
    <n v="7651"/>
    <n v="7554"/>
    <n v="97"/>
    <n v="6.2411544218713673E-3"/>
    <n v="6.1620285587264817E-3"/>
    <n v="7.9125863144885981E-5"/>
    <x v="0"/>
  </r>
  <r>
    <x v="4"/>
    <x v="0"/>
    <x v="6"/>
    <x v="1"/>
    <n v="819981"/>
    <n v="809125"/>
    <n v="10856"/>
    <n v="5355"/>
    <n v="5291"/>
    <n v="64"/>
    <n v="6.5306391245650817E-3"/>
    <n v="6.4525885355880197E-3"/>
    <n v="7.8050588977061661E-5"/>
    <x v="0"/>
  </r>
  <r>
    <x v="4"/>
    <x v="0"/>
    <x v="7"/>
    <x v="1"/>
    <n v="1171464"/>
    <n v="1153165"/>
    <n v="18299"/>
    <n v="7925"/>
    <n v="7836"/>
    <n v="89"/>
    <n v="6.765039301250401E-3"/>
    <n v="6.6890659892237404E-3"/>
    <n v="7.5973312026660653E-5"/>
    <x v="0"/>
  </r>
  <r>
    <x v="4"/>
    <x v="0"/>
    <x v="8"/>
    <x v="1"/>
    <n v="1184734"/>
    <n v="1161879"/>
    <n v="22855"/>
    <n v="7416"/>
    <n v="7309"/>
    <n v="107"/>
    <n v="6.2596329640239919E-3"/>
    <n v="6.1693173319918226E-3"/>
    <n v="9.0315632032169241E-5"/>
    <x v="0"/>
  </r>
  <r>
    <x v="4"/>
    <x v="0"/>
    <x v="9"/>
    <x v="1"/>
    <n v="1375076"/>
    <n v="1344738"/>
    <n v="30338"/>
    <n v="8643"/>
    <n v="8502"/>
    <n v="141"/>
    <n v="6.2854707667067133E-3"/>
    <n v="6.1829309798149337E-3"/>
    <n v="1.0253978689177907E-4"/>
    <x v="0"/>
  </r>
  <r>
    <x v="4"/>
    <x v="0"/>
    <x v="10"/>
    <x v="1"/>
    <n v="1355970"/>
    <n v="1322843"/>
    <n v="33127"/>
    <n v="8521"/>
    <n v="8330"/>
    <n v="191"/>
    <n v="6.284062331762502E-3"/>
    <n v="6.14320375819524E-3"/>
    <n v="1.408585735672618E-4"/>
    <x v="0"/>
  </r>
  <r>
    <x v="4"/>
    <x v="0"/>
    <x v="11"/>
    <x v="1"/>
    <n v="1040481"/>
    <n v="1011667"/>
    <n v="28814"/>
    <n v="6588"/>
    <n v="6441"/>
    <n v="147"/>
    <n v="6.331686979387418E-3"/>
    <n v="6.1904061679165694E-3"/>
    <n v="1.4128081147084858E-4"/>
    <x v="0"/>
  </r>
  <r>
    <x v="4"/>
    <x v="1"/>
    <x v="0"/>
    <x v="1"/>
    <n v="1258796"/>
    <n v="1236736"/>
    <n v="22060"/>
    <n v="7492"/>
    <n v="7429"/>
    <n v="63"/>
    <n v="5.9517189441339186E-3"/>
    <n v="5.9016711206581526E-3"/>
    <n v="5.004782347576573E-5"/>
    <x v="0"/>
  </r>
  <r>
    <x v="4"/>
    <x v="1"/>
    <x v="1"/>
    <x v="1"/>
    <n v="1110750"/>
    <n v="1088771"/>
    <n v="21979"/>
    <n v="6454"/>
    <n v="6400"/>
    <n v="54"/>
    <n v="5.8104884087328383E-3"/>
    <n v="5.761872608597794E-3"/>
    <n v="4.8615800135043889E-5"/>
    <x v="0"/>
  </r>
  <r>
    <x v="4"/>
    <x v="1"/>
    <x v="2"/>
    <x v="1"/>
    <n v="1264177"/>
    <n v="1236345"/>
    <n v="27832"/>
    <n v="7589"/>
    <n v="7507"/>
    <n v="82"/>
    <n v="6.003115070120719E-3"/>
    <n v="5.9382507354587217E-3"/>
    <n v="6.486433466199749E-5"/>
    <x v="0"/>
  </r>
  <r>
    <x v="4"/>
    <x v="1"/>
    <x v="3"/>
    <x v="1"/>
    <n v="1136824"/>
    <n v="1108590"/>
    <n v="28234"/>
    <n v="7043"/>
    <n v="6910"/>
    <n v="133"/>
    <n v="6.1953301478505024E-3"/>
    <n v="6.0783375438942175E-3"/>
    <n v="1.1699260395628523E-4"/>
    <x v="0"/>
  </r>
  <r>
    <x v="4"/>
    <x v="1"/>
    <x v="4"/>
    <x v="1"/>
    <n v="1240622"/>
    <n v="1207313"/>
    <n v="33309"/>
    <n v="7592"/>
    <n v="7454"/>
    <n v="138"/>
    <n v="6.1195110194724907E-3"/>
    <n v="6.0082764935653248E-3"/>
    <n v="1.1123452590716592E-4"/>
    <x v="0"/>
  </r>
  <r>
    <x v="4"/>
    <x v="1"/>
    <x v="5"/>
    <x v="1"/>
    <n v="1164078"/>
    <n v="1129090"/>
    <n v="34988"/>
    <n v="7395"/>
    <n v="7216"/>
    <n v="179"/>
    <n v="6.3526670893187566E-3"/>
    <n v="6.1988973247497159E-3"/>
    <n v="1.5376976456904092E-4"/>
    <x v="0"/>
  </r>
  <r>
    <x v="4"/>
    <x v="1"/>
    <x v="6"/>
    <x v="1"/>
    <n v="890664"/>
    <n v="868578"/>
    <n v="22086"/>
    <n v="5487"/>
    <n v="5383"/>
    <n v="104"/>
    <n v="6.1605723370429253E-3"/>
    <n v="6.0438055203758095E-3"/>
    <n v="1.1676681666711577E-4"/>
    <x v="0"/>
  </r>
  <r>
    <x v="4"/>
    <x v="1"/>
    <x v="7"/>
    <x v="1"/>
    <n v="1160104"/>
    <n v="1125910"/>
    <n v="34194"/>
    <n v="7691"/>
    <n v="7497"/>
    <n v="194"/>
    <n v="6.6295780378310912E-3"/>
    <n v="6.4623516512312693E-3"/>
    <n v="1.6722638659982209E-4"/>
    <x v="0"/>
  </r>
  <r>
    <x v="4"/>
    <x v="1"/>
    <x v="8"/>
    <x v="1"/>
    <n v="1294483"/>
    <n v="1248612"/>
    <n v="45871"/>
    <n v="8148"/>
    <n v="7906"/>
    <n v="242"/>
    <n v="6.2944047932649563E-3"/>
    <n v="6.1074575718645975E-3"/>
    <n v="1.8694722140035828E-4"/>
    <x v="0"/>
  </r>
  <r>
    <x v="4"/>
    <x v="1"/>
    <x v="9"/>
    <x v="1"/>
    <n v="1401161"/>
    <n v="1346811"/>
    <n v="54350"/>
    <n v="8926"/>
    <n v="8597"/>
    <n v="329"/>
    <n v="6.3704313779786902E-3"/>
    <n v="6.135626098642483E-3"/>
    <n v="2.3480527933620761E-4"/>
    <x v="0"/>
  </r>
  <r>
    <x v="4"/>
    <x v="1"/>
    <x v="10"/>
    <x v="1"/>
    <n v="1330427"/>
    <n v="1273137"/>
    <n v="57290"/>
    <n v="8308"/>
    <n v="7991"/>
    <n v="317"/>
    <n v="6.2446116923363703E-3"/>
    <n v="6.006342324682226E-3"/>
    <n v="2.3826936765414413E-4"/>
    <x v="0"/>
  </r>
  <r>
    <x v="4"/>
    <x v="1"/>
    <x v="11"/>
    <x v="1"/>
    <n v="1126076"/>
    <n v="1072804"/>
    <n v="53272"/>
    <n v="7080"/>
    <n v="6801"/>
    <n v="279"/>
    <n v="6.2873198611816611E-3"/>
    <n v="6.0395568327537398E-3"/>
    <n v="2.4776302842792139E-4"/>
    <x v="0"/>
  </r>
  <r>
    <x v="4"/>
    <x v="2"/>
    <x v="0"/>
    <x v="1"/>
    <n v="1391927"/>
    <n v="1349476"/>
    <n v="42451"/>
    <n v="8223"/>
    <n v="8072"/>
    <n v="151"/>
    <n v="5.9076373976508821E-3"/>
    <n v="5.7991546970494858E-3"/>
    <n v="1.0848270060139649E-4"/>
    <x v="0"/>
  </r>
  <r>
    <x v="4"/>
    <x v="2"/>
    <x v="1"/>
    <x v="1"/>
    <n v="1189872"/>
    <n v="1148835"/>
    <n v="41037"/>
    <n v="7054"/>
    <n v="6906"/>
    <n v="148"/>
    <n v="5.9283687657159766E-3"/>
    <n v="5.8039856387913993E-3"/>
    <n v="1.2438312692457677E-4"/>
    <x v="0"/>
  </r>
  <r>
    <x v="4"/>
    <x v="2"/>
    <x v="2"/>
    <x v="1"/>
    <n v="1358964"/>
    <n v="891235"/>
    <n v="467729"/>
    <n v="7477"/>
    <n v="5673"/>
    <n v="1804"/>
    <n v="5.5019853358882209E-3"/>
    <n v="4.1745035188570116E-3"/>
    <n v="1.3274818170312091E-3"/>
    <x v="1"/>
  </r>
  <r>
    <x v="4"/>
    <x v="2"/>
    <x v="3"/>
    <x v="1"/>
    <n v="1079321"/>
    <n v="651527"/>
    <n v="427794"/>
    <n v="7522"/>
    <n v="4818"/>
    <n v="2704"/>
    <n v="6.9691963743872308E-3"/>
    <n v="4.4639175926346284E-3"/>
    <n v="2.505278781752602E-3"/>
    <x v="2"/>
  </r>
  <r>
    <x v="4"/>
    <x v="2"/>
    <x v="4"/>
    <x v="1"/>
    <n v="1151592"/>
    <n v="833743"/>
    <n v="317849"/>
    <n v="8063"/>
    <n v="5856"/>
    <n v="2207"/>
    <n v="7.0016116819151229E-3"/>
    <n v="5.0851343184044346E-3"/>
    <n v="1.9164773635106879E-3"/>
    <x v="2"/>
  </r>
  <r>
    <x v="4"/>
    <x v="2"/>
    <x v="5"/>
    <x v="1"/>
    <n v="1284789"/>
    <n v="1020992"/>
    <n v="263797"/>
    <n v="8725"/>
    <n v="6927"/>
    <n v="1798"/>
    <n v="6.7909983662687023E-3"/>
    <n v="5.3915467831682868E-3"/>
    <n v="1.3994515831004157E-3"/>
    <x v="2"/>
  </r>
  <r>
    <x v="4"/>
    <x v="2"/>
    <x v="6"/>
    <x v="1"/>
    <n v="897410"/>
    <n v="726396"/>
    <n v="171014"/>
    <n v="5925"/>
    <n v="4803"/>
    <n v="1122"/>
    <n v="6.6023333816204411E-3"/>
    <n v="5.3520687311262409E-3"/>
    <n v="1.2502646504942E-3"/>
    <x v="2"/>
  </r>
  <r>
    <x v="4"/>
    <x v="2"/>
    <x v="7"/>
    <x v="1"/>
    <n v="1166281"/>
    <n v="915847"/>
    <n v="250434"/>
    <n v="7636"/>
    <n v="6208"/>
    <n v="1428"/>
    <n v="6.54730720984051E-3"/>
    <n v="5.3229024566120858E-3"/>
    <n v="1.2244047532284244E-3"/>
    <x v="2"/>
  </r>
  <r>
    <x v="4"/>
    <x v="2"/>
    <x v="8"/>
    <x v="1"/>
    <n v="1252029"/>
    <n v="977981"/>
    <n v="274048"/>
    <n v="7982"/>
    <n v="6317"/>
    <n v="1665"/>
    <n v="6.3752516914544312E-3"/>
    <n v="5.0454102900172439E-3"/>
    <n v="1.3298414014371871E-3"/>
    <x v="2"/>
  </r>
  <r>
    <x v="4"/>
    <x v="2"/>
    <x v="9"/>
    <x v="1"/>
    <n v="1420779"/>
    <n v="1117283"/>
    <n v="303496"/>
    <n v="8944"/>
    <n v="7051"/>
    <n v="1893"/>
    <n v="6.2951380897380942E-3"/>
    <n v="4.9627704238308706E-3"/>
    <n v="1.3323676659072242E-3"/>
    <x v="2"/>
  </r>
  <r>
    <x v="4"/>
    <x v="2"/>
    <x v="10"/>
    <x v="1"/>
    <n v="1406778"/>
    <n v="1026903"/>
    <n v="379875"/>
    <n v="9029"/>
    <n v="6658"/>
    <n v="2371"/>
    <n v="6.4182123974074086E-3"/>
    <n v="4.7328007688491004E-3"/>
    <n v="1.6854116285583084E-3"/>
    <x v="2"/>
  </r>
  <r>
    <x v="4"/>
    <x v="2"/>
    <x v="11"/>
    <x v="1"/>
    <n v="1201152"/>
    <n v="870107"/>
    <n v="331045"/>
    <n v="8275"/>
    <n v="6042"/>
    <n v="2233"/>
    <n v="6.889219682438193E-3"/>
    <n v="5.0301710358056266E-3"/>
    <n v="1.8590486466325661E-3"/>
    <x v="2"/>
  </r>
  <r>
    <x v="4"/>
    <x v="3"/>
    <x v="0"/>
    <x v="1"/>
    <n v="1241019"/>
    <n v="917154"/>
    <n v="323865"/>
    <n v="7747"/>
    <n v="5976"/>
    <n v="1771"/>
    <n v="6.2424507602220434E-3"/>
    <n v="4.8153976691734778E-3"/>
    <n v="1.4270530910485658E-3"/>
    <x v="2"/>
  </r>
  <r>
    <x v="4"/>
    <x v="3"/>
    <x v="1"/>
    <x v="1"/>
    <n v="1176776"/>
    <n v="893268"/>
    <n v="283508"/>
    <n v="7318"/>
    <n v="5751"/>
    <n v="1567"/>
    <n v="6.2186856292106565E-3"/>
    <n v="4.8870813136909661E-3"/>
    <n v="1.331604315519691E-3"/>
    <x v="2"/>
  </r>
  <r>
    <x v="4"/>
    <x v="3"/>
    <x v="2"/>
    <x v="1"/>
    <n v="1401755"/>
    <n v="1038107"/>
    <n v="363648"/>
    <n v="8398"/>
    <n v="6530"/>
    <n v="1868"/>
    <n v="5.9910612054174944E-3"/>
    <n v="4.658446019454184E-3"/>
    <n v="1.3326151859633102E-3"/>
    <x v="3"/>
  </r>
  <r>
    <x v="4"/>
    <x v="3"/>
    <x v="3"/>
    <x v="1"/>
    <n v="1257183"/>
    <n v="952941"/>
    <n v="304242"/>
    <n v="7790"/>
    <n v="5979"/>
    <n v="1811"/>
    <n v="6.1963930469947498E-3"/>
    <n v="4.7558708636690128E-3"/>
    <n v="1.440522183325737E-3"/>
    <x v="3"/>
  </r>
  <r>
    <x v="4"/>
    <x v="3"/>
    <x v="4"/>
    <x v="1"/>
    <n v="1228679"/>
    <n v="938188"/>
    <n v="290491"/>
    <n v="7393"/>
    <n v="5743"/>
    <n v="1650"/>
    <n v="6.0170312994687787E-3"/>
    <n v="4.6741256259771671E-3"/>
    <n v="1.3429056734916118E-3"/>
    <x v="3"/>
  </r>
  <r>
    <x v="4"/>
    <x v="3"/>
    <x v="5"/>
    <x v="1"/>
    <n v="1399821"/>
    <n v="1097687"/>
    <n v="302134"/>
    <n v="8295"/>
    <n v="6532"/>
    <n v="1763"/>
    <n v="5.9257576504424493E-3"/>
    <n v="4.6663109068945247E-3"/>
    <n v="1.2594467435479251E-3"/>
    <x v="3"/>
  </r>
  <r>
    <x v="4"/>
    <x v="3"/>
    <x v="6"/>
    <x v="1"/>
    <n v="861654"/>
    <n v="677242"/>
    <n v="184412"/>
    <n v="5237"/>
    <n v="4120"/>
    <n v="1117"/>
    <n v="6.07784563177331E-3"/>
    <n v="4.7815016236215464E-3"/>
    <n v="1.296344008151764E-3"/>
    <x v="3"/>
  </r>
  <r>
    <x v="4"/>
    <x v="3"/>
    <x v="7"/>
    <x v="1"/>
    <n v="1235823"/>
    <n v="968339"/>
    <n v="267484"/>
    <n v="7602"/>
    <n v="6085"/>
    <n v="1517"/>
    <n v="6.1513663364413836E-3"/>
    <n v="4.9238442721975554E-3"/>
    <n v="1.2275220642438277E-3"/>
    <x v="3"/>
  </r>
  <r>
    <x v="4"/>
    <x v="3"/>
    <x v="8"/>
    <x v="1"/>
    <n v="1491887"/>
    <n v="1140424"/>
    <n v="351463"/>
    <n v="8488"/>
    <n v="6716"/>
    <n v="1772"/>
    <n v="5.6894389454429191E-3"/>
    <n v="4.5016814276148259E-3"/>
    <n v="1.1877575178280929E-3"/>
    <x v="3"/>
  </r>
  <r>
    <x v="4"/>
    <x v="3"/>
    <x v="9"/>
    <x v="1"/>
    <n v="1405220"/>
    <n v="1092944"/>
    <n v="312276"/>
    <n v="7565"/>
    <n v="5881"/>
    <n v="1684"/>
    <n v="5.3834986692475198E-3"/>
    <n v="4.1851098048704119E-3"/>
    <n v="1.1983888643771082E-3"/>
    <x v="3"/>
  </r>
  <r>
    <x v="4"/>
    <x v="3"/>
    <x v="10"/>
    <x v="1"/>
    <n v="1592266"/>
    <n v="1209006"/>
    <n v="383260"/>
    <n v="8022"/>
    <n v="6201"/>
    <n v="1821"/>
    <n v="5.0381029300380718E-3"/>
    <n v="3.8944497967048218E-3"/>
    <n v="1.1436531333332495E-3"/>
    <x v="3"/>
  </r>
  <r>
    <x v="4"/>
    <x v="3"/>
    <x v="11"/>
    <x v="1"/>
    <n v="1281705"/>
    <n v="898586"/>
    <n v="383119"/>
    <n v="6943"/>
    <n v="5056"/>
    <n v="1887"/>
    <n v="5.4170031325461009E-3"/>
    <n v="3.9447454757530007E-3"/>
    <n v="1.4722576567930998E-3"/>
    <x v="3"/>
  </r>
  <r>
    <x v="4"/>
    <x v="0"/>
    <x v="0"/>
    <x v="2"/>
    <n v="1378783"/>
    <n v="1367096"/>
    <n v="11687"/>
    <n v="2596"/>
    <n v="2593"/>
    <n v="3"/>
    <n v="1.8828198490988067E-3"/>
    <n v="1.8806440172238852E-3"/>
    <n v="2.1758318749215792E-6"/>
    <x v="0"/>
  </r>
  <r>
    <x v="4"/>
    <x v="0"/>
    <x v="1"/>
    <x v="2"/>
    <n v="1188244"/>
    <n v="1176205"/>
    <n v="12039"/>
    <n v="2161"/>
    <n v="2156"/>
    <n v="5"/>
    <n v="1.8186500415739528E-3"/>
    <n v="1.8144421516119585E-3"/>
    <n v="4.2078899619943382E-6"/>
    <x v="0"/>
  </r>
  <r>
    <x v="4"/>
    <x v="0"/>
    <x v="2"/>
    <x v="2"/>
    <n v="1139992"/>
    <n v="1126818"/>
    <n v="13174"/>
    <n v="2215"/>
    <n v="2213"/>
    <n v="2"/>
    <n v="1.9429960912006399E-3"/>
    <n v="1.9412416929241608E-3"/>
    <n v="1.7543982764791333E-6"/>
    <x v="0"/>
  </r>
  <r>
    <x v="4"/>
    <x v="0"/>
    <x v="3"/>
    <x v="2"/>
    <n v="1251322"/>
    <n v="1235284"/>
    <n v="16038"/>
    <n v="2448"/>
    <n v="2444"/>
    <n v="4"/>
    <n v="1.9563309843509506E-3"/>
    <n v="1.9531343650954752E-3"/>
    <n v="3.1966192554754092E-6"/>
    <x v="0"/>
  </r>
  <r>
    <x v="4"/>
    <x v="0"/>
    <x v="4"/>
    <x v="2"/>
    <n v="1190212"/>
    <n v="1172707"/>
    <n v="17505"/>
    <n v="2459"/>
    <n v="2455"/>
    <n v="4"/>
    <n v="2.0660184908234836E-3"/>
    <n v="2.0626577450067718E-3"/>
    <n v="3.3607458167116445E-6"/>
    <x v="0"/>
  </r>
  <r>
    <x v="4"/>
    <x v="0"/>
    <x v="5"/>
    <x v="2"/>
    <n v="1225895"/>
    <n v="1206555"/>
    <n v="19340"/>
    <n v="2724"/>
    <n v="2720"/>
    <n v="4"/>
    <n v="2.2220500124398909E-3"/>
    <n v="2.218787090248349E-3"/>
    <n v="3.2629221915416901E-6"/>
    <x v="0"/>
  </r>
  <r>
    <x v="4"/>
    <x v="0"/>
    <x v="6"/>
    <x v="2"/>
    <n v="819981"/>
    <n v="809125"/>
    <n v="10856"/>
    <n v="1492"/>
    <n v="1487"/>
    <n v="5"/>
    <n v="1.81955435552775E-3"/>
    <n v="1.8134566532639171E-3"/>
    <n v="6.0977022638329421E-6"/>
    <x v="0"/>
  </r>
  <r>
    <x v="4"/>
    <x v="0"/>
    <x v="7"/>
    <x v="2"/>
    <n v="1171464"/>
    <n v="1153165"/>
    <n v="18299"/>
    <n v="2641"/>
    <n v="2634"/>
    <n v="7"/>
    <n v="2.2544440119371999E-3"/>
    <n v="2.2484685829013951E-3"/>
    <n v="5.9754290358047711E-6"/>
    <x v="0"/>
  </r>
  <r>
    <x v="4"/>
    <x v="0"/>
    <x v="8"/>
    <x v="2"/>
    <n v="1184734"/>
    <n v="1161879"/>
    <n v="22855"/>
    <n v="2501"/>
    <n v="2489"/>
    <n v="12"/>
    <n v="2.1110223898360308E-3"/>
    <n v="2.1008935339071892E-3"/>
    <n v="1.0128855928841411E-5"/>
    <x v="0"/>
  </r>
  <r>
    <x v="4"/>
    <x v="0"/>
    <x v="9"/>
    <x v="2"/>
    <n v="1375076"/>
    <n v="1344738"/>
    <n v="30338"/>
    <n v="2825"/>
    <n v="2817"/>
    <n v="8"/>
    <n v="2.0544319004913185E-3"/>
    <n v="2.0486140402421393E-3"/>
    <n v="5.8178602491789543E-6"/>
    <x v="0"/>
  </r>
  <r>
    <x v="4"/>
    <x v="0"/>
    <x v="10"/>
    <x v="2"/>
    <n v="1355970"/>
    <n v="1322843"/>
    <n v="33127"/>
    <n v="2720"/>
    <n v="2704"/>
    <n v="16"/>
    <n v="2.0059440843086499E-3"/>
    <n v="1.9941444132244813E-3"/>
    <n v="1.1799671084168529E-5"/>
    <x v="0"/>
  </r>
  <r>
    <x v="4"/>
    <x v="0"/>
    <x v="11"/>
    <x v="2"/>
    <n v="1040481"/>
    <n v="1011667"/>
    <n v="28814"/>
    <n v="2215"/>
    <n v="2205"/>
    <n v="10"/>
    <n v="2.1288231116185687E-3"/>
    <n v="2.1192121720627287E-3"/>
    <n v="9.61093955584004E-6"/>
    <x v="0"/>
  </r>
  <r>
    <x v="4"/>
    <x v="1"/>
    <x v="0"/>
    <x v="2"/>
    <n v="1258796"/>
    <n v="1236736"/>
    <n v="22060"/>
    <n v="2584"/>
    <n v="2584"/>
    <n v="0"/>
    <n v="2.0527551724028358E-3"/>
    <n v="2.0527551724028358E-3"/>
    <n v="0"/>
    <x v="0"/>
  </r>
  <r>
    <x v="4"/>
    <x v="1"/>
    <x v="1"/>
    <x v="2"/>
    <n v="1110750"/>
    <n v="1088771"/>
    <n v="21979"/>
    <n v="2194"/>
    <n v="2190"/>
    <n v="4"/>
    <n v="1.9752419536349314E-3"/>
    <n v="1.9716407832545578E-3"/>
    <n v="3.6011703803736216E-6"/>
    <x v="0"/>
  </r>
  <r>
    <x v="4"/>
    <x v="1"/>
    <x v="2"/>
    <x v="2"/>
    <n v="1264177"/>
    <n v="1236345"/>
    <n v="27832"/>
    <n v="2565"/>
    <n v="2556"/>
    <n v="9"/>
    <n v="2.0289880293661408E-3"/>
    <n v="2.0218687731227512E-3"/>
    <n v="7.1192562433899684E-6"/>
    <x v="0"/>
  </r>
  <r>
    <x v="4"/>
    <x v="1"/>
    <x v="3"/>
    <x v="2"/>
    <n v="1136824"/>
    <n v="1108590"/>
    <n v="28234"/>
    <n v="2305"/>
    <n v="2296"/>
    <n v="9"/>
    <n v="2.0275785873626875E-3"/>
    <n v="2.0196617946137661E-3"/>
    <n v="7.9167927489215563E-6"/>
    <x v="0"/>
  </r>
  <r>
    <x v="4"/>
    <x v="1"/>
    <x v="4"/>
    <x v="2"/>
    <n v="1240622"/>
    <n v="1207313"/>
    <n v="33309"/>
    <n v="2510"/>
    <n v="2506"/>
    <n v="4"/>
    <n v="2.023178695847728E-3"/>
    <n v="2.0199545066909986E-3"/>
    <n v="3.224189156729447E-6"/>
    <x v="0"/>
  </r>
  <r>
    <x v="4"/>
    <x v="1"/>
    <x v="5"/>
    <x v="2"/>
    <n v="1164078"/>
    <n v="1129090"/>
    <n v="34988"/>
    <n v="2572"/>
    <n v="2561"/>
    <n v="11"/>
    <n v="2.2094739355953811E-3"/>
    <n v="2.2000243969905798E-3"/>
    <n v="9.4495386048013963E-6"/>
    <x v="0"/>
  </r>
  <r>
    <x v="4"/>
    <x v="1"/>
    <x v="6"/>
    <x v="2"/>
    <n v="890664"/>
    <n v="868578"/>
    <n v="22086"/>
    <n v="1639"/>
    <n v="1627"/>
    <n v="12"/>
    <n v="1.8402001203596417E-3"/>
    <n v="1.8267270261288207E-3"/>
    <n v="1.347309423082105E-5"/>
    <x v="0"/>
  </r>
  <r>
    <x v="4"/>
    <x v="1"/>
    <x v="7"/>
    <x v="2"/>
    <n v="1160104"/>
    <n v="1125910"/>
    <n v="34194"/>
    <n v="2612"/>
    <n v="2595"/>
    <n v="17"/>
    <n v="2.2515222773130685E-3"/>
    <n v="2.2368684186934965E-3"/>
    <n v="1.4653858619572038E-5"/>
    <x v="0"/>
  </r>
  <r>
    <x v="4"/>
    <x v="1"/>
    <x v="8"/>
    <x v="2"/>
    <n v="1294483"/>
    <n v="1248612"/>
    <n v="45871"/>
    <n v="2842"/>
    <n v="2811"/>
    <n v="31"/>
    <n v="2.1954710876851994E-3"/>
    <n v="2.1715233031256494E-3"/>
    <n v="2.394778455955003E-5"/>
    <x v="0"/>
  </r>
  <r>
    <x v="4"/>
    <x v="1"/>
    <x v="9"/>
    <x v="2"/>
    <n v="1401161"/>
    <n v="1346811"/>
    <n v="54350"/>
    <n v="2983"/>
    <n v="2962"/>
    <n v="21"/>
    <n v="2.1289487789054934E-3"/>
    <n v="2.1139612078840335E-3"/>
    <n v="1.498757102146006E-5"/>
    <x v="0"/>
  </r>
  <r>
    <x v="4"/>
    <x v="1"/>
    <x v="10"/>
    <x v="2"/>
    <n v="1330427"/>
    <n v="1273137"/>
    <n v="57290"/>
    <n v="2870"/>
    <n v="2833"/>
    <n v="37"/>
    <n v="2.1572021614113365E-3"/>
    <n v="2.1293915412119568E-3"/>
    <n v="2.7810620199379598E-5"/>
    <x v="0"/>
  </r>
  <r>
    <x v="4"/>
    <x v="1"/>
    <x v="11"/>
    <x v="2"/>
    <n v="1126076"/>
    <n v="1072804"/>
    <n v="53272"/>
    <n v="2330"/>
    <n v="2297"/>
    <n v="33"/>
    <n v="2.0691321012080888E-3"/>
    <n v="2.0398267967703778E-3"/>
    <n v="2.9305304437711133E-5"/>
    <x v="0"/>
  </r>
  <r>
    <x v="4"/>
    <x v="2"/>
    <x v="0"/>
    <x v="2"/>
    <n v="1391927"/>
    <n v="1349476"/>
    <n v="42451"/>
    <n v="2912"/>
    <n v="2899"/>
    <n v="13"/>
    <n v="2.0920637361011032E-3"/>
    <n v="2.0827241658506516E-3"/>
    <n v="9.3395702504513531E-6"/>
    <x v="0"/>
  </r>
  <r>
    <x v="4"/>
    <x v="2"/>
    <x v="1"/>
    <x v="2"/>
    <n v="1189872"/>
    <n v="1148835"/>
    <n v="41037"/>
    <n v="2479"/>
    <n v="2467"/>
    <n v="12"/>
    <n v="2.0834173759866608E-3"/>
    <n v="2.0733322575873709E-3"/>
    <n v="1.0085118399290007E-5"/>
    <x v="0"/>
  </r>
  <r>
    <x v="4"/>
    <x v="2"/>
    <x v="2"/>
    <x v="2"/>
    <n v="1358964"/>
    <n v="891235"/>
    <n v="467729"/>
    <n v="2018"/>
    <n v="1749"/>
    <n v="269"/>
    <n v="1.4849547155038692E-3"/>
    <n v="1.287009810414404E-3"/>
    <n v="1.9794490508946521E-4"/>
    <x v="1"/>
  </r>
  <r>
    <x v="4"/>
    <x v="2"/>
    <x v="3"/>
    <x v="2"/>
    <n v="1079321"/>
    <n v="651527"/>
    <n v="427794"/>
    <n v="2113"/>
    <n v="1605"/>
    <n v="508"/>
    <n v="1.9577123024568225E-3"/>
    <n v="1.4870460224530053E-3"/>
    <n v="4.7066628000381723E-4"/>
    <x v="2"/>
  </r>
  <r>
    <x v="4"/>
    <x v="2"/>
    <x v="4"/>
    <x v="2"/>
    <n v="1151592"/>
    <n v="833743"/>
    <n v="317849"/>
    <n v="2515"/>
    <n v="2109"/>
    <n v="406"/>
    <n v="2.18393319856338E-3"/>
    <n v="1.8313777796302858E-3"/>
    <n v="3.5255541893309438E-4"/>
    <x v="2"/>
  </r>
  <r>
    <x v="4"/>
    <x v="2"/>
    <x v="5"/>
    <x v="2"/>
    <n v="1284789"/>
    <n v="1020992"/>
    <n v="263797"/>
    <n v="2862"/>
    <n v="2572"/>
    <n v="290"/>
    <n v="2.2276031317204617E-3"/>
    <n v="2.0018851344462008E-3"/>
    <n v="2.257179972742606E-4"/>
    <x v="2"/>
  </r>
  <r>
    <x v="4"/>
    <x v="2"/>
    <x v="6"/>
    <x v="2"/>
    <n v="897410"/>
    <n v="726396"/>
    <n v="171014"/>
    <n v="1688"/>
    <n v="1486"/>
    <n v="202"/>
    <n v="1.8809685650928783E-3"/>
    <n v="1.6558763552891097E-3"/>
    <n v="2.2509220980376863E-4"/>
    <x v="2"/>
  </r>
  <r>
    <x v="4"/>
    <x v="2"/>
    <x v="7"/>
    <x v="2"/>
    <n v="1166281"/>
    <n v="915847"/>
    <n v="250434"/>
    <n v="2509"/>
    <n v="2237"/>
    <n v="272"/>
    <n v="2.1512825811275328E-3"/>
    <n v="1.9180626281316423E-3"/>
    <n v="2.3321995299589035E-4"/>
    <x v="2"/>
  </r>
  <r>
    <x v="4"/>
    <x v="2"/>
    <x v="8"/>
    <x v="2"/>
    <n v="1252029"/>
    <n v="977981"/>
    <n v="274048"/>
    <n v="2659"/>
    <n v="2347"/>
    <n v="312"/>
    <n v="2.1237527245774658E-3"/>
    <n v="1.8745572187225696E-3"/>
    <n v="2.4919550585489634E-4"/>
    <x v="2"/>
  </r>
  <r>
    <x v="4"/>
    <x v="2"/>
    <x v="9"/>
    <x v="2"/>
    <n v="1420779"/>
    <n v="1117283"/>
    <n v="303496"/>
    <n v="3065"/>
    <n v="2681"/>
    <n v="384"/>
    <n v="2.1572672456448188E-3"/>
    <n v="1.8869929806113407E-3"/>
    <n v="2.7027426503347811E-4"/>
    <x v="2"/>
  </r>
  <r>
    <x v="4"/>
    <x v="2"/>
    <x v="10"/>
    <x v="2"/>
    <n v="1406778"/>
    <n v="1026903"/>
    <n v="379875"/>
    <n v="3009"/>
    <n v="2531"/>
    <n v="478"/>
    <n v="2.138930236327267E-3"/>
    <n v="1.79914670260695E-3"/>
    <n v="3.3978353372031693E-4"/>
    <x v="2"/>
  </r>
  <r>
    <x v="4"/>
    <x v="2"/>
    <x v="11"/>
    <x v="2"/>
    <n v="1201152"/>
    <n v="870107"/>
    <n v="331045"/>
    <n v="2678"/>
    <n v="2173"/>
    <n v="505"/>
    <n v="2.2295263213981246E-3"/>
    <n v="1.8090966005967605E-3"/>
    <n v="4.2042972080136401E-4"/>
    <x v="2"/>
  </r>
  <r>
    <x v="4"/>
    <x v="3"/>
    <x v="0"/>
    <x v="2"/>
    <n v="1241019"/>
    <n v="917154"/>
    <n v="323865"/>
    <n v="2610"/>
    <n v="2272"/>
    <n v="338"/>
    <n v="2.1031104278016696E-3"/>
    <n v="1.8307535984541734E-3"/>
    <n v="2.7235682934749586E-4"/>
    <x v="2"/>
  </r>
  <r>
    <x v="4"/>
    <x v="3"/>
    <x v="1"/>
    <x v="2"/>
    <n v="1176776"/>
    <n v="893268"/>
    <n v="283508"/>
    <n v="2348"/>
    <n v="2085"/>
    <n v="263"/>
    <n v="1.9952820247863654E-3"/>
    <n v="1.7717900433047581E-3"/>
    <n v="2.2349198148160736E-4"/>
    <x v="2"/>
  </r>
  <r>
    <x v="4"/>
    <x v="3"/>
    <x v="2"/>
    <x v="2"/>
    <n v="1401755"/>
    <n v="1038107"/>
    <n v="363648"/>
    <n v="2706"/>
    <n v="2371"/>
    <n v="335"/>
    <n v="1.9304372019361444E-3"/>
    <n v="1.6914510738324456E-3"/>
    <n v="2.3898612810369858E-4"/>
    <x v="3"/>
  </r>
  <r>
    <x v="4"/>
    <x v="3"/>
    <x v="3"/>
    <x v="2"/>
    <n v="1257183"/>
    <n v="952941"/>
    <n v="304242"/>
    <n v="2446"/>
    <n v="2174"/>
    <n v="272"/>
    <n v="1.945619691007594E-3"/>
    <n v="1.729262963307649E-3"/>
    <n v="2.1635672769994505E-4"/>
    <x v="3"/>
  </r>
  <r>
    <x v="4"/>
    <x v="3"/>
    <x v="4"/>
    <x v="2"/>
    <n v="1228679"/>
    <n v="938188"/>
    <n v="290491"/>
    <n v="2581"/>
    <n v="2273"/>
    <n v="308"/>
    <n v="2.1006300262314242E-3"/>
    <n v="1.8499543005129899E-3"/>
    <n v="2.5067572571843419E-4"/>
    <x v="3"/>
  </r>
  <r>
    <x v="4"/>
    <x v="3"/>
    <x v="5"/>
    <x v="2"/>
    <n v="1399821"/>
    <n v="1097687"/>
    <n v="302134"/>
    <n v="3104"/>
    <n v="2723"/>
    <n v="381"/>
    <n v="2.2174263709431419E-3"/>
    <n v="1.9452487139427113E-3"/>
    <n v="2.7217765700043075E-4"/>
    <x v="3"/>
  </r>
  <r>
    <x v="4"/>
    <x v="3"/>
    <x v="6"/>
    <x v="2"/>
    <n v="861654"/>
    <n v="677242"/>
    <n v="184412"/>
    <n v="1775"/>
    <n v="1493"/>
    <n v="282"/>
    <n v="2.0599915975553994E-3"/>
    <n v="1.7327140592395555E-3"/>
    <n v="3.2727753831584373E-4"/>
    <x v="3"/>
  </r>
  <r>
    <x v="4"/>
    <x v="3"/>
    <x v="7"/>
    <x v="2"/>
    <n v="1235823"/>
    <n v="968339"/>
    <n v="267484"/>
    <n v="2699"/>
    <n v="2347"/>
    <n v="352"/>
    <n v="2.1839697108728354E-3"/>
    <n v="1.8991392780357704E-3"/>
    <n v="2.8483043283706488E-4"/>
    <x v="3"/>
  </r>
  <r>
    <x v="4"/>
    <x v="3"/>
    <x v="8"/>
    <x v="2"/>
    <n v="1491887"/>
    <n v="1140424"/>
    <n v="351463"/>
    <n v="3204"/>
    <n v="2793"/>
    <n v="411"/>
    <n v="2.1476157376530526E-3"/>
    <n v="1.8721257038904421E-3"/>
    <n v="2.7549003376261069E-4"/>
    <x v="3"/>
  </r>
  <r>
    <x v="4"/>
    <x v="3"/>
    <x v="9"/>
    <x v="2"/>
    <n v="1405220"/>
    <n v="1092944"/>
    <n v="312276"/>
    <n v="2731"/>
    <n v="2335"/>
    <n v="396"/>
    <n v="1.9434679267303341E-3"/>
    <n v="1.6616615191927242E-3"/>
    <n v="2.8180640753760978E-4"/>
    <x v="3"/>
  </r>
  <r>
    <x v="4"/>
    <x v="3"/>
    <x v="10"/>
    <x v="2"/>
    <n v="1592266"/>
    <n v="1209006"/>
    <n v="383260"/>
    <n v="3086"/>
    <n v="2668"/>
    <n v="418"/>
    <n v="1.9381183797179617E-3"/>
    <n v="1.6755994287386655E-3"/>
    <n v="2.6251895097929617E-4"/>
    <x v="3"/>
  </r>
  <r>
    <x v="4"/>
    <x v="3"/>
    <x v="11"/>
    <x v="2"/>
    <n v="1281705"/>
    <n v="898586"/>
    <n v="383119"/>
    <n v="2545"/>
    <n v="2019"/>
    <n v="526"/>
    <n v="1.9856363203701322E-3"/>
    <n v="1.5752454738024741E-3"/>
    <n v="4.1039084656765794E-4"/>
    <x v="3"/>
  </r>
  <r>
    <x v="4"/>
    <x v="0"/>
    <x v="0"/>
    <x v="3"/>
    <n v="1378783"/>
    <n v="1367096"/>
    <n v="11687"/>
    <n v="5287"/>
    <n v="5240"/>
    <n v="47"/>
    <n v="3.8345410409034632E-3"/>
    <n v="3.8004530081963586E-3"/>
    <n v="3.4088032707104741E-5"/>
    <x v="0"/>
  </r>
  <r>
    <x v="4"/>
    <x v="0"/>
    <x v="1"/>
    <x v="3"/>
    <n v="1188244"/>
    <n v="1176205"/>
    <n v="12039"/>
    <n v="4465"/>
    <n v="4426"/>
    <n v="39"/>
    <n v="3.7576457360609435E-3"/>
    <n v="3.7248241943573877E-3"/>
    <n v="3.2821541703555835E-5"/>
    <x v="0"/>
  </r>
  <r>
    <x v="4"/>
    <x v="0"/>
    <x v="2"/>
    <x v="3"/>
    <n v="1139992"/>
    <n v="1126818"/>
    <n v="13174"/>
    <n v="4369"/>
    <n v="4316"/>
    <n v="53"/>
    <n v="3.8324830349686667E-3"/>
    <n v="3.7859914806419692E-3"/>
    <n v="4.6491554326697031E-5"/>
    <x v="0"/>
  </r>
  <r>
    <x v="4"/>
    <x v="0"/>
    <x v="3"/>
    <x v="3"/>
    <n v="1251322"/>
    <n v="1235284"/>
    <n v="16038"/>
    <n v="5171"/>
    <n v="5085"/>
    <n v="86"/>
    <n v="4.1324295425158352E-3"/>
    <n v="4.0637022285231143E-3"/>
    <n v="6.8727313992721304E-5"/>
    <x v="0"/>
  </r>
  <r>
    <x v="4"/>
    <x v="0"/>
    <x v="4"/>
    <x v="3"/>
    <n v="1190212"/>
    <n v="1172707"/>
    <n v="17505"/>
    <n v="4742"/>
    <n v="4660"/>
    <n v="82"/>
    <n v="3.9841641657116546E-3"/>
    <n v="3.9152688764690661E-3"/>
    <n v="6.8895289242588712E-5"/>
    <x v="0"/>
  </r>
  <r>
    <x v="4"/>
    <x v="0"/>
    <x v="5"/>
    <x v="3"/>
    <n v="1225895"/>
    <n v="1206555"/>
    <n v="19340"/>
    <n v="5118"/>
    <n v="5014"/>
    <n v="104"/>
    <n v="4.1749089440775919E-3"/>
    <n v="4.0900729670975081E-3"/>
    <n v="8.4835976980083934E-5"/>
    <x v="0"/>
  </r>
  <r>
    <x v="4"/>
    <x v="0"/>
    <x v="6"/>
    <x v="3"/>
    <n v="819981"/>
    <n v="809125"/>
    <n v="10856"/>
    <n v="2675"/>
    <n v="2607"/>
    <n v="68"/>
    <n v="3.2622707111506243E-3"/>
    <n v="3.1793419603624961E-3"/>
    <n v="8.2928750788128014E-5"/>
    <x v="0"/>
  </r>
  <r>
    <x v="4"/>
    <x v="0"/>
    <x v="7"/>
    <x v="3"/>
    <n v="1171464"/>
    <n v="1153165"/>
    <n v="18299"/>
    <n v="4810"/>
    <n v="4707"/>
    <n v="103"/>
    <n v="4.1059733803172783E-3"/>
    <n v="4.0180492102190081E-3"/>
    <n v="8.7924170098270193E-5"/>
    <x v="0"/>
  </r>
  <r>
    <x v="4"/>
    <x v="0"/>
    <x v="8"/>
    <x v="3"/>
    <n v="1184734"/>
    <n v="1161879"/>
    <n v="22855"/>
    <n v="5058"/>
    <n v="4938"/>
    <n v="120"/>
    <n v="4.2693127740066547E-3"/>
    <n v="4.1680242147182408E-3"/>
    <n v="1.0128855928841411E-4"/>
    <x v="0"/>
  </r>
  <r>
    <x v="4"/>
    <x v="0"/>
    <x v="9"/>
    <x v="3"/>
    <n v="1375076"/>
    <n v="1344738"/>
    <n v="30338"/>
    <n v="5830"/>
    <n v="5678"/>
    <n v="152"/>
    <n v="4.2397656565891628E-3"/>
    <n v="4.1292263118547631E-3"/>
    <n v="1.1053934473440013E-4"/>
    <x v="0"/>
  </r>
  <r>
    <x v="4"/>
    <x v="0"/>
    <x v="10"/>
    <x v="3"/>
    <n v="1355970"/>
    <n v="1322843"/>
    <n v="33127"/>
    <n v="5890"/>
    <n v="5691"/>
    <n v="199"/>
    <n v="4.3437539178595398E-3"/>
    <n v="4.1969955087501933E-3"/>
    <n v="1.4675840910934607E-4"/>
    <x v="0"/>
  </r>
  <r>
    <x v="4"/>
    <x v="0"/>
    <x v="11"/>
    <x v="3"/>
    <n v="1040481"/>
    <n v="1011667"/>
    <n v="28814"/>
    <n v="4186"/>
    <n v="4044"/>
    <n v="142"/>
    <n v="4.0231392980746407E-3"/>
    <n v="3.8866639563817119E-3"/>
    <n v="1.3647534169292856E-4"/>
    <x v="0"/>
  </r>
  <r>
    <x v="4"/>
    <x v="1"/>
    <x v="0"/>
    <x v="3"/>
    <n v="1258796"/>
    <n v="1236736"/>
    <n v="22060"/>
    <n v="5065"/>
    <n v="4985"/>
    <n v="80"/>
    <n v="4.0236861254722769E-3"/>
    <n v="3.9601333337570188E-3"/>
    <n v="6.3552791715258068E-5"/>
    <x v="0"/>
  </r>
  <r>
    <x v="4"/>
    <x v="1"/>
    <x v="1"/>
    <x v="3"/>
    <n v="1110750"/>
    <n v="1088771"/>
    <n v="21979"/>
    <n v="4386"/>
    <n v="4323"/>
    <n v="63"/>
    <n v="3.948683322079676E-3"/>
    <n v="3.8919648885887915E-3"/>
    <n v="5.671843349088454E-5"/>
    <x v="0"/>
  </r>
  <r>
    <x v="4"/>
    <x v="1"/>
    <x v="2"/>
    <x v="3"/>
    <n v="1264177"/>
    <n v="1236345"/>
    <n v="27832"/>
    <n v="5414"/>
    <n v="5291"/>
    <n v="123"/>
    <n v="4.2826281446348095E-3"/>
    <n v="4.1853316426418135E-3"/>
    <n v="9.7296501992996228E-5"/>
    <x v="0"/>
  </r>
  <r>
    <x v="4"/>
    <x v="1"/>
    <x v="3"/>
    <x v="3"/>
    <n v="1136824"/>
    <n v="1108590"/>
    <n v="28234"/>
    <n v="4731"/>
    <n v="4596"/>
    <n v="135"/>
    <n v="4.1615940550164317E-3"/>
    <n v="4.0428421637826086E-3"/>
    <n v="1.1875189123382336E-4"/>
    <x v="0"/>
  </r>
  <r>
    <x v="4"/>
    <x v="1"/>
    <x v="4"/>
    <x v="3"/>
    <n v="1240622"/>
    <n v="1207313"/>
    <n v="33309"/>
    <n v="5268"/>
    <n v="5112"/>
    <n v="156"/>
    <n v="4.2462571194126818E-3"/>
    <n v="4.1205137423002336E-3"/>
    <n v="1.2574337711244844E-4"/>
    <x v="0"/>
  </r>
  <r>
    <x v="4"/>
    <x v="1"/>
    <x v="5"/>
    <x v="3"/>
    <n v="1164078"/>
    <n v="1129090"/>
    <n v="34988"/>
    <n v="5043"/>
    <n v="4862"/>
    <n v="181"/>
    <n v="4.3321839258194036E-3"/>
    <n v="4.176696063322217E-3"/>
    <n v="1.5548786249718662E-4"/>
    <x v="0"/>
  </r>
  <r>
    <x v="4"/>
    <x v="1"/>
    <x v="6"/>
    <x v="3"/>
    <n v="890664"/>
    <n v="868578"/>
    <n v="22086"/>
    <n v="3124"/>
    <n v="2969"/>
    <n v="155"/>
    <n v="3.5074955314237468E-3"/>
    <n v="3.3334680642756417E-3"/>
    <n v="1.7402746714810524E-4"/>
    <x v="0"/>
  </r>
  <r>
    <x v="4"/>
    <x v="1"/>
    <x v="7"/>
    <x v="3"/>
    <n v="1160104"/>
    <n v="1125910"/>
    <n v="34194"/>
    <n v="4980"/>
    <n v="4796"/>
    <n v="184"/>
    <n v="4.2927185838511029E-3"/>
    <n v="4.1341121140863234E-3"/>
    <n v="1.5860646976477972E-4"/>
    <x v="0"/>
  </r>
  <r>
    <x v="4"/>
    <x v="1"/>
    <x v="8"/>
    <x v="3"/>
    <n v="1294483"/>
    <n v="1248612"/>
    <n v="45871"/>
    <n v="6053"/>
    <n v="5803"/>
    <n v="250"/>
    <n v="4.6759980625469778E-3"/>
    <n v="4.4828707677118974E-3"/>
    <n v="1.9312729483508088E-4"/>
    <x v="0"/>
  </r>
  <r>
    <x v="4"/>
    <x v="1"/>
    <x v="9"/>
    <x v="3"/>
    <n v="1401161"/>
    <n v="1346811"/>
    <n v="54350"/>
    <n v="6530"/>
    <n v="6216"/>
    <n v="314"/>
    <n v="4.6604208938159138E-3"/>
    <n v="4.4363210223521783E-3"/>
    <n v="2.2409987146373615E-4"/>
    <x v="0"/>
  </r>
  <r>
    <x v="4"/>
    <x v="1"/>
    <x v="10"/>
    <x v="3"/>
    <n v="1330427"/>
    <n v="1273137"/>
    <n v="57290"/>
    <n v="6259"/>
    <n v="5891"/>
    <n v="368"/>
    <n v="4.7045046439977544E-3"/>
    <n v="4.4279017187714926E-3"/>
    <n v="2.7660292522626196E-4"/>
    <x v="0"/>
  </r>
  <r>
    <x v="4"/>
    <x v="1"/>
    <x v="11"/>
    <x v="3"/>
    <n v="1126076"/>
    <n v="1072804"/>
    <n v="53272"/>
    <n v="5105"/>
    <n v="4767"/>
    <n v="338"/>
    <n v="4.5334417925610706E-3"/>
    <n v="4.2332844319566349E-3"/>
    <n v="3.0015736060443521E-4"/>
    <x v="0"/>
  </r>
  <r>
    <x v="4"/>
    <x v="2"/>
    <x v="0"/>
    <x v="3"/>
    <n v="1391927"/>
    <n v="1349476"/>
    <n v="42451"/>
    <n v="6238"/>
    <n v="6038"/>
    <n v="200"/>
    <n v="4.4815568632550415E-3"/>
    <n v="4.3378711670942517E-3"/>
    <n v="1.4368569616079004E-4"/>
    <x v="0"/>
  </r>
  <r>
    <x v="4"/>
    <x v="2"/>
    <x v="1"/>
    <x v="3"/>
    <n v="1189872"/>
    <n v="1148835"/>
    <n v="41037"/>
    <n v="5421"/>
    <n v="5254"/>
    <n v="167"/>
    <n v="4.5559522368792613E-3"/>
    <n v="4.4156010058224752E-3"/>
    <n v="1.4035123105678594E-4"/>
    <x v="0"/>
  </r>
  <r>
    <x v="4"/>
    <x v="2"/>
    <x v="2"/>
    <x v="3"/>
    <n v="1358964"/>
    <n v="891235"/>
    <n v="467729"/>
    <n v="5146"/>
    <n v="3727"/>
    <n v="1419"/>
    <n v="3.7867081100014422E-3"/>
    <n v="2.7425303392878695E-3"/>
    <n v="1.0441777707135729E-3"/>
    <x v="1"/>
  </r>
  <r>
    <x v="4"/>
    <x v="2"/>
    <x v="3"/>
    <x v="3"/>
    <n v="1079321"/>
    <n v="651527"/>
    <n v="427794"/>
    <n v="4663"/>
    <n v="2744"/>
    <n v="1919"/>
    <n v="4.320308786727952E-3"/>
    <n v="2.5423391187607766E-3"/>
    <n v="1.7779696679671756E-3"/>
    <x v="2"/>
  </r>
  <r>
    <x v="4"/>
    <x v="2"/>
    <x v="4"/>
    <x v="3"/>
    <n v="1151592"/>
    <n v="833743"/>
    <n v="317849"/>
    <n v="5724"/>
    <n v="4094"/>
    <n v="1630"/>
    <n v="4.9705103890961382E-3"/>
    <n v="3.555078534758838E-3"/>
    <n v="1.4154318543373001E-3"/>
    <x v="2"/>
  </r>
  <r>
    <x v="4"/>
    <x v="2"/>
    <x v="5"/>
    <x v="3"/>
    <n v="1284789"/>
    <n v="1020992"/>
    <n v="263797"/>
    <n v="6180"/>
    <n v="4795"/>
    <n v="1385"/>
    <n v="4.8101283557066572E-3"/>
    <n v="3.7321303342416536E-3"/>
    <n v="1.0779980214650031E-3"/>
    <x v="2"/>
  </r>
  <r>
    <x v="4"/>
    <x v="2"/>
    <x v="6"/>
    <x v="3"/>
    <n v="897410"/>
    <n v="726396"/>
    <n v="171014"/>
    <n v="3828"/>
    <n v="2941"/>
    <n v="887"/>
    <n v="4.2656088075684467E-3"/>
    <n v="3.2772088565984334E-3"/>
    <n v="9.8839995097001372E-4"/>
    <x v="2"/>
  </r>
  <r>
    <x v="4"/>
    <x v="2"/>
    <x v="7"/>
    <x v="3"/>
    <n v="1166281"/>
    <n v="915847"/>
    <n v="250434"/>
    <n v="5747"/>
    <n v="4432"/>
    <n v="1315"/>
    <n v="4.9276289333359631E-3"/>
    <n v="3.8001133517565665E-3"/>
    <n v="1.1275155815793963E-3"/>
    <x v="2"/>
  </r>
  <r>
    <x v="4"/>
    <x v="2"/>
    <x v="8"/>
    <x v="3"/>
    <n v="1252029"/>
    <n v="977981"/>
    <n v="274048"/>
    <n v="6844"/>
    <n v="5285"/>
    <n v="1559"/>
    <n v="5.4663270579195849E-3"/>
    <n v="4.2211482321895099E-3"/>
    <n v="1.245178825730075E-3"/>
    <x v="2"/>
  </r>
  <r>
    <x v="4"/>
    <x v="2"/>
    <x v="9"/>
    <x v="3"/>
    <n v="1420779"/>
    <n v="1117283"/>
    <n v="303496"/>
    <n v="7613"/>
    <n v="5832"/>
    <n v="1781"/>
    <n v="5.3583280721350756E-3"/>
    <n v="4.104790400195949E-3"/>
    <n v="1.2535376719391264E-3"/>
    <x v="2"/>
  </r>
  <r>
    <x v="4"/>
    <x v="2"/>
    <x v="10"/>
    <x v="3"/>
    <n v="1406778"/>
    <n v="1026903"/>
    <n v="379875"/>
    <n v="7944"/>
    <n v="5667"/>
    <n v="2277"/>
    <n v="5.6469464265150576E-3"/>
    <n v="4.0283541539603267E-3"/>
    <n v="1.6185922725547315E-3"/>
    <x v="2"/>
  </r>
  <r>
    <x v="4"/>
    <x v="2"/>
    <x v="11"/>
    <x v="3"/>
    <n v="1201152"/>
    <n v="870107"/>
    <n v="331045"/>
    <n v="6927"/>
    <n v="4852"/>
    <n v="2075"/>
    <n v="5.7669637148337598E-3"/>
    <n v="4.0394554560954817E-3"/>
    <n v="1.727508258738278E-3"/>
    <x v="2"/>
  </r>
  <r>
    <x v="4"/>
    <x v="3"/>
    <x v="0"/>
    <x v="3"/>
    <n v="1241019"/>
    <n v="917154"/>
    <n v="323865"/>
    <n v="6878"/>
    <n v="5018"/>
    <n v="1860"/>
    <n v="5.5422197403907593E-3"/>
    <n v="4.0434513895435927E-3"/>
    <n v="1.4987683508471668E-3"/>
    <x v="2"/>
  </r>
  <r>
    <x v="4"/>
    <x v="3"/>
    <x v="1"/>
    <x v="3"/>
    <n v="1176776"/>
    <n v="893268"/>
    <n v="283508"/>
    <n v="6674"/>
    <n v="5037"/>
    <n v="1637"/>
    <n v="5.6714276973697632E-3"/>
    <n v="4.2803388240412786E-3"/>
    <n v="1.3910888733284839E-3"/>
    <x v="2"/>
  </r>
  <r>
    <x v="4"/>
    <x v="3"/>
    <x v="2"/>
    <x v="3"/>
    <n v="1401755"/>
    <n v="1038107"/>
    <n v="363648"/>
    <n v="7691"/>
    <n v="5697"/>
    <n v="1994"/>
    <n v="5.4866934664046145E-3"/>
    <n v="4.064190960617226E-3"/>
    <n v="1.4225025057873879E-3"/>
    <x v="3"/>
  </r>
  <r>
    <x v="4"/>
    <x v="3"/>
    <x v="3"/>
    <x v="3"/>
    <n v="1257183"/>
    <n v="952941"/>
    <n v="304242"/>
    <n v="7050"/>
    <n v="5299"/>
    <n v="1751"/>
    <n v="5.6077754789875455E-3"/>
    <n v="4.2149790444191496E-3"/>
    <n v="1.3927964345683962E-3"/>
    <x v="3"/>
  </r>
  <r>
    <x v="4"/>
    <x v="3"/>
    <x v="4"/>
    <x v="3"/>
    <n v="1228679"/>
    <n v="938188"/>
    <n v="290491"/>
    <n v="7044"/>
    <n v="5282"/>
    <n v="1762"/>
    <n v="5.7329864024696442E-3"/>
    <n v="4.2989259196258749E-3"/>
    <n v="1.4340604828437695E-3"/>
    <x v="3"/>
  </r>
  <r>
    <x v="4"/>
    <x v="3"/>
    <x v="5"/>
    <x v="3"/>
    <n v="1399821"/>
    <n v="1097687"/>
    <n v="302134"/>
    <n v="8015"/>
    <n v="6037"/>
    <n v="1978"/>
    <n v="5.72573207574397E-3"/>
    <n v="4.3126942659097124E-3"/>
    <n v="1.4130378098342574E-3"/>
    <x v="3"/>
  </r>
  <r>
    <x v="4"/>
    <x v="3"/>
    <x v="6"/>
    <x v="3"/>
    <n v="861654"/>
    <n v="677242"/>
    <n v="184412"/>
    <n v="4140"/>
    <n v="3050"/>
    <n v="1090"/>
    <n v="4.8047127965517482E-3"/>
    <n v="3.5397038718557564E-3"/>
    <n v="1.2650089246959916E-3"/>
    <x v="3"/>
  </r>
  <r>
    <x v="4"/>
    <x v="3"/>
    <x v="7"/>
    <x v="3"/>
    <n v="1235823"/>
    <n v="968339"/>
    <n v="267484"/>
    <n v="7077"/>
    <n v="5364"/>
    <n v="1713"/>
    <n v="5.7265482192838295E-3"/>
    <n v="4.3404273913011816E-3"/>
    <n v="1.386120827982648E-3"/>
    <x v="3"/>
  </r>
  <r>
    <x v="4"/>
    <x v="3"/>
    <x v="8"/>
    <x v="3"/>
    <n v="1491887"/>
    <n v="1140424"/>
    <n v="351463"/>
    <n v="9133"/>
    <n v="6873"/>
    <n v="2260"/>
    <n v="6.121777319595921E-3"/>
    <n v="4.6069172799280377E-3"/>
    <n v="1.5148600396678836E-3"/>
    <x v="3"/>
  </r>
  <r>
    <x v="4"/>
    <x v="3"/>
    <x v="9"/>
    <x v="3"/>
    <n v="1405220"/>
    <n v="1092944"/>
    <n v="312276"/>
    <n v="7881"/>
    <n v="5978"/>
    <n v="1903"/>
    <n v="5.6083744894037946E-3"/>
    <n v="4.2541381420702811E-3"/>
    <n v="1.3542363473335137E-3"/>
    <x v="3"/>
  </r>
  <r>
    <x v="4"/>
    <x v="3"/>
    <x v="10"/>
    <x v="3"/>
    <n v="1592266"/>
    <n v="1209006"/>
    <n v="383260"/>
    <n v="9023"/>
    <n v="6833"/>
    <n v="2190"/>
    <n v="5.6667667336990175E-3"/>
    <n v="4.2913684020132311E-3"/>
    <n v="1.3753983316857862E-3"/>
    <x v="3"/>
  </r>
  <r>
    <x v="4"/>
    <x v="3"/>
    <x v="11"/>
    <x v="3"/>
    <n v="1281705"/>
    <n v="898586"/>
    <n v="383119"/>
    <n v="7399"/>
    <n v="5219"/>
    <n v="2180"/>
    <n v="5.7727792276693933E-3"/>
    <n v="4.0719198255448801E-3"/>
    <n v="1.7008594021245139E-3"/>
    <x v="3"/>
  </r>
  <r>
    <x v="4"/>
    <x v="0"/>
    <x v="0"/>
    <x v="4"/>
    <n v="1378783"/>
    <n v="1367096"/>
    <n v="11687"/>
    <n v="627"/>
    <n v="623"/>
    <n v="4"/>
    <n v="4.5474886185861008E-4"/>
    <n v="4.5184775269204797E-4"/>
    <n v="2.9011091665621059E-6"/>
    <x v="0"/>
  </r>
  <r>
    <x v="4"/>
    <x v="0"/>
    <x v="1"/>
    <x v="4"/>
    <n v="1188244"/>
    <n v="1176205"/>
    <n v="12039"/>
    <n v="476"/>
    <n v="472"/>
    <n v="4"/>
    <n v="4.0059112438186099E-4"/>
    <n v="3.972248124122655E-4"/>
    <n v="3.3663119695954705E-6"/>
    <x v="0"/>
  </r>
  <r>
    <x v="4"/>
    <x v="0"/>
    <x v="2"/>
    <x v="4"/>
    <n v="1139992"/>
    <n v="1126818"/>
    <n v="13174"/>
    <n v="494"/>
    <n v="492"/>
    <n v="2"/>
    <n v="4.3333637429034588E-4"/>
    <n v="4.3158197601386679E-4"/>
    <n v="1.7543982764791333E-6"/>
    <x v="0"/>
  </r>
  <r>
    <x v="4"/>
    <x v="0"/>
    <x v="3"/>
    <x v="4"/>
    <n v="1251322"/>
    <n v="1235284"/>
    <n v="16038"/>
    <n v="596"/>
    <n v="585"/>
    <n v="11"/>
    <n v="4.7629626906583599E-4"/>
    <n v="4.675055661132786E-4"/>
    <n v="8.7907029525573749E-6"/>
    <x v="0"/>
  </r>
  <r>
    <x v="4"/>
    <x v="0"/>
    <x v="4"/>
    <x v="4"/>
    <n v="1190212"/>
    <n v="1172707"/>
    <n v="17505"/>
    <n v="585"/>
    <n v="572"/>
    <n v="13"/>
    <n v="4.9150907569407807E-4"/>
    <n v="4.805866517897652E-4"/>
    <n v="1.0922423904312846E-5"/>
    <x v="0"/>
  </r>
  <r>
    <x v="4"/>
    <x v="0"/>
    <x v="5"/>
    <x v="4"/>
    <n v="1225895"/>
    <n v="1206555"/>
    <n v="19340"/>
    <n v="554"/>
    <n v="537"/>
    <n v="17"/>
    <n v="4.5191472352852408E-4"/>
    <n v="4.3804730421447187E-4"/>
    <n v="1.3867419314052182E-5"/>
    <x v="0"/>
  </r>
  <r>
    <x v="4"/>
    <x v="0"/>
    <x v="6"/>
    <x v="4"/>
    <n v="819981"/>
    <n v="809125"/>
    <n v="10856"/>
    <n v="358"/>
    <n v="355"/>
    <n v="3"/>
    <n v="4.3659548209043866E-4"/>
    <n v="4.3293686073213891E-4"/>
    <n v="3.6586213582997656E-6"/>
    <x v="0"/>
  </r>
  <r>
    <x v="4"/>
    <x v="0"/>
    <x v="7"/>
    <x v="4"/>
    <n v="1171464"/>
    <n v="1153165"/>
    <n v="18299"/>
    <n v="589"/>
    <n v="578"/>
    <n v="11"/>
    <n v="5.027896717270014E-4"/>
    <n v="4.933997118135939E-4"/>
    <n v="9.389959913407497E-6"/>
    <x v="0"/>
  </r>
  <r>
    <x v="4"/>
    <x v="0"/>
    <x v="8"/>
    <x v="4"/>
    <n v="1184734"/>
    <n v="1161879"/>
    <n v="22855"/>
    <n v="535"/>
    <n v="521"/>
    <n v="14"/>
    <n v="4.5157816016084623E-4"/>
    <n v="4.397611615771979E-4"/>
    <n v="1.1816998583648313E-5"/>
    <x v="0"/>
  </r>
  <r>
    <x v="4"/>
    <x v="0"/>
    <x v="9"/>
    <x v="4"/>
    <n v="1375076"/>
    <n v="1344738"/>
    <n v="30338"/>
    <n v="652"/>
    <n v="637"/>
    <n v="15"/>
    <n v="4.7415561030808481E-4"/>
    <n v="4.6324712234087427E-4"/>
    <n v="1.0908487967210539E-5"/>
    <x v="0"/>
  </r>
  <r>
    <x v="4"/>
    <x v="0"/>
    <x v="10"/>
    <x v="4"/>
    <n v="1355970"/>
    <n v="1322843"/>
    <n v="33127"/>
    <n v="664"/>
    <n v="640"/>
    <n v="24"/>
    <n v="4.8968634999299392E-4"/>
    <n v="4.7198684336674117E-4"/>
    <n v="1.7699506626252792E-5"/>
    <x v="0"/>
  </r>
  <r>
    <x v="4"/>
    <x v="0"/>
    <x v="11"/>
    <x v="4"/>
    <n v="1040481"/>
    <n v="1011667"/>
    <n v="28814"/>
    <n v="511"/>
    <n v="493"/>
    <n v="18"/>
    <n v="4.9111901130342601E-4"/>
    <n v="4.7381932010291395E-4"/>
    <n v="1.729969120051207E-5"/>
    <x v="0"/>
  </r>
  <r>
    <x v="4"/>
    <x v="1"/>
    <x v="0"/>
    <x v="4"/>
    <n v="1258796"/>
    <n v="1236736"/>
    <n v="22060"/>
    <n v="497"/>
    <n v="491"/>
    <n v="6"/>
    <n v="3.9482171853104077E-4"/>
    <n v="3.9005525915239642E-4"/>
    <n v="4.7664593786443556E-6"/>
    <x v="0"/>
  </r>
  <r>
    <x v="4"/>
    <x v="1"/>
    <x v="1"/>
    <x v="4"/>
    <n v="1110750"/>
    <n v="1088771"/>
    <n v="21979"/>
    <n v="482"/>
    <n v="471"/>
    <n v="11"/>
    <n v="4.3394103083502136E-4"/>
    <n v="4.2403781228899393E-4"/>
    <n v="9.9032185460274596E-6"/>
    <x v="0"/>
  </r>
  <r>
    <x v="4"/>
    <x v="1"/>
    <x v="2"/>
    <x v="4"/>
    <n v="1264177"/>
    <n v="1236345"/>
    <n v="27832"/>
    <n v="550"/>
    <n v="547"/>
    <n v="3"/>
    <n v="4.3506565931827586E-4"/>
    <n v="4.3269257390381253E-4"/>
    <n v="2.3730854144633228E-6"/>
    <x v="0"/>
  </r>
  <r>
    <x v="4"/>
    <x v="1"/>
    <x v="3"/>
    <x v="4"/>
    <n v="1136824"/>
    <n v="1108590"/>
    <n v="28234"/>
    <n v="509"/>
    <n v="489"/>
    <n v="20"/>
    <n v="4.4773861213345248E-4"/>
    <n v="4.3014573935807124E-4"/>
    <n v="1.7592872775381237E-5"/>
    <x v="0"/>
  </r>
  <r>
    <x v="4"/>
    <x v="1"/>
    <x v="4"/>
    <x v="4"/>
    <n v="1240622"/>
    <n v="1207313"/>
    <n v="33309"/>
    <n v="530"/>
    <n v="520"/>
    <n v="10"/>
    <n v="4.2720506326665174E-4"/>
    <n v="4.1914459037482811E-4"/>
    <n v="8.0604728918236178E-6"/>
    <x v="0"/>
  </r>
  <r>
    <x v="4"/>
    <x v="1"/>
    <x v="5"/>
    <x v="4"/>
    <n v="1164078"/>
    <n v="1129090"/>
    <n v="34988"/>
    <n v="510"/>
    <n v="486"/>
    <n v="24"/>
    <n v="4.3811497167715565E-4"/>
    <n v="4.1749779653940715E-4"/>
    <n v="2.0617175137748501E-5"/>
    <x v="0"/>
  </r>
  <r>
    <x v="4"/>
    <x v="1"/>
    <x v="6"/>
    <x v="4"/>
    <n v="890664"/>
    <n v="868578"/>
    <n v="22086"/>
    <n v="396"/>
    <n v="386"/>
    <n v="10"/>
    <n v="4.4461210961709464E-4"/>
    <n v="4.3338453109141047E-4"/>
    <n v="1.1227578525684209E-5"/>
    <x v="0"/>
  </r>
  <r>
    <x v="4"/>
    <x v="1"/>
    <x v="7"/>
    <x v="4"/>
    <n v="1160104"/>
    <n v="1125910"/>
    <n v="34194"/>
    <n v="539"/>
    <n v="519"/>
    <n v="20"/>
    <n v="4.6461351740878406E-4"/>
    <n v="4.4737368373869927E-4"/>
    <n v="1.723983367008475E-5"/>
    <x v="0"/>
  </r>
  <r>
    <x v="4"/>
    <x v="1"/>
    <x v="8"/>
    <x v="4"/>
    <n v="1294483"/>
    <n v="1248612"/>
    <n v="45871"/>
    <n v="578"/>
    <n v="552"/>
    <n v="26"/>
    <n v="4.4651030565870701E-4"/>
    <n v="4.2642506699585859E-4"/>
    <n v="2.008523866284841E-5"/>
    <x v="0"/>
  </r>
  <r>
    <x v="4"/>
    <x v="1"/>
    <x v="9"/>
    <x v="4"/>
    <n v="1401161"/>
    <n v="1346811"/>
    <n v="54350"/>
    <n v="623"/>
    <n v="598"/>
    <n v="25"/>
    <n v="4.4463127363664846E-4"/>
    <n v="4.2678892718252937E-4"/>
    <n v="1.784234645411912E-5"/>
    <x v="0"/>
  </r>
  <r>
    <x v="4"/>
    <x v="1"/>
    <x v="10"/>
    <x v="4"/>
    <n v="1330427"/>
    <n v="1273137"/>
    <n v="57290"/>
    <n v="622"/>
    <n v="589"/>
    <n v="33"/>
    <n v="4.6751907470308406E-4"/>
    <n v="4.4271500803877249E-4"/>
    <n v="2.4804066664311534E-5"/>
    <x v="0"/>
  </r>
  <r>
    <x v="4"/>
    <x v="1"/>
    <x v="11"/>
    <x v="4"/>
    <n v="1126076"/>
    <n v="1072804"/>
    <n v="53272"/>
    <n v="550"/>
    <n v="509"/>
    <n v="41"/>
    <n v="4.8842174062851886E-4"/>
    <n v="4.5201211996348382E-4"/>
    <n v="3.6409620665035043E-5"/>
    <x v="0"/>
  </r>
  <r>
    <x v="4"/>
    <x v="2"/>
    <x v="0"/>
    <x v="4"/>
    <n v="1391927"/>
    <n v="1349476"/>
    <n v="42451"/>
    <n v="614"/>
    <n v="591"/>
    <n v="23"/>
    <n v="4.4111508721362543E-4"/>
    <n v="4.2459123215513457E-4"/>
    <n v="1.6523855058490854E-5"/>
    <x v="0"/>
  </r>
  <r>
    <x v="4"/>
    <x v="2"/>
    <x v="1"/>
    <x v="4"/>
    <n v="1189872"/>
    <n v="1148835"/>
    <n v="41037"/>
    <n v="507"/>
    <n v="490"/>
    <n v="17"/>
    <n v="4.2609625237000282E-4"/>
    <n v="4.1180900130434196E-4"/>
    <n v="1.4287251065660844E-5"/>
    <x v="0"/>
  </r>
  <r>
    <x v="4"/>
    <x v="2"/>
    <x v="2"/>
    <x v="4"/>
    <n v="1358964"/>
    <n v="891235"/>
    <n v="467729"/>
    <n v="581"/>
    <n v="416"/>
    <n v="165"/>
    <n v="4.2753156080661445E-4"/>
    <n v="3.0611554095619898E-4"/>
    <n v="1.2141601985041546E-4"/>
    <x v="1"/>
  </r>
  <r>
    <x v="4"/>
    <x v="2"/>
    <x v="3"/>
    <x v="4"/>
    <n v="1079321"/>
    <n v="651527"/>
    <n v="427794"/>
    <n v="624"/>
    <n v="384"/>
    <n v="240"/>
    <n v="5.7814125732752355E-4"/>
    <n v="3.5577923527847598E-4"/>
    <n v="2.2236202204904749E-4"/>
    <x v="2"/>
  </r>
  <r>
    <x v="4"/>
    <x v="2"/>
    <x v="4"/>
    <x v="4"/>
    <n v="1151592"/>
    <n v="833743"/>
    <n v="317849"/>
    <n v="592"/>
    <n v="422"/>
    <n v="170"/>
    <n v="5.1407095568569425E-4"/>
    <n v="3.6644922854622126E-4"/>
    <n v="1.47621727139473E-4"/>
    <x v="2"/>
  </r>
  <r>
    <x v="4"/>
    <x v="2"/>
    <x v="5"/>
    <x v="4"/>
    <n v="1284789"/>
    <n v="1020992"/>
    <n v="263797"/>
    <n v="658"/>
    <n v="500"/>
    <n v="158"/>
    <n v="5.1214635243608097E-4"/>
    <n v="3.8916896081769067E-4"/>
    <n v="1.2297739161839025E-4"/>
    <x v="2"/>
  </r>
  <r>
    <x v="4"/>
    <x v="2"/>
    <x v="6"/>
    <x v="4"/>
    <n v="897410"/>
    <n v="726396"/>
    <n v="171014"/>
    <n v="457"/>
    <n v="370"/>
    <n v="87"/>
    <n v="5.0924326673426861E-4"/>
    <n v="4.1229761201680393E-4"/>
    <n v="9.6945654717464706E-5"/>
    <x v="2"/>
  </r>
  <r>
    <x v="4"/>
    <x v="2"/>
    <x v="7"/>
    <x v="4"/>
    <n v="1166281"/>
    <n v="915847"/>
    <n v="250434"/>
    <n v="568"/>
    <n v="429"/>
    <n v="139"/>
    <n v="4.8701813713847693E-4"/>
    <n v="3.6783588174719474E-4"/>
    <n v="1.191822553912822E-4"/>
    <x v="2"/>
  </r>
  <r>
    <x v="4"/>
    <x v="2"/>
    <x v="8"/>
    <x v="4"/>
    <n v="1252029"/>
    <n v="977981"/>
    <n v="274048"/>
    <n v="566"/>
    <n v="443"/>
    <n v="123"/>
    <n v="4.5206620613420296E-4"/>
    <n v="3.5382567017217654E-4"/>
    <n v="9.8240535962026436E-5"/>
    <x v="2"/>
  </r>
  <r>
    <x v="4"/>
    <x v="2"/>
    <x v="9"/>
    <x v="4"/>
    <n v="1420779"/>
    <n v="1117283"/>
    <n v="303496"/>
    <n v="610"/>
    <n v="475"/>
    <n v="135"/>
    <n v="4.2934193143338969E-4"/>
    <n v="3.3432363513255758E-4"/>
    <n v="9.5018296300832154E-5"/>
    <x v="2"/>
  </r>
  <r>
    <x v="4"/>
    <x v="2"/>
    <x v="10"/>
    <x v="4"/>
    <n v="1406778"/>
    <n v="1026903"/>
    <n v="379875"/>
    <n v="715"/>
    <n v="510"/>
    <n v="205"/>
    <n v="5.0825361215486734E-4"/>
    <n v="3.6253054853004524E-4"/>
    <n v="1.457230636248221E-4"/>
    <x v="2"/>
  </r>
  <r>
    <x v="4"/>
    <x v="2"/>
    <x v="11"/>
    <x v="4"/>
    <n v="1201152"/>
    <n v="870107"/>
    <n v="331045"/>
    <n v="672"/>
    <n v="507"/>
    <n v="165"/>
    <n v="5.59462915601023E-4"/>
    <n v="4.2209478900255754E-4"/>
    <n v="1.3736812659846548E-4"/>
    <x v="2"/>
  </r>
  <r>
    <x v="4"/>
    <x v="3"/>
    <x v="0"/>
    <x v="4"/>
    <n v="1241019"/>
    <n v="917154"/>
    <n v="323865"/>
    <n v="679"/>
    <n v="557"/>
    <n v="122"/>
    <n v="5.4713102700280978E-4"/>
    <n v="4.4882471581821071E-4"/>
    <n v="9.8306311184599102E-5"/>
    <x v="2"/>
  </r>
  <r>
    <x v="4"/>
    <x v="3"/>
    <x v="1"/>
    <x v="4"/>
    <n v="1176776"/>
    <n v="893268"/>
    <n v="283508"/>
    <n v="679"/>
    <n v="537"/>
    <n v="142"/>
    <n v="5.7700021074529051E-4"/>
    <n v="4.5633153633316791E-4"/>
    <n v="1.2066867441212261E-4"/>
    <x v="2"/>
  </r>
  <r>
    <x v="4"/>
    <x v="3"/>
    <x v="2"/>
    <x v="4"/>
    <n v="1401755"/>
    <n v="1038107"/>
    <n v="363648"/>
    <n v="804"/>
    <n v="621"/>
    <n v="183"/>
    <n v="5.7356670744887657E-4"/>
    <n v="4.4301607627581142E-4"/>
    <n v="1.305506311730652E-4"/>
    <x v="3"/>
  </r>
  <r>
    <x v="4"/>
    <x v="3"/>
    <x v="3"/>
    <x v="4"/>
    <n v="1257183"/>
    <n v="952941"/>
    <n v="304242"/>
    <n v="728"/>
    <n v="576"/>
    <n v="152"/>
    <n v="5.790724182557352E-4"/>
    <n v="4.5816718807047184E-4"/>
    <n v="1.209052301852634E-4"/>
    <x v="3"/>
  </r>
  <r>
    <x v="4"/>
    <x v="3"/>
    <x v="4"/>
    <x v="4"/>
    <n v="1228679"/>
    <n v="938188"/>
    <n v="290491"/>
    <n v="621"/>
    <n v="504"/>
    <n v="117"/>
    <n v="5.0542086256866116E-4"/>
    <n v="4.1019664208471047E-4"/>
    <n v="9.5224220483950645E-5"/>
    <x v="3"/>
  </r>
  <r>
    <x v="4"/>
    <x v="3"/>
    <x v="5"/>
    <x v="4"/>
    <n v="1399821"/>
    <n v="1097687"/>
    <n v="302134"/>
    <n v="750"/>
    <n v="570"/>
    <n v="180"/>
    <n v="5.3578278937092675E-4"/>
    <n v="4.0719491992190432E-4"/>
    <n v="1.285878694490224E-4"/>
    <x v="3"/>
  </r>
  <r>
    <x v="4"/>
    <x v="3"/>
    <x v="6"/>
    <x v="4"/>
    <n v="861654"/>
    <n v="677242"/>
    <n v="184412"/>
    <n v="434"/>
    <n v="335"/>
    <n v="99"/>
    <n v="5.0368245258537649E-4"/>
    <n v="3.8878714658087816E-4"/>
    <n v="1.1489530600449833E-4"/>
    <x v="3"/>
  </r>
  <r>
    <x v="4"/>
    <x v="3"/>
    <x v="7"/>
    <x v="4"/>
    <n v="1235823"/>
    <n v="968339"/>
    <n v="267484"/>
    <n v="608"/>
    <n v="504"/>
    <n v="104"/>
    <n v="4.9197983853674842E-4"/>
    <n v="4.0782539247125196E-4"/>
    <n v="8.4154446065496437E-5"/>
    <x v="3"/>
  </r>
  <r>
    <x v="4"/>
    <x v="3"/>
    <x v="8"/>
    <x v="4"/>
    <n v="1491887"/>
    <n v="1140424"/>
    <n v="351463"/>
    <n v="699"/>
    <n v="556"/>
    <n v="143"/>
    <n v="4.6853414501232333E-4"/>
    <n v="3.7268238144041739E-4"/>
    <n v="9.5851763571905914E-5"/>
    <x v="3"/>
  </r>
  <r>
    <x v="4"/>
    <x v="3"/>
    <x v="9"/>
    <x v="4"/>
    <n v="1405220"/>
    <n v="1092944"/>
    <n v="312276"/>
    <n v="641"/>
    <n v="528"/>
    <n v="113"/>
    <n v="4.5615633139294915E-4"/>
    <n v="3.7574187671681305E-4"/>
    <n v="8.0414454676136117E-5"/>
    <x v="3"/>
  </r>
  <r>
    <x v="4"/>
    <x v="3"/>
    <x v="10"/>
    <x v="4"/>
    <n v="1592266"/>
    <n v="1209006"/>
    <n v="383260"/>
    <n v="680"/>
    <n v="534"/>
    <n v="146"/>
    <n v="4.270643221672761E-4"/>
    <n v="3.3537110005489032E-4"/>
    <n v="9.1693222112385739E-5"/>
    <x v="3"/>
  </r>
  <r>
    <x v="4"/>
    <x v="3"/>
    <x v="11"/>
    <x v="4"/>
    <n v="1281705"/>
    <n v="898586"/>
    <n v="383119"/>
    <n v="580"/>
    <n v="441"/>
    <n v="139"/>
    <n v="4.5252222625331102E-4"/>
    <n v="3.4407293409950029E-4"/>
    <n v="1.0844929215381074E-4"/>
    <x v="3"/>
  </r>
  <r>
    <x v="4"/>
    <x v="0"/>
    <x v="0"/>
    <x v="5"/>
    <n v="1378783"/>
    <n v="1367096"/>
    <n v="11687"/>
    <n v="5914"/>
    <n v="5863"/>
    <n v="51"/>
    <n v="4.2892899027620734E-3"/>
    <n v="4.2523007608884066E-3"/>
    <n v="3.6989141873666848E-5"/>
    <x v="0"/>
  </r>
  <r>
    <x v="4"/>
    <x v="0"/>
    <x v="1"/>
    <x v="5"/>
    <n v="1188244"/>
    <n v="1176205"/>
    <n v="12039"/>
    <n v="4941"/>
    <n v="4898"/>
    <n v="43"/>
    <n v="4.1582368604428047E-3"/>
    <n v="4.1220490067696534E-3"/>
    <n v="3.6187853673151304E-5"/>
    <x v="0"/>
  </r>
  <r>
    <x v="4"/>
    <x v="0"/>
    <x v="2"/>
    <x v="5"/>
    <n v="1139992"/>
    <n v="1126818"/>
    <n v="13174"/>
    <n v="4863"/>
    <n v="4808"/>
    <n v="55"/>
    <n v="4.2658194092590127E-3"/>
    <n v="4.217573456655836E-3"/>
    <n v="4.824595260317616E-5"/>
    <x v="0"/>
  </r>
  <r>
    <x v="4"/>
    <x v="0"/>
    <x v="3"/>
    <x v="5"/>
    <n v="1251322"/>
    <n v="1235284"/>
    <n v="16038"/>
    <n v="5767"/>
    <n v="5670"/>
    <n v="97"/>
    <n v="4.6087258115816709E-3"/>
    <n v="4.5312077946363929E-3"/>
    <n v="7.7518016945278675E-5"/>
    <x v="0"/>
  </r>
  <r>
    <x v="4"/>
    <x v="0"/>
    <x v="4"/>
    <x v="5"/>
    <n v="1190212"/>
    <n v="1172707"/>
    <n v="17505"/>
    <n v="5327"/>
    <n v="5232"/>
    <n v="95"/>
    <n v="4.4756732414057325E-3"/>
    <n v="4.3958555282588314E-3"/>
    <n v="7.9817713146901556E-5"/>
    <x v="0"/>
  </r>
  <r>
    <x v="4"/>
    <x v="0"/>
    <x v="5"/>
    <x v="5"/>
    <n v="1225895"/>
    <n v="1206555"/>
    <n v="19340"/>
    <n v="5672"/>
    <n v="5551"/>
    <n v="121"/>
    <n v="4.6268236676061166E-3"/>
    <n v="4.5281202713119799E-3"/>
    <n v="9.8703396294136118E-5"/>
    <x v="0"/>
  </r>
  <r>
    <x v="4"/>
    <x v="0"/>
    <x v="6"/>
    <x v="5"/>
    <n v="819981"/>
    <n v="809125"/>
    <n v="10856"/>
    <n v="3033"/>
    <n v="2962"/>
    <n v="71"/>
    <n v="3.6988661932410628E-3"/>
    <n v="3.612278821094635E-3"/>
    <n v="8.6587372146427785E-5"/>
    <x v="0"/>
  </r>
  <r>
    <x v="4"/>
    <x v="0"/>
    <x v="7"/>
    <x v="5"/>
    <n v="1171464"/>
    <n v="1153165"/>
    <n v="18299"/>
    <n v="5399"/>
    <n v="5285"/>
    <n v="114"/>
    <n v="4.6087630520442796E-3"/>
    <n v="4.5114489220326017E-3"/>
    <n v="9.731413001167769E-5"/>
    <x v="0"/>
  </r>
  <r>
    <x v="4"/>
    <x v="0"/>
    <x v="8"/>
    <x v="5"/>
    <n v="1184734"/>
    <n v="1161879"/>
    <n v="22855"/>
    <n v="5593"/>
    <n v="5459"/>
    <n v="134"/>
    <n v="4.7208909341675013E-3"/>
    <n v="4.607785376295438E-3"/>
    <n v="1.1310555787206242E-4"/>
    <x v="0"/>
  </r>
  <r>
    <x v="4"/>
    <x v="0"/>
    <x v="9"/>
    <x v="5"/>
    <n v="1375076"/>
    <n v="1344738"/>
    <n v="30338"/>
    <n v="6482"/>
    <n v="6315"/>
    <n v="167"/>
    <n v="4.7139212668972476E-3"/>
    <n v="4.5924734341956375E-3"/>
    <n v="1.2144783270161067E-4"/>
    <x v="0"/>
  </r>
  <r>
    <x v="4"/>
    <x v="0"/>
    <x v="10"/>
    <x v="5"/>
    <n v="1355970"/>
    <n v="1322843"/>
    <n v="33127"/>
    <n v="6554"/>
    <n v="6331"/>
    <n v="223"/>
    <n v="4.833440267852534E-3"/>
    <n v="4.6689823521169349E-3"/>
    <n v="1.6445791573559888E-4"/>
    <x v="0"/>
  </r>
  <r>
    <x v="4"/>
    <x v="0"/>
    <x v="11"/>
    <x v="5"/>
    <n v="1040481"/>
    <n v="1011667"/>
    <n v="28814"/>
    <n v="4697"/>
    <n v="4537"/>
    <n v="160"/>
    <n v="4.5142583093780667E-3"/>
    <n v="4.3604832764846261E-3"/>
    <n v="1.5377503289344064E-4"/>
    <x v="0"/>
  </r>
  <r>
    <x v="4"/>
    <x v="1"/>
    <x v="0"/>
    <x v="5"/>
    <n v="1258796"/>
    <n v="1236736"/>
    <n v="22060"/>
    <n v="5562"/>
    <n v="5476"/>
    <n v="86"/>
    <n v="4.4185078440033172E-3"/>
    <n v="4.3501885929094148E-3"/>
    <n v="6.8319251093902433E-5"/>
    <x v="0"/>
  </r>
  <r>
    <x v="4"/>
    <x v="1"/>
    <x v="1"/>
    <x v="5"/>
    <n v="1110750"/>
    <n v="1088771"/>
    <n v="21979"/>
    <n v="4868"/>
    <n v="4794"/>
    <n v="74"/>
    <n v="4.3826243529146974E-3"/>
    <n v="4.3160027008777857E-3"/>
    <n v="6.6621652036911997E-5"/>
    <x v="0"/>
  </r>
  <r>
    <x v="4"/>
    <x v="1"/>
    <x v="2"/>
    <x v="5"/>
    <n v="1264177"/>
    <n v="1236345"/>
    <n v="27832"/>
    <n v="5964"/>
    <n v="5838"/>
    <n v="126"/>
    <n v="4.7176938039530858E-3"/>
    <n v="4.6180242165456261E-3"/>
    <n v="9.9669587407459558E-5"/>
    <x v="0"/>
  </r>
  <r>
    <x v="4"/>
    <x v="1"/>
    <x v="3"/>
    <x v="5"/>
    <n v="1136824"/>
    <n v="1108590"/>
    <n v="28234"/>
    <n v="5240"/>
    <n v="5085"/>
    <n v="155"/>
    <n v="4.6093326671498847E-3"/>
    <n v="4.4729879031406797E-3"/>
    <n v="1.3634476400920458E-4"/>
    <x v="0"/>
  </r>
  <r>
    <x v="4"/>
    <x v="1"/>
    <x v="4"/>
    <x v="5"/>
    <n v="1240622"/>
    <n v="1207313"/>
    <n v="33309"/>
    <n v="5798"/>
    <n v="5632"/>
    <n v="166"/>
    <n v="4.6734621826793332E-3"/>
    <n v="4.5396583326750613E-3"/>
    <n v="1.3380385000427204E-4"/>
    <x v="0"/>
  </r>
  <r>
    <x v="4"/>
    <x v="1"/>
    <x v="5"/>
    <x v="5"/>
    <n v="1164078"/>
    <n v="1129090"/>
    <n v="34988"/>
    <n v="5553"/>
    <n v="5348"/>
    <n v="205"/>
    <n v="4.7702988974965598E-3"/>
    <n v="4.5941938598616245E-3"/>
    <n v="1.7610503763493512E-4"/>
    <x v="0"/>
  </r>
  <r>
    <x v="4"/>
    <x v="1"/>
    <x v="6"/>
    <x v="5"/>
    <n v="890664"/>
    <n v="868578"/>
    <n v="22086"/>
    <n v="3520"/>
    <n v="3355"/>
    <n v="165"/>
    <n v="3.9521076410408418E-3"/>
    <n v="3.7668525953670519E-3"/>
    <n v="1.8525504567378943E-4"/>
    <x v="0"/>
  </r>
  <r>
    <x v="4"/>
    <x v="1"/>
    <x v="7"/>
    <x v="5"/>
    <n v="1160104"/>
    <n v="1125910"/>
    <n v="34194"/>
    <n v="5519"/>
    <n v="5315"/>
    <n v="204"/>
    <n v="4.7573321012598872E-3"/>
    <n v="4.5814857978250228E-3"/>
    <n v="1.7584630343486446E-4"/>
    <x v="0"/>
  </r>
  <r>
    <x v="4"/>
    <x v="1"/>
    <x v="8"/>
    <x v="5"/>
    <n v="1294483"/>
    <n v="1248612"/>
    <n v="45871"/>
    <n v="6631"/>
    <n v="6355"/>
    <n v="276"/>
    <n v="5.1225083682056851E-3"/>
    <n v="4.9092958347077562E-3"/>
    <n v="2.132125334979293E-4"/>
    <x v="0"/>
  </r>
  <r>
    <x v="4"/>
    <x v="1"/>
    <x v="9"/>
    <x v="5"/>
    <n v="1401161"/>
    <n v="1346811"/>
    <n v="54350"/>
    <n v="7153"/>
    <n v="6814"/>
    <n v="339"/>
    <n v="5.1050521674525628E-3"/>
    <n v="4.8631099495347069E-3"/>
    <n v="2.4194221791785526E-4"/>
    <x v="0"/>
  </r>
  <r>
    <x v="4"/>
    <x v="1"/>
    <x v="10"/>
    <x v="5"/>
    <n v="1330427"/>
    <n v="1273137"/>
    <n v="57290"/>
    <n v="6881"/>
    <n v="6480"/>
    <n v="401"/>
    <n v="5.172023718700838E-3"/>
    <n v="4.8706167268102651E-3"/>
    <n v="3.0140699189057347E-4"/>
    <x v="0"/>
  </r>
  <r>
    <x v="4"/>
    <x v="1"/>
    <x v="11"/>
    <x v="5"/>
    <n v="1126076"/>
    <n v="1072804"/>
    <n v="53272"/>
    <n v="5655"/>
    <n v="5276"/>
    <n v="379"/>
    <n v="5.0218635331895894E-3"/>
    <n v="4.6852965519201192E-3"/>
    <n v="3.3656698126947025E-4"/>
    <x v="0"/>
  </r>
  <r>
    <x v="4"/>
    <x v="2"/>
    <x v="0"/>
    <x v="5"/>
    <n v="1391927"/>
    <n v="1349476"/>
    <n v="42451"/>
    <n v="6852"/>
    <n v="6629"/>
    <n v="223"/>
    <n v="4.9226719504686664E-3"/>
    <n v="4.7624623992493856E-3"/>
    <n v="1.6020955121928088E-4"/>
    <x v="0"/>
  </r>
  <r>
    <x v="4"/>
    <x v="2"/>
    <x v="1"/>
    <x v="5"/>
    <n v="1189872"/>
    <n v="1148835"/>
    <n v="41037"/>
    <n v="5928"/>
    <n v="5744"/>
    <n v="184"/>
    <n v="4.9820484892492637E-3"/>
    <n v="4.8274100071268172E-3"/>
    <n v="1.5463848212244678E-4"/>
    <x v="0"/>
  </r>
  <r>
    <x v="4"/>
    <x v="2"/>
    <x v="2"/>
    <x v="5"/>
    <n v="1358964"/>
    <n v="891235"/>
    <n v="467729"/>
    <n v="5727"/>
    <n v="4143"/>
    <n v="1584"/>
    <n v="4.2142396708080565E-3"/>
    <n v="3.0486458802440682E-3"/>
    <n v="1.1655937905639885E-3"/>
    <x v="1"/>
  </r>
  <r>
    <x v="4"/>
    <x v="2"/>
    <x v="3"/>
    <x v="5"/>
    <n v="1079321"/>
    <n v="651527"/>
    <n v="427794"/>
    <n v="5287"/>
    <n v="3128"/>
    <n v="2159"/>
    <n v="4.8984500440554758E-3"/>
    <n v="2.8981183540392527E-3"/>
    <n v="2.0003316900162231E-3"/>
    <x v="2"/>
  </r>
  <r>
    <x v="4"/>
    <x v="2"/>
    <x v="4"/>
    <x v="5"/>
    <n v="1151592"/>
    <n v="833743"/>
    <n v="317849"/>
    <n v="6316"/>
    <n v="4516"/>
    <n v="1800"/>
    <n v="5.4845813447818321E-3"/>
    <n v="3.9215277633050591E-3"/>
    <n v="1.563053581476773E-3"/>
    <x v="2"/>
  </r>
  <r>
    <x v="4"/>
    <x v="2"/>
    <x v="5"/>
    <x v="5"/>
    <n v="1284789"/>
    <n v="1020992"/>
    <n v="263797"/>
    <n v="6838"/>
    <n v="5295"/>
    <n v="1543"/>
    <n v="5.3222747081427381E-3"/>
    <n v="4.1212992950593443E-3"/>
    <n v="1.2009754130833934E-3"/>
    <x v="2"/>
  </r>
  <r>
    <x v="4"/>
    <x v="2"/>
    <x v="6"/>
    <x v="5"/>
    <n v="897410"/>
    <n v="726396"/>
    <n v="171014"/>
    <n v="4285"/>
    <n v="3311"/>
    <n v="974"/>
    <n v="4.7748520743027155E-3"/>
    <n v="3.6895064686152373E-3"/>
    <n v="1.0853456056874784E-3"/>
    <x v="2"/>
  </r>
  <r>
    <x v="4"/>
    <x v="2"/>
    <x v="7"/>
    <x v="5"/>
    <n v="1166281"/>
    <n v="915847"/>
    <n v="250434"/>
    <n v="6315"/>
    <n v="4861"/>
    <n v="1454"/>
    <n v="5.4146470704744395E-3"/>
    <n v="4.1679492335037613E-3"/>
    <n v="1.2466978369706787E-3"/>
    <x v="2"/>
  </r>
  <r>
    <x v="4"/>
    <x v="2"/>
    <x v="8"/>
    <x v="5"/>
    <n v="1252029"/>
    <n v="977981"/>
    <n v="274048"/>
    <n v="7410"/>
    <n v="5728"/>
    <n v="1682"/>
    <n v="5.9183932640537876E-3"/>
    <n v="4.5749739023616866E-3"/>
    <n v="1.3434193616921014E-3"/>
    <x v="2"/>
  </r>
  <r>
    <x v="4"/>
    <x v="2"/>
    <x v="9"/>
    <x v="5"/>
    <n v="1420779"/>
    <n v="1117283"/>
    <n v="303496"/>
    <n v="8223"/>
    <n v="6307"/>
    <n v="1916"/>
    <n v="5.7876700035684649E-3"/>
    <n v="4.4391140353285067E-3"/>
    <n v="1.3485559682399585E-3"/>
    <x v="2"/>
  </r>
  <r>
    <x v="4"/>
    <x v="2"/>
    <x v="10"/>
    <x v="5"/>
    <n v="1406778"/>
    <n v="1026903"/>
    <n v="379875"/>
    <n v="8659"/>
    <n v="6177"/>
    <n v="2482"/>
    <n v="6.1552000386699253E-3"/>
    <n v="4.3908847024903717E-3"/>
    <n v="1.7643153361795536E-3"/>
    <x v="2"/>
  </r>
  <r>
    <x v="4"/>
    <x v="2"/>
    <x v="11"/>
    <x v="5"/>
    <n v="1201152"/>
    <n v="870107"/>
    <n v="331045"/>
    <n v="7599"/>
    <n v="5359"/>
    <n v="2240"/>
    <n v="6.3264266304347829E-3"/>
    <n v="4.461550245098039E-3"/>
    <n v="1.8648763853367433E-3"/>
    <x v="2"/>
  </r>
  <r>
    <x v="4"/>
    <x v="3"/>
    <x v="0"/>
    <x v="5"/>
    <n v="1241019"/>
    <n v="917154"/>
    <n v="323865"/>
    <n v="7557"/>
    <n v="5575"/>
    <n v="1982"/>
    <n v="6.0893507673935691E-3"/>
    <n v="4.4922761053618034E-3"/>
    <n v="1.5970746620317658E-3"/>
    <x v="2"/>
  </r>
  <r>
    <x v="4"/>
    <x v="3"/>
    <x v="1"/>
    <x v="5"/>
    <n v="1176776"/>
    <n v="893268"/>
    <n v="283508"/>
    <n v="7353"/>
    <n v="5574"/>
    <n v="1779"/>
    <n v="6.2484279081150536E-3"/>
    <n v="4.7366703603744465E-3"/>
    <n v="1.5117575477406066E-3"/>
    <x v="2"/>
  </r>
  <r>
    <x v="4"/>
    <x v="3"/>
    <x v="2"/>
    <x v="5"/>
    <n v="1401755"/>
    <n v="1038107"/>
    <n v="363648"/>
    <n v="8495"/>
    <n v="6318"/>
    <n v="2177"/>
    <n v="6.0602601738534911E-3"/>
    <n v="4.5072070368930373E-3"/>
    <n v="1.5530531369604532E-3"/>
    <x v="3"/>
  </r>
  <r>
    <x v="4"/>
    <x v="3"/>
    <x v="3"/>
    <x v="5"/>
    <n v="1257183"/>
    <n v="952941"/>
    <n v="304242"/>
    <n v="7778"/>
    <n v="5875"/>
    <n v="1903"/>
    <n v="6.1868478972432811E-3"/>
    <n v="4.6731462324896217E-3"/>
    <n v="1.5137016647536596E-3"/>
    <x v="3"/>
  </r>
  <r>
    <x v="4"/>
    <x v="3"/>
    <x v="4"/>
    <x v="5"/>
    <n v="1228679"/>
    <n v="938188"/>
    <n v="290491"/>
    <n v="7665"/>
    <n v="5786"/>
    <n v="1879"/>
    <n v="6.2384072650383052E-3"/>
    <n v="4.7091225617105848E-3"/>
    <n v="1.5292847033277202E-3"/>
    <x v="3"/>
  </r>
  <r>
    <x v="4"/>
    <x v="3"/>
    <x v="5"/>
    <x v="5"/>
    <n v="1399821"/>
    <n v="1097687"/>
    <n v="302134"/>
    <n v="8765"/>
    <n v="6607"/>
    <n v="2158"/>
    <n v="6.2615148651148965E-3"/>
    <n v="4.7198891858316171E-3"/>
    <n v="1.5416256792832798E-3"/>
    <x v="3"/>
  </r>
  <r>
    <x v="4"/>
    <x v="3"/>
    <x v="6"/>
    <x v="5"/>
    <n v="861654"/>
    <n v="677242"/>
    <n v="184412"/>
    <n v="4574"/>
    <n v="3385"/>
    <n v="1189"/>
    <n v="5.3083952491371246E-3"/>
    <n v="3.9284910184366343E-3"/>
    <n v="1.3799042307004899E-3"/>
    <x v="3"/>
  </r>
  <r>
    <x v="4"/>
    <x v="3"/>
    <x v="7"/>
    <x v="5"/>
    <n v="1235823"/>
    <n v="968339"/>
    <n v="267484"/>
    <n v="7685"/>
    <n v="5868"/>
    <n v="1817"/>
    <n v="6.2185280578205783E-3"/>
    <n v="4.7482527837724338E-3"/>
    <n v="1.4702752740481445E-3"/>
    <x v="3"/>
  </r>
  <r>
    <x v="4"/>
    <x v="3"/>
    <x v="8"/>
    <x v="5"/>
    <n v="1491887"/>
    <n v="1140424"/>
    <n v="351463"/>
    <n v="9832"/>
    <n v="7429"/>
    <n v="2403"/>
    <n v="6.5903114646082448E-3"/>
    <n v="4.9795996613684551E-3"/>
    <n v="1.6107118032397897E-3"/>
    <x v="3"/>
  </r>
  <r>
    <x v="4"/>
    <x v="3"/>
    <x v="9"/>
    <x v="5"/>
    <n v="1405220"/>
    <n v="1092944"/>
    <n v="312276"/>
    <n v="8522"/>
    <n v="6506"/>
    <n v="2016"/>
    <n v="6.0645308207967433E-3"/>
    <n v="4.6298800187870937E-3"/>
    <n v="1.4346508020096497E-3"/>
    <x v="3"/>
  </r>
  <r>
    <x v="4"/>
    <x v="3"/>
    <x v="10"/>
    <x v="5"/>
    <n v="1592266"/>
    <n v="1209006"/>
    <n v="383260"/>
    <n v="9703"/>
    <n v="7367"/>
    <n v="2336"/>
    <n v="6.0938310558662934E-3"/>
    <n v="4.6267395020681218E-3"/>
    <n v="1.4670915537981718E-3"/>
    <x v="3"/>
  </r>
  <r>
    <x v="4"/>
    <x v="3"/>
    <x v="11"/>
    <x v="5"/>
    <n v="1281705"/>
    <n v="898586"/>
    <n v="383119"/>
    <n v="7979"/>
    <n v="5660"/>
    <n v="2319"/>
    <n v="6.2253014539227049E-3"/>
    <n v="4.41599275964438E-3"/>
    <n v="1.8093086942783246E-3"/>
    <x v="3"/>
  </r>
  <r>
    <x v="4"/>
    <x v="0"/>
    <x v="0"/>
    <x v="6"/>
    <n v="1378783"/>
    <n v="1367096"/>
    <n v="11687"/>
    <n v="11819"/>
    <n v="11699"/>
    <n v="120"/>
    <n v="8.5720523098993823E-3"/>
    <n v="8.4850190349025183E-3"/>
    <n v="8.7033274996863177E-5"/>
    <x v="0"/>
  </r>
  <r>
    <x v="4"/>
    <x v="0"/>
    <x v="1"/>
    <x v="6"/>
    <n v="1188244"/>
    <n v="1176205"/>
    <n v="12039"/>
    <n v="9276"/>
    <n v="9160"/>
    <n v="116"/>
    <n v="7.806477457491896E-3"/>
    <n v="7.7088544103736268E-3"/>
    <n v="9.7623047118268634E-5"/>
    <x v="0"/>
  </r>
  <r>
    <x v="4"/>
    <x v="0"/>
    <x v="2"/>
    <x v="6"/>
    <n v="1139992"/>
    <n v="1126818"/>
    <n v="13174"/>
    <n v="8394"/>
    <n v="8264"/>
    <n v="130"/>
    <n v="7.3632095663829222E-3"/>
    <n v="7.2491736784117784E-3"/>
    <n v="1.1403588797114365E-4"/>
    <x v="0"/>
  </r>
  <r>
    <x v="4"/>
    <x v="0"/>
    <x v="3"/>
    <x v="6"/>
    <n v="1251322"/>
    <n v="1235284"/>
    <n v="16038"/>
    <n v="9354"/>
    <n v="9190"/>
    <n v="164"/>
    <n v="7.4752941289292444E-3"/>
    <n v="7.3442327394547527E-3"/>
    <n v="1.3106138947449177E-4"/>
    <x v="0"/>
  </r>
  <r>
    <x v="4"/>
    <x v="0"/>
    <x v="4"/>
    <x v="6"/>
    <n v="1190212"/>
    <n v="1172707"/>
    <n v="17505"/>
    <n v="8375"/>
    <n v="8238"/>
    <n v="137"/>
    <n v="7.0365615537400063E-3"/>
    <n v="6.9214560095176318E-3"/>
    <n v="1.1510554422237383E-4"/>
    <x v="0"/>
  </r>
  <r>
    <x v="4"/>
    <x v="0"/>
    <x v="5"/>
    <x v="6"/>
    <n v="1225895"/>
    <n v="1206555"/>
    <n v="19340"/>
    <n v="8757"/>
    <n v="8548"/>
    <n v="209"/>
    <n v="7.1433524078326448E-3"/>
    <n v="6.9728647233245917E-3"/>
    <n v="1.704876845080533E-4"/>
    <x v="0"/>
  </r>
  <r>
    <x v="4"/>
    <x v="0"/>
    <x v="6"/>
    <x v="6"/>
    <n v="819981"/>
    <n v="809125"/>
    <n v="10856"/>
    <n v="5825"/>
    <n v="5711"/>
    <n v="114"/>
    <n v="7.1038231373653782E-3"/>
    <n v="6.9647955257499871E-3"/>
    <n v="1.390276116153911E-4"/>
    <x v="0"/>
  </r>
  <r>
    <x v="4"/>
    <x v="0"/>
    <x v="7"/>
    <x v="6"/>
    <n v="1171464"/>
    <n v="1153165"/>
    <n v="18299"/>
    <n v="9099"/>
    <n v="8901"/>
    <n v="198"/>
    <n v="7.7672041138268011E-3"/>
    <n v="7.5981848353854665E-3"/>
    <n v="1.6901927844133495E-4"/>
    <x v="0"/>
  </r>
  <r>
    <x v="4"/>
    <x v="0"/>
    <x v="8"/>
    <x v="6"/>
    <n v="1184734"/>
    <n v="1161879"/>
    <n v="22855"/>
    <n v="9095"/>
    <n v="8857"/>
    <n v="238"/>
    <n v="7.6768287227343864E-3"/>
    <n v="7.4759397468123646E-3"/>
    <n v="2.0088897592202131E-4"/>
    <x v="0"/>
  </r>
  <r>
    <x v="4"/>
    <x v="0"/>
    <x v="9"/>
    <x v="6"/>
    <n v="1375076"/>
    <n v="1344738"/>
    <n v="30338"/>
    <n v="11397"/>
    <n v="11103"/>
    <n v="294"/>
    <n v="8.2882691574865681E-3"/>
    <n v="8.0744627933292418E-3"/>
    <n v="2.1380636415732659E-4"/>
    <x v="0"/>
  </r>
  <r>
    <x v="4"/>
    <x v="0"/>
    <x v="10"/>
    <x v="6"/>
    <n v="1355970"/>
    <n v="1322843"/>
    <n v="33127"/>
    <n v="11878"/>
    <n v="11521"/>
    <n v="357"/>
    <n v="8.7597808211096109E-3"/>
    <n v="8.4965006600441016E-3"/>
    <n v="2.6328016106551028E-4"/>
    <x v="0"/>
  </r>
  <r>
    <x v="4"/>
    <x v="0"/>
    <x v="11"/>
    <x v="6"/>
    <n v="1040481"/>
    <n v="1011667"/>
    <n v="28814"/>
    <n v="9313"/>
    <n v="9023"/>
    <n v="290"/>
    <n v="8.9506680083538282E-3"/>
    <n v="8.6719507612344673E-3"/>
    <n v="2.7871724711936116E-4"/>
    <x v="0"/>
  </r>
  <r>
    <x v="4"/>
    <x v="1"/>
    <x v="0"/>
    <x v="6"/>
    <n v="1258796"/>
    <n v="1236736"/>
    <n v="22060"/>
    <n v="12087"/>
    <n v="11871"/>
    <n v="216"/>
    <n v="9.6020324182790537E-3"/>
    <n v="9.4304398806478573E-3"/>
    <n v="1.7159253763119678E-4"/>
    <x v="0"/>
  </r>
  <r>
    <x v="4"/>
    <x v="1"/>
    <x v="1"/>
    <x v="6"/>
    <n v="1110750"/>
    <n v="1088771"/>
    <n v="21979"/>
    <n v="9357"/>
    <n v="9131"/>
    <n v="226"/>
    <n v="8.4240378122889936E-3"/>
    <n v="8.2205716857978849E-3"/>
    <n v="2.034661264911096E-4"/>
    <x v="0"/>
  </r>
  <r>
    <x v="4"/>
    <x v="1"/>
    <x v="2"/>
    <x v="6"/>
    <n v="1264177"/>
    <n v="1236345"/>
    <n v="27832"/>
    <n v="10243"/>
    <n v="9952"/>
    <n v="291"/>
    <n v="8.1025046334492722E-3"/>
    <n v="7.8723153482463289E-3"/>
    <n v="2.3018928520294232E-4"/>
    <x v="0"/>
  </r>
  <r>
    <x v="4"/>
    <x v="1"/>
    <x v="3"/>
    <x v="6"/>
    <n v="1136824"/>
    <n v="1108590"/>
    <n v="28234"/>
    <n v="8754"/>
    <n v="8480"/>
    <n v="274"/>
    <n v="7.7004004137843675E-3"/>
    <n v="7.4593780567616449E-3"/>
    <n v="2.4102235702272296E-4"/>
    <x v="0"/>
  </r>
  <r>
    <x v="4"/>
    <x v="1"/>
    <x v="4"/>
    <x v="6"/>
    <n v="1240622"/>
    <n v="1207313"/>
    <n v="33309"/>
    <n v="9408"/>
    <n v="9113"/>
    <n v="295"/>
    <n v="7.5832928966276594E-3"/>
    <n v="7.3455089463188624E-3"/>
    <n v="2.3778395030879673E-4"/>
    <x v="0"/>
  </r>
  <r>
    <x v="4"/>
    <x v="1"/>
    <x v="5"/>
    <x v="6"/>
    <n v="1164078"/>
    <n v="1129090"/>
    <n v="34988"/>
    <n v="9323"/>
    <n v="9020"/>
    <n v="303"/>
    <n v="8.0089134920512204E-3"/>
    <n v="7.7486216559371447E-3"/>
    <n v="2.6029183611407485E-4"/>
    <x v="0"/>
  </r>
  <r>
    <x v="4"/>
    <x v="1"/>
    <x v="6"/>
    <x v="6"/>
    <n v="890664"/>
    <n v="868578"/>
    <n v="22086"/>
    <n v="6750"/>
    <n v="6553"/>
    <n v="197"/>
    <n v="7.5786155048368411E-3"/>
    <n v="7.3574322078808615E-3"/>
    <n v="2.2118329695597892E-4"/>
    <x v="0"/>
  </r>
  <r>
    <x v="4"/>
    <x v="1"/>
    <x v="7"/>
    <x v="6"/>
    <n v="1160104"/>
    <n v="1125910"/>
    <n v="34194"/>
    <n v="9494"/>
    <n v="9164"/>
    <n v="330"/>
    <n v="8.1837490431892305E-3"/>
    <n v="7.8992917876328332E-3"/>
    <n v="2.8445725555639837E-4"/>
    <x v="0"/>
  </r>
  <r>
    <x v="4"/>
    <x v="1"/>
    <x v="8"/>
    <x v="6"/>
    <n v="1294483"/>
    <n v="1248612"/>
    <n v="45871"/>
    <n v="10642"/>
    <n v="10174"/>
    <n v="468"/>
    <n v="8.2210426865397222E-3"/>
    <n v="7.8595083906084513E-3"/>
    <n v="3.615342959312714E-4"/>
    <x v="0"/>
  </r>
  <r>
    <x v="4"/>
    <x v="1"/>
    <x v="9"/>
    <x v="6"/>
    <n v="1401161"/>
    <n v="1346811"/>
    <n v="54350"/>
    <n v="12243"/>
    <n v="11677"/>
    <n v="566"/>
    <n v="8.7377539055112155E-3"/>
    <n v="8.3338031817899588E-3"/>
    <n v="4.0395072372125689E-4"/>
    <x v="0"/>
  </r>
  <r>
    <x v="4"/>
    <x v="1"/>
    <x v="10"/>
    <x v="6"/>
    <n v="1330427"/>
    <n v="1273137"/>
    <n v="57290"/>
    <n v="12078"/>
    <n v="11410"/>
    <n v="668"/>
    <n v="9.0782883991380216E-3"/>
    <n v="8.5761939587816541E-3"/>
    <n v="5.0209444035636684E-4"/>
    <x v="0"/>
  </r>
  <r>
    <x v="4"/>
    <x v="1"/>
    <x v="11"/>
    <x v="6"/>
    <n v="1126076"/>
    <n v="1072804"/>
    <n v="53272"/>
    <n v="10769"/>
    <n v="10117"/>
    <n v="652"/>
    <n v="9.5632976815064E-3"/>
    <n v="8.9842959089795008E-3"/>
    <n v="5.7900177252689867E-4"/>
    <x v="0"/>
  </r>
  <r>
    <x v="4"/>
    <x v="2"/>
    <x v="0"/>
    <x v="6"/>
    <n v="1391927"/>
    <n v="1349476"/>
    <n v="42451"/>
    <n v="14849"/>
    <n v="14324"/>
    <n v="525"/>
    <n v="1.0667944511457857E-2"/>
    <n v="1.0290769559035783E-2"/>
    <n v="3.7717495242207386E-4"/>
    <x v="0"/>
  </r>
  <r>
    <x v="4"/>
    <x v="2"/>
    <x v="1"/>
    <x v="6"/>
    <n v="1189872"/>
    <n v="1148835"/>
    <n v="41037"/>
    <n v="11130"/>
    <n v="10654"/>
    <n v="476"/>
    <n v="9.3539473153414817E-3"/>
    <n v="8.9539042855029793E-3"/>
    <n v="4.0004302983850362E-4"/>
    <x v="0"/>
  </r>
  <r>
    <x v="4"/>
    <x v="2"/>
    <x v="2"/>
    <x v="6"/>
    <n v="1358964"/>
    <n v="891235"/>
    <n v="467729"/>
    <n v="10069"/>
    <n v="6944"/>
    <n v="3125"/>
    <n v="7.4093206295383837E-3"/>
    <n v="5.109774799038091E-3"/>
    <n v="2.2995458305002927E-3"/>
    <x v="1"/>
  </r>
  <r>
    <x v="4"/>
    <x v="2"/>
    <x v="3"/>
    <x v="6"/>
    <n v="1079321"/>
    <n v="651527"/>
    <n v="427794"/>
    <n v="8533"/>
    <n v="4326"/>
    <n v="4207"/>
    <n v="7.9058963922688432E-3"/>
    <n v="4.0080754474340809E-3"/>
    <n v="3.8978209448347618E-3"/>
    <x v="2"/>
  </r>
  <r>
    <x v="4"/>
    <x v="2"/>
    <x v="4"/>
    <x v="6"/>
    <n v="1151592"/>
    <n v="833743"/>
    <n v="317849"/>
    <n v="9876"/>
    <n v="6350"/>
    <n v="3526"/>
    <n v="8.5759539837025611E-3"/>
    <n v="5.5141056902097271E-3"/>
    <n v="3.0618482934928345E-3"/>
    <x v="2"/>
  </r>
  <r>
    <x v="4"/>
    <x v="2"/>
    <x v="5"/>
    <x v="6"/>
    <n v="1284789"/>
    <n v="1020992"/>
    <n v="263797"/>
    <n v="10730"/>
    <n v="7830"/>
    <n v="2900"/>
    <n v="8.3515658991476418E-3"/>
    <n v="6.0943859264050359E-3"/>
    <n v="2.2571799727426059E-3"/>
    <x v="2"/>
  </r>
  <r>
    <x v="4"/>
    <x v="2"/>
    <x v="6"/>
    <x v="6"/>
    <n v="897410"/>
    <n v="726396"/>
    <n v="171014"/>
    <n v="7421"/>
    <n v="5502"/>
    <n v="1919"/>
    <n v="8.2693529156127078E-3"/>
    <n v="6.1309769224769054E-3"/>
    <n v="2.138375993135802E-3"/>
    <x v="2"/>
  </r>
  <r>
    <x v="4"/>
    <x v="2"/>
    <x v="7"/>
    <x v="6"/>
    <n v="1166281"/>
    <n v="915847"/>
    <n v="250434"/>
    <n v="9625"/>
    <n v="7329"/>
    <n v="2296"/>
    <n v="8.2527281161229576E-3"/>
    <n v="6.2840773364223543E-3"/>
    <n v="1.9686507797006037E-3"/>
    <x v="2"/>
  </r>
  <r>
    <x v="4"/>
    <x v="2"/>
    <x v="8"/>
    <x v="6"/>
    <n v="1252029"/>
    <n v="977981"/>
    <n v="274048"/>
    <n v="10748"/>
    <n v="8137"/>
    <n v="2611"/>
    <n v="8.5844656952834154E-3"/>
    <n v="6.4990507408374722E-3"/>
    <n v="2.0854149544459431E-3"/>
    <x v="2"/>
  </r>
  <r>
    <x v="4"/>
    <x v="2"/>
    <x v="9"/>
    <x v="6"/>
    <n v="1420779"/>
    <n v="1117283"/>
    <n v="303496"/>
    <n v="12647"/>
    <n v="9346"/>
    <n v="3301"/>
    <n v="8.9014547653083267E-3"/>
    <n v="6.5780814609450169E-3"/>
    <n v="2.3233733043633107E-3"/>
    <x v="2"/>
  </r>
  <r>
    <x v="4"/>
    <x v="2"/>
    <x v="10"/>
    <x v="6"/>
    <n v="1406778"/>
    <n v="1026903"/>
    <n v="379875"/>
    <n v="13549"/>
    <n v="9002"/>
    <n v="4547"/>
    <n v="9.6312282392815359E-3"/>
    <n v="6.3990196036617011E-3"/>
    <n v="3.2322086356198348E-3"/>
    <x v="2"/>
  </r>
  <r>
    <x v="4"/>
    <x v="2"/>
    <x v="11"/>
    <x v="6"/>
    <n v="1201152"/>
    <n v="870107"/>
    <n v="331045"/>
    <n v="12970"/>
    <n v="8168"/>
    <n v="4802"/>
    <n v="1.0797967284739984E-2"/>
    <n v="6.8001385336743389E-3"/>
    <n v="3.9978287510656439E-3"/>
    <x v="2"/>
  </r>
  <r>
    <x v="4"/>
    <x v="3"/>
    <x v="0"/>
    <x v="6"/>
    <n v="1241019"/>
    <n v="917154"/>
    <n v="323865"/>
    <n v="13235"/>
    <n v="8791"/>
    <n v="4444"/>
    <n v="1.0664623184657124E-2"/>
    <n v="7.083694931342711E-3"/>
    <n v="3.5809282533144134E-3"/>
    <x v="2"/>
  </r>
  <r>
    <x v="4"/>
    <x v="3"/>
    <x v="1"/>
    <x v="6"/>
    <n v="1176776"/>
    <n v="893268"/>
    <n v="283508"/>
    <n v="11421"/>
    <n v="7768"/>
    <n v="3653"/>
    <n v="9.705330496203186E-3"/>
    <n v="6.6010863579814682E-3"/>
    <n v="3.1042441382217179E-3"/>
    <x v="2"/>
  </r>
  <r>
    <x v="4"/>
    <x v="3"/>
    <x v="2"/>
    <x v="6"/>
    <n v="1401755"/>
    <n v="1038107"/>
    <n v="363648"/>
    <n v="12770"/>
    <n v="8560"/>
    <n v="4210"/>
    <n v="9.1100085250275555E-3"/>
    <n v="6.1066306166198802E-3"/>
    <n v="3.0033779084076748E-3"/>
    <x v="3"/>
  </r>
  <r>
    <x v="4"/>
    <x v="3"/>
    <x v="3"/>
    <x v="6"/>
    <n v="1257183"/>
    <n v="952941"/>
    <n v="304242"/>
    <n v="11110"/>
    <n v="7645"/>
    <n v="3465"/>
    <n v="8.8372178115676079E-3"/>
    <n v="6.0810558208311757E-3"/>
    <n v="2.7561619907364322E-3"/>
    <x v="3"/>
  </r>
  <r>
    <x v="4"/>
    <x v="3"/>
    <x v="4"/>
    <x v="6"/>
    <n v="1228679"/>
    <n v="938188"/>
    <n v="290491"/>
    <n v="10805"/>
    <n v="7492"/>
    <n v="3313"/>
    <n v="8.7939974558041596E-3"/>
    <n v="6.0976056398782761E-3"/>
    <n v="2.6963918159258848E-3"/>
    <x v="3"/>
  </r>
  <r>
    <x v="4"/>
    <x v="3"/>
    <x v="5"/>
    <x v="6"/>
    <n v="1399821"/>
    <n v="1097687"/>
    <n v="302134"/>
    <n v="12143"/>
    <n v="8643"/>
    <n v="3500"/>
    <n v="8.6746805484415514E-3"/>
    <n v="6.1743608647105595E-3"/>
    <n v="2.5003196837309915E-3"/>
    <x v="3"/>
  </r>
  <r>
    <x v="4"/>
    <x v="3"/>
    <x v="6"/>
    <x v="6"/>
    <n v="861654"/>
    <n v="677242"/>
    <n v="184412"/>
    <n v="7155"/>
    <n v="4855"/>
    <n v="2300"/>
    <n v="8.3037971157796514E-3"/>
    <n v="5.6345122288064585E-3"/>
    <n v="2.6692848869731933E-3"/>
    <x v="3"/>
  </r>
  <r>
    <x v="4"/>
    <x v="3"/>
    <x v="7"/>
    <x v="6"/>
    <n v="1235823"/>
    <n v="968339"/>
    <n v="267484"/>
    <n v="10506"/>
    <n v="7512"/>
    <n v="2994"/>
    <n v="8.5012174073471683E-3"/>
    <n v="6.0785403735000888E-3"/>
    <n v="2.4226770338470799E-3"/>
    <x v="3"/>
  </r>
  <r>
    <x v="4"/>
    <x v="3"/>
    <x v="8"/>
    <x v="6"/>
    <n v="1491887"/>
    <n v="1140424"/>
    <n v="351463"/>
    <n v="12360"/>
    <n v="8885"/>
    <n v="3475"/>
    <n v="8.2848097744668333E-3"/>
    <n v="5.9555448904642242E-3"/>
    <n v="2.3292648840026087E-3"/>
    <x v="3"/>
  </r>
  <r>
    <x v="4"/>
    <x v="3"/>
    <x v="9"/>
    <x v="6"/>
    <n v="1405220"/>
    <n v="1092944"/>
    <n v="312276"/>
    <n v="11960"/>
    <n v="8649"/>
    <n v="3311"/>
    <n v="8.5111228135096289E-3"/>
    <n v="6.1549081282646131E-3"/>
    <n v="2.3562146852450149E-3"/>
    <x v="3"/>
  </r>
  <r>
    <x v="4"/>
    <x v="3"/>
    <x v="10"/>
    <x v="6"/>
    <n v="1592266"/>
    <n v="1209006"/>
    <n v="383260"/>
    <n v="13027"/>
    <n v="9266"/>
    <n v="3761"/>
    <n v="8.1814219483428013E-3"/>
    <n v="5.8193794252970298E-3"/>
    <n v="2.3620425230457725E-3"/>
    <x v="3"/>
  </r>
  <r>
    <x v="4"/>
    <x v="3"/>
    <x v="11"/>
    <x v="6"/>
    <n v="1281705"/>
    <n v="898586"/>
    <n v="383119"/>
    <n v="10904"/>
    <n v="7013"/>
    <n v="3891"/>
    <n v="8.5074178535622467E-3"/>
    <n v="5.4716178839904657E-3"/>
    <n v="3.0357999695717814E-3"/>
    <x v="3"/>
  </r>
  <r>
    <x v="4"/>
    <x v="0"/>
    <x v="0"/>
    <x v="7"/>
    <n v="1378783"/>
    <n v="1367096"/>
    <n v="11687"/>
    <n v="2619"/>
    <n v="2598"/>
    <n v="21"/>
    <n v="1.8995012268065389E-3"/>
    <n v="1.8842704036820877E-3"/>
    <n v="1.5230823124451056E-5"/>
    <x v="0"/>
  </r>
  <r>
    <x v="4"/>
    <x v="0"/>
    <x v="1"/>
    <x v="7"/>
    <n v="1188244"/>
    <n v="1176205"/>
    <n v="12039"/>
    <n v="2193"/>
    <n v="2172"/>
    <n v="21"/>
    <n v="1.8455805373307167E-3"/>
    <n v="1.8279073994903405E-3"/>
    <n v="1.767313784037622E-5"/>
    <x v="0"/>
  </r>
  <r>
    <x v="4"/>
    <x v="0"/>
    <x v="2"/>
    <x v="7"/>
    <n v="1139992"/>
    <n v="1126818"/>
    <n v="13174"/>
    <n v="2142"/>
    <n v="2121"/>
    <n v="21"/>
    <n v="1.8789605541091516E-3"/>
    <n v="1.8605393722061208E-3"/>
    <n v="1.8421181903030899E-5"/>
    <x v="0"/>
  </r>
  <r>
    <x v="4"/>
    <x v="0"/>
    <x v="3"/>
    <x v="7"/>
    <n v="1251322"/>
    <n v="1235284"/>
    <n v="16038"/>
    <n v="2392"/>
    <n v="2355"/>
    <n v="37"/>
    <n v="1.9115783147742947E-3"/>
    <n v="1.8820095866611472E-3"/>
    <n v="2.9568728113147535E-5"/>
    <x v="0"/>
  </r>
  <r>
    <x v="4"/>
    <x v="0"/>
    <x v="4"/>
    <x v="7"/>
    <n v="1190212"/>
    <n v="1172707"/>
    <n v="17505"/>
    <n v="2232"/>
    <n v="2192"/>
    <n v="40"/>
    <n v="1.8752961657250977E-3"/>
    <n v="1.8416887075579814E-3"/>
    <n v="3.3607458167116448E-5"/>
    <x v="0"/>
  </r>
  <r>
    <x v="4"/>
    <x v="0"/>
    <x v="5"/>
    <x v="7"/>
    <n v="1225895"/>
    <n v="1206555"/>
    <n v="19340"/>
    <n v="2243"/>
    <n v="2207"/>
    <n v="36"/>
    <n v="1.8296836189070026E-3"/>
    <n v="1.8003173191831275E-3"/>
    <n v="2.9366299723875208E-5"/>
    <x v="0"/>
  </r>
  <r>
    <x v="4"/>
    <x v="0"/>
    <x v="6"/>
    <x v="7"/>
    <n v="819981"/>
    <n v="809125"/>
    <n v="10856"/>
    <n v="1258"/>
    <n v="1248"/>
    <n v="10"/>
    <n v="1.5341818895803683E-3"/>
    <n v="1.5219864850527023E-3"/>
    <n v="1.2195404527665884E-5"/>
    <x v="0"/>
  </r>
  <r>
    <x v="4"/>
    <x v="0"/>
    <x v="7"/>
    <x v="7"/>
    <n v="1171464"/>
    <n v="1153165"/>
    <n v="18299"/>
    <n v="2256"/>
    <n v="2224"/>
    <n v="32"/>
    <n v="1.9257954149679375E-3"/>
    <n v="1.8984791679471156E-3"/>
    <n v="2.7316247020821808E-5"/>
    <x v="0"/>
  </r>
  <r>
    <x v="4"/>
    <x v="0"/>
    <x v="8"/>
    <x v="7"/>
    <n v="1184734"/>
    <n v="1161879"/>
    <n v="22855"/>
    <n v="2331"/>
    <n v="2283"/>
    <n v="48"/>
    <n v="1.9675302641774441E-3"/>
    <n v="1.9270148404620783E-3"/>
    <n v="4.0515423715365644E-5"/>
    <x v="0"/>
  </r>
  <r>
    <x v="4"/>
    <x v="0"/>
    <x v="9"/>
    <x v="7"/>
    <n v="1375076"/>
    <n v="1344738"/>
    <n v="30338"/>
    <n v="2768"/>
    <n v="2711"/>
    <n v="57"/>
    <n v="2.0129796462159183E-3"/>
    <n v="1.9715273919405181E-3"/>
    <n v="4.1452254275400048E-5"/>
    <x v="0"/>
  </r>
  <r>
    <x v="4"/>
    <x v="0"/>
    <x v="10"/>
    <x v="7"/>
    <n v="1355970"/>
    <n v="1322843"/>
    <n v="33127"/>
    <n v="2794"/>
    <n v="2725"/>
    <n v="69"/>
    <n v="2.0605175630729294E-3"/>
    <n v="2.0096314815224526E-3"/>
    <n v="5.088608155047678E-5"/>
    <x v="0"/>
  </r>
  <r>
    <x v="4"/>
    <x v="0"/>
    <x v="11"/>
    <x v="7"/>
    <n v="1040481"/>
    <n v="1011667"/>
    <n v="28814"/>
    <n v="2014"/>
    <n v="1963"/>
    <n v="51"/>
    <n v="1.9356432265461839E-3"/>
    <n v="1.8866274348113997E-3"/>
    <n v="4.9015791734784203E-5"/>
    <x v="0"/>
  </r>
  <r>
    <x v="4"/>
    <x v="1"/>
    <x v="0"/>
    <x v="7"/>
    <n v="1258796"/>
    <n v="1236736"/>
    <n v="22060"/>
    <n v="2451"/>
    <n v="2422"/>
    <n v="29"/>
    <n v="1.9470986561762192E-3"/>
    <n v="1.924060769179438E-3"/>
    <n v="2.3037886996781051E-5"/>
    <x v="0"/>
  </r>
  <r>
    <x v="4"/>
    <x v="1"/>
    <x v="1"/>
    <x v="7"/>
    <n v="1110750"/>
    <n v="1088771"/>
    <n v="21979"/>
    <n v="2069"/>
    <n v="2028"/>
    <n v="41"/>
    <n v="1.8627053792482557E-3"/>
    <n v="1.825793382849426E-3"/>
    <n v="3.6911996398829621E-5"/>
    <x v="0"/>
  </r>
  <r>
    <x v="4"/>
    <x v="1"/>
    <x v="2"/>
    <x v="7"/>
    <n v="1264177"/>
    <n v="1236345"/>
    <n v="27832"/>
    <n v="2342"/>
    <n v="2296"/>
    <n v="46"/>
    <n v="1.8525886802243673E-3"/>
    <n v="1.8162013705359298E-3"/>
    <n v="3.6387309688437616E-5"/>
    <x v="0"/>
  </r>
  <r>
    <x v="4"/>
    <x v="1"/>
    <x v="3"/>
    <x v="7"/>
    <n v="1136824"/>
    <n v="1108590"/>
    <n v="28234"/>
    <n v="2014"/>
    <n v="1971"/>
    <n v="43"/>
    <n v="1.7716022884808906E-3"/>
    <n v="1.7337776120138211E-3"/>
    <n v="3.7824676467069659E-5"/>
    <x v="0"/>
  </r>
  <r>
    <x v="4"/>
    <x v="1"/>
    <x v="4"/>
    <x v="7"/>
    <n v="1240622"/>
    <n v="1207313"/>
    <n v="33309"/>
    <n v="2270"/>
    <n v="2214"/>
    <n v="56"/>
    <n v="1.8297273464439612E-3"/>
    <n v="1.784588698249749E-3"/>
    <n v="4.5138648194212261E-5"/>
    <x v="0"/>
  </r>
  <r>
    <x v="4"/>
    <x v="1"/>
    <x v="5"/>
    <x v="7"/>
    <n v="1164078"/>
    <n v="1129090"/>
    <n v="34988"/>
    <n v="1928"/>
    <n v="1881"/>
    <n v="47"/>
    <n v="1.6562464027324629E-3"/>
    <n v="1.6158711014210387E-3"/>
    <n v="4.0375301311424147E-5"/>
    <x v="0"/>
  </r>
  <r>
    <x v="4"/>
    <x v="1"/>
    <x v="6"/>
    <x v="7"/>
    <n v="890664"/>
    <n v="868578"/>
    <n v="22086"/>
    <n v="1472"/>
    <n v="1433"/>
    <n v="39"/>
    <n v="1.6526995589807155E-3"/>
    <n v="1.608912002730547E-3"/>
    <n v="4.3787556250168417E-5"/>
    <x v="0"/>
  </r>
  <r>
    <x v="4"/>
    <x v="1"/>
    <x v="7"/>
    <x v="7"/>
    <n v="1160104"/>
    <n v="1125910"/>
    <n v="34194"/>
    <n v="2112"/>
    <n v="2051"/>
    <n v="61"/>
    <n v="1.8205264355609498E-3"/>
    <n v="1.7679449428671912E-3"/>
    <n v="5.2581492693758489E-5"/>
    <x v="0"/>
  </r>
  <r>
    <x v="4"/>
    <x v="1"/>
    <x v="8"/>
    <x v="7"/>
    <n v="1294483"/>
    <n v="1248612"/>
    <n v="45871"/>
    <n v="2514"/>
    <n v="2425"/>
    <n v="89"/>
    <n v="1.9420880768615733E-3"/>
    <n v="1.8733347599002846E-3"/>
    <n v="6.8753316961288796E-5"/>
    <x v="0"/>
  </r>
  <r>
    <x v="4"/>
    <x v="1"/>
    <x v="9"/>
    <x v="7"/>
    <n v="1401161"/>
    <n v="1346811"/>
    <n v="54350"/>
    <n v="2577"/>
    <n v="2481"/>
    <n v="96"/>
    <n v="1.8391890724905988E-3"/>
    <n v="1.7706744621067815E-3"/>
    <n v="6.8514610383817425E-5"/>
    <x v="0"/>
  </r>
  <r>
    <x v="4"/>
    <x v="1"/>
    <x v="10"/>
    <x v="7"/>
    <n v="1330427"/>
    <n v="1273137"/>
    <n v="57290"/>
    <n v="2666"/>
    <n v="2590"/>
    <n v="76"/>
    <n v="2.0038679311228649E-3"/>
    <n v="1.9467434139565718E-3"/>
    <n v="5.7124517166293227E-5"/>
    <x v="0"/>
  </r>
  <r>
    <x v="4"/>
    <x v="1"/>
    <x v="11"/>
    <x v="7"/>
    <n v="1126076"/>
    <n v="1072804"/>
    <n v="53272"/>
    <n v="1900"/>
    <n v="1837"/>
    <n v="63"/>
    <n v="1.6872751039894288E-3"/>
    <n v="1.6313286136992529E-3"/>
    <n v="5.5946490290175798E-5"/>
    <x v="0"/>
  </r>
  <r>
    <x v="4"/>
    <x v="2"/>
    <x v="0"/>
    <x v="7"/>
    <n v="1391927"/>
    <n v="1349476"/>
    <n v="42451"/>
    <n v="2631"/>
    <n v="2562"/>
    <n v="69"/>
    <n v="1.890185332995193E-3"/>
    <n v="1.8406137678197204E-3"/>
    <n v="4.9571565175472568E-5"/>
    <x v="0"/>
  </r>
  <r>
    <x v="4"/>
    <x v="2"/>
    <x v="1"/>
    <x v="7"/>
    <n v="1189872"/>
    <n v="1148835"/>
    <n v="41037"/>
    <n v="2191"/>
    <n v="2122"/>
    <n v="69"/>
    <n v="1.8413745344037006E-3"/>
    <n v="1.7833851036077831E-3"/>
    <n v="5.7989430795917544E-5"/>
    <x v="0"/>
  </r>
  <r>
    <x v="4"/>
    <x v="2"/>
    <x v="2"/>
    <x v="7"/>
    <n v="1358964"/>
    <n v="891235"/>
    <n v="467729"/>
    <n v="1926"/>
    <n v="1387"/>
    <n v="539"/>
    <n v="1.4172560862539406E-3"/>
    <n v="1.02063042140925E-3"/>
    <n v="3.9662566484469054E-4"/>
    <x v="1"/>
  </r>
  <r>
    <x v="4"/>
    <x v="2"/>
    <x v="3"/>
    <x v="7"/>
    <n v="1079321"/>
    <n v="651527"/>
    <n v="427794"/>
    <n v="1633"/>
    <n v="936"/>
    <n v="697"/>
    <n v="1.5129882583587275E-3"/>
    <n v="8.6721188599128522E-4"/>
    <n v="6.4577637236744214E-4"/>
    <x v="2"/>
  </r>
  <r>
    <x v="4"/>
    <x v="2"/>
    <x v="4"/>
    <x v="7"/>
    <n v="1151592"/>
    <n v="833743"/>
    <n v="317849"/>
    <n v="1935"/>
    <n v="1335"/>
    <n v="600"/>
    <n v="1.6802826000875311E-3"/>
    <n v="1.1592647395952734E-3"/>
    <n v="5.2101786049225766E-4"/>
    <x v="2"/>
  </r>
  <r>
    <x v="4"/>
    <x v="2"/>
    <x v="5"/>
    <x v="7"/>
    <n v="1284789"/>
    <n v="1020992"/>
    <n v="263797"/>
    <n v="2056"/>
    <n v="1611"/>
    <n v="445"/>
    <n v="1.6002627668823442E-3"/>
    <n v="1.2539023917545993E-3"/>
    <n v="3.4636037512774471E-4"/>
    <x v="2"/>
  </r>
  <r>
    <x v="4"/>
    <x v="2"/>
    <x v="6"/>
    <x v="7"/>
    <n v="897410"/>
    <n v="726396"/>
    <n v="171014"/>
    <n v="1337"/>
    <n v="1081"/>
    <n v="256"/>
    <n v="1.4898429926120725E-3"/>
    <n v="1.2045776178112569E-3"/>
    <n v="2.852653748008157E-4"/>
    <x v="2"/>
  </r>
  <r>
    <x v="4"/>
    <x v="2"/>
    <x v="7"/>
    <x v="7"/>
    <n v="1166281"/>
    <n v="915847"/>
    <n v="250434"/>
    <n v="1949"/>
    <n v="1541"/>
    <n v="408"/>
    <n v="1.671123854371288E-3"/>
    <n v="1.3212939248774523E-3"/>
    <n v="3.4982992949383554E-4"/>
    <x v="2"/>
  </r>
  <r>
    <x v="4"/>
    <x v="2"/>
    <x v="8"/>
    <x v="7"/>
    <n v="1252029"/>
    <n v="977981"/>
    <n v="274048"/>
    <n v="2206"/>
    <n v="1755"/>
    <n v="451"/>
    <n v="1.7619400189612222E-3"/>
    <n v="1.4017247204337919E-3"/>
    <n v="3.6021529852743025E-4"/>
    <x v="2"/>
  </r>
  <r>
    <x v="4"/>
    <x v="2"/>
    <x v="9"/>
    <x v="7"/>
    <n v="1420779"/>
    <n v="1117283"/>
    <n v="303496"/>
    <n v="2445"/>
    <n v="1894"/>
    <n v="551"/>
    <n v="1.720886921892849E-3"/>
    <n v="1.3330715051390822E-3"/>
    <n v="3.8781541675376676E-4"/>
    <x v="2"/>
  </r>
  <r>
    <x v="4"/>
    <x v="2"/>
    <x v="10"/>
    <x v="7"/>
    <n v="1406778"/>
    <n v="1026903"/>
    <n v="379875"/>
    <n v="2462"/>
    <n v="1816"/>
    <n v="646"/>
    <n v="1.7500984519234733E-3"/>
    <n v="1.2908930904520827E-3"/>
    <n v="4.5920536147139065E-4"/>
    <x v="2"/>
  </r>
  <r>
    <x v="4"/>
    <x v="2"/>
    <x v="11"/>
    <x v="7"/>
    <n v="1201152"/>
    <n v="870107"/>
    <n v="331045"/>
    <n v="2067"/>
    <n v="1474"/>
    <n v="593"/>
    <n v="1.7208479859335039E-3"/>
    <n v="1.2271552642796248E-3"/>
    <n v="4.9369272165387891E-4"/>
    <x v="2"/>
  </r>
  <r>
    <x v="4"/>
    <x v="3"/>
    <x v="0"/>
    <x v="7"/>
    <n v="1241019"/>
    <n v="917154"/>
    <n v="323865"/>
    <n v="2284"/>
    <n v="1641"/>
    <n v="643"/>
    <n v="1.8404230716854457E-3"/>
    <n v="1.322300464376452E-3"/>
    <n v="5.1812260730899366E-4"/>
    <x v="2"/>
  </r>
  <r>
    <x v="4"/>
    <x v="3"/>
    <x v="1"/>
    <x v="7"/>
    <n v="1176776"/>
    <n v="893268"/>
    <n v="283508"/>
    <n v="2242"/>
    <n v="1625"/>
    <n v="617"/>
    <n v="1.9052054086759077E-3"/>
    <n v="1.3808915205612623E-3"/>
    <n v="5.243138881146454E-4"/>
    <x v="2"/>
  </r>
  <r>
    <x v="4"/>
    <x v="3"/>
    <x v="2"/>
    <x v="7"/>
    <n v="1401755"/>
    <n v="1038107"/>
    <n v="363648"/>
    <n v="2309"/>
    <n v="1681"/>
    <n v="628"/>
    <n v="1.647220805347582E-3"/>
    <n v="1.1992109890815441E-3"/>
    <n v="4.4800981626603792E-4"/>
    <x v="3"/>
  </r>
  <r>
    <x v="4"/>
    <x v="3"/>
    <x v="3"/>
    <x v="7"/>
    <n v="1257183"/>
    <n v="952941"/>
    <n v="304242"/>
    <n v="2021"/>
    <n v="1478"/>
    <n v="543"/>
    <n v="1.6075623039764298E-3"/>
    <n v="1.1756442777224954E-3"/>
    <n v="4.319180262539344E-4"/>
    <x v="3"/>
  </r>
  <r>
    <x v="4"/>
    <x v="3"/>
    <x v="4"/>
    <x v="7"/>
    <n v="1228679"/>
    <n v="938188"/>
    <n v="290491"/>
    <n v="2022"/>
    <n v="1484"/>
    <n v="538"/>
    <n v="1.6456698616969933E-3"/>
    <n v="1.2078012239160919E-3"/>
    <n v="4.3786863778090128E-4"/>
    <x v="3"/>
  </r>
  <r>
    <x v="4"/>
    <x v="3"/>
    <x v="5"/>
    <x v="7"/>
    <n v="1399821"/>
    <n v="1097687"/>
    <n v="302134"/>
    <n v="2096"/>
    <n v="1600"/>
    <n v="496"/>
    <n v="1.4973343020286164E-3"/>
    <n v="1.1430032839913104E-3"/>
    <n v="3.5433101803730618E-4"/>
    <x v="3"/>
  </r>
  <r>
    <x v="4"/>
    <x v="3"/>
    <x v="6"/>
    <x v="7"/>
    <n v="861654"/>
    <n v="677242"/>
    <n v="184412"/>
    <n v="1211"/>
    <n v="903"/>
    <n v="308"/>
    <n v="1.4054365209237119E-3"/>
    <n v="1.0479844577986059E-3"/>
    <n v="3.5745206312510591E-4"/>
    <x v="3"/>
  </r>
  <r>
    <x v="4"/>
    <x v="3"/>
    <x v="7"/>
    <x v="7"/>
    <n v="1235823"/>
    <n v="968339"/>
    <n v="267484"/>
    <n v="1933"/>
    <n v="1446"/>
    <n v="487"/>
    <n v="1.5641398485058136E-3"/>
    <n v="1.1700704712568062E-3"/>
    <n v="3.9406937724900735E-4"/>
    <x v="3"/>
  </r>
  <r>
    <x v="4"/>
    <x v="3"/>
    <x v="8"/>
    <x v="7"/>
    <n v="1491887"/>
    <n v="1140424"/>
    <n v="351463"/>
    <n v="2324"/>
    <n v="1778"/>
    <n v="546"/>
    <n v="1.5577587310567087E-3"/>
    <n v="1.1917792701457953E-3"/>
    <n v="3.6597946091091349E-4"/>
    <x v="3"/>
  </r>
  <r>
    <x v="4"/>
    <x v="3"/>
    <x v="9"/>
    <x v="7"/>
    <n v="1405220"/>
    <n v="1092944"/>
    <n v="312276"/>
    <n v="2074"/>
    <n v="1598"/>
    <n v="476"/>
    <n v="1.4759254778611178E-3"/>
    <n v="1.1371884829421727E-3"/>
    <n v="3.387369949189451E-4"/>
    <x v="3"/>
  </r>
  <r>
    <x v="4"/>
    <x v="3"/>
    <x v="10"/>
    <x v="7"/>
    <n v="1592266"/>
    <n v="1209006"/>
    <n v="383260"/>
    <n v="2355"/>
    <n v="1774"/>
    <n v="581"/>
    <n v="1.47902423338814E-3"/>
    <n v="1.114135452242276E-3"/>
    <n v="3.6488878114586382E-4"/>
    <x v="3"/>
  </r>
  <r>
    <x v="4"/>
    <x v="3"/>
    <x v="11"/>
    <x v="7"/>
    <n v="1281705"/>
    <n v="898586"/>
    <n v="383119"/>
    <n v="1740"/>
    <n v="1210"/>
    <n v="530"/>
    <n v="1.357566678759933E-3"/>
    <n v="9.440549892525971E-4"/>
    <n v="4.1351168950733592E-4"/>
    <x v="3"/>
  </r>
  <r>
    <x v="4"/>
    <x v="0"/>
    <x v="0"/>
    <x v="8"/>
    <n v="1378783"/>
    <n v="1367096"/>
    <n v="11687"/>
    <n v="6099"/>
    <n v="6077"/>
    <n v="22"/>
    <n v="4.4234662017155705E-3"/>
    <n v="4.4075101012994791E-3"/>
    <n v="1.5956100416091581E-5"/>
    <x v="0"/>
  </r>
  <r>
    <x v="4"/>
    <x v="0"/>
    <x v="1"/>
    <x v="8"/>
    <n v="1188244"/>
    <n v="1176205"/>
    <n v="12039"/>
    <n v="5081"/>
    <n v="5057"/>
    <n v="24"/>
    <n v="4.2760577793786465E-3"/>
    <n v="4.255859907561073E-3"/>
    <n v="2.0197871817572822E-5"/>
    <x v="0"/>
  </r>
  <r>
    <x v="4"/>
    <x v="0"/>
    <x v="2"/>
    <x v="8"/>
    <n v="1139992"/>
    <n v="1126818"/>
    <n v="13174"/>
    <n v="5085"/>
    <n v="5051"/>
    <n v="34"/>
    <n v="4.4605576179481965E-3"/>
    <n v="4.430732847248051E-3"/>
    <n v="2.9824770700145265E-5"/>
    <x v="0"/>
  </r>
  <r>
    <x v="4"/>
    <x v="0"/>
    <x v="3"/>
    <x v="8"/>
    <n v="1251322"/>
    <n v="1235284"/>
    <n v="16038"/>
    <n v="5825"/>
    <n v="5764"/>
    <n v="61"/>
    <n v="4.6550767907860644E-3"/>
    <n v="4.6063283471400648E-3"/>
    <n v="4.8748443645999991E-5"/>
    <x v="0"/>
  </r>
  <r>
    <x v="4"/>
    <x v="0"/>
    <x v="4"/>
    <x v="8"/>
    <n v="1190212"/>
    <n v="1172707"/>
    <n v="17505"/>
    <n v="5502"/>
    <n v="5437"/>
    <n v="65"/>
    <n v="4.6227058708868674E-3"/>
    <n v="4.5680937513653029E-3"/>
    <n v="5.4612119521564227E-5"/>
    <x v="0"/>
  </r>
  <r>
    <x v="4"/>
    <x v="0"/>
    <x v="5"/>
    <x v="8"/>
    <n v="1225895"/>
    <n v="1206555"/>
    <n v="19340"/>
    <n v="5908"/>
    <n v="5823"/>
    <n v="85"/>
    <n v="4.8193360769070758E-3"/>
    <n v="4.7499989803368153E-3"/>
    <n v="6.9337096570260906E-5"/>
    <x v="0"/>
  </r>
  <r>
    <x v="4"/>
    <x v="0"/>
    <x v="6"/>
    <x v="8"/>
    <n v="819981"/>
    <n v="809125"/>
    <n v="10856"/>
    <n v="4376"/>
    <n v="4310"/>
    <n v="66"/>
    <n v="5.3367090213065913E-3"/>
    <n v="5.2562193514239961E-3"/>
    <n v="8.0489669882594838E-5"/>
    <x v="0"/>
  </r>
  <r>
    <x v="4"/>
    <x v="0"/>
    <x v="7"/>
    <x v="8"/>
    <n v="1171464"/>
    <n v="1153165"/>
    <n v="18299"/>
    <n v="5978"/>
    <n v="5880"/>
    <n v="98"/>
    <n v="5.1030163965772746E-3"/>
    <n v="5.0193603900760076E-3"/>
    <n v="8.3656006501266797E-5"/>
    <x v="0"/>
  </r>
  <r>
    <x v="4"/>
    <x v="0"/>
    <x v="8"/>
    <x v="8"/>
    <n v="1184734"/>
    <n v="1161879"/>
    <n v="22855"/>
    <n v="5468"/>
    <n v="5382"/>
    <n v="86"/>
    <n v="4.6153820182420697E-3"/>
    <n v="4.5427918840853726E-3"/>
    <n v="7.2590134156696773E-5"/>
    <x v="0"/>
  </r>
  <r>
    <x v="4"/>
    <x v="0"/>
    <x v="9"/>
    <x v="8"/>
    <n v="1375076"/>
    <n v="1344738"/>
    <n v="30338"/>
    <n v="6276"/>
    <n v="6160"/>
    <n v="116"/>
    <n v="4.5641113654808895E-3"/>
    <n v="4.4797523918677952E-3"/>
    <n v="8.4358973613094844E-5"/>
    <x v="0"/>
  </r>
  <r>
    <x v="4"/>
    <x v="0"/>
    <x v="10"/>
    <x v="8"/>
    <n v="1355970"/>
    <n v="1322843"/>
    <n v="33127"/>
    <n v="6325"/>
    <n v="6215"/>
    <n v="110"/>
    <n v="4.6645574754603713E-3"/>
    <n v="4.5834347367567129E-3"/>
    <n v="8.112273870365864E-5"/>
    <x v="0"/>
  </r>
  <r>
    <x v="4"/>
    <x v="0"/>
    <x v="11"/>
    <x v="8"/>
    <n v="1040481"/>
    <n v="1011667"/>
    <n v="28814"/>
    <n v="4953"/>
    <n v="4844"/>
    <n v="109"/>
    <n v="4.7602983620075711E-3"/>
    <n v="4.6555391208489153E-3"/>
    <n v="1.0475924115865643E-4"/>
    <x v="0"/>
  </r>
  <r>
    <x v="4"/>
    <x v="1"/>
    <x v="0"/>
    <x v="8"/>
    <n v="1258796"/>
    <n v="1236736"/>
    <n v="22060"/>
    <n v="5378"/>
    <n v="5321"/>
    <n v="57"/>
    <n v="4.2723364230582237E-3"/>
    <n v="4.2270550589611029E-3"/>
    <n v="4.5281364097121378E-5"/>
    <x v="0"/>
  </r>
  <r>
    <x v="4"/>
    <x v="1"/>
    <x v="1"/>
    <x v="8"/>
    <n v="1110750"/>
    <n v="1088771"/>
    <n v="21979"/>
    <n v="4682"/>
    <n v="4632"/>
    <n v="50"/>
    <n v="4.2151699302273235E-3"/>
    <n v="4.1701553004726537E-3"/>
    <n v="4.5014629754670266E-5"/>
    <x v="0"/>
  </r>
  <r>
    <x v="4"/>
    <x v="1"/>
    <x v="2"/>
    <x v="8"/>
    <n v="1264177"/>
    <n v="1236345"/>
    <n v="27832"/>
    <n v="5343"/>
    <n v="5276"/>
    <n v="67"/>
    <n v="4.2264651231591777E-3"/>
    <n v="4.173466215569497E-3"/>
    <n v="5.2998907589680876E-5"/>
    <x v="0"/>
  </r>
  <r>
    <x v="4"/>
    <x v="1"/>
    <x v="3"/>
    <x v="8"/>
    <n v="1136824"/>
    <n v="1108590"/>
    <n v="28234"/>
    <n v="5042"/>
    <n v="4945"/>
    <n v="97"/>
    <n v="4.4351632266736102E-3"/>
    <n v="4.3498377937130107E-3"/>
    <n v="8.5325432960599E-5"/>
    <x v="0"/>
  </r>
  <r>
    <x v="4"/>
    <x v="1"/>
    <x v="4"/>
    <x v="8"/>
    <n v="1240622"/>
    <n v="1207313"/>
    <n v="33309"/>
    <n v="5216"/>
    <n v="5115"/>
    <n v="101"/>
    <n v="4.2043426603751988E-3"/>
    <n v="4.1229318841677805E-3"/>
    <n v="8.1410776207418539E-5"/>
    <x v="0"/>
  </r>
  <r>
    <x v="4"/>
    <x v="1"/>
    <x v="5"/>
    <x v="8"/>
    <n v="1164078"/>
    <n v="1129090"/>
    <n v="34988"/>
    <n v="5216"/>
    <n v="5106"/>
    <n v="110"/>
    <n v="4.480799396604008E-3"/>
    <n v="4.3863040105559933E-3"/>
    <n v="9.4495386048013959E-5"/>
    <x v="0"/>
  </r>
  <r>
    <x v="4"/>
    <x v="1"/>
    <x v="6"/>
    <x v="8"/>
    <n v="890664"/>
    <n v="868578"/>
    <n v="22086"/>
    <n v="4301"/>
    <n v="4202"/>
    <n v="99"/>
    <n v="4.8289815238967779E-3"/>
    <n v="4.7178284964925045E-3"/>
    <n v="1.1115302740427366E-4"/>
    <x v="0"/>
  </r>
  <r>
    <x v="4"/>
    <x v="1"/>
    <x v="7"/>
    <x v="8"/>
    <n v="1160104"/>
    <n v="1125910"/>
    <n v="34194"/>
    <n v="5574"/>
    <n v="5448"/>
    <n v="126"/>
    <n v="4.8047416438526201E-3"/>
    <n v="4.6961306917310862E-3"/>
    <n v="1.0861095212153394E-4"/>
    <x v="0"/>
  </r>
  <r>
    <x v="4"/>
    <x v="1"/>
    <x v="8"/>
    <x v="8"/>
    <n v="1294483"/>
    <n v="1248612"/>
    <n v="45871"/>
    <n v="5894"/>
    <n v="5712"/>
    <n v="182"/>
    <n v="4.553169103031867E-3"/>
    <n v="4.4125724323919278E-3"/>
    <n v="1.4059667063993887E-4"/>
    <x v="0"/>
  </r>
  <r>
    <x v="4"/>
    <x v="1"/>
    <x v="9"/>
    <x v="8"/>
    <n v="1401161"/>
    <n v="1346811"/>
    <n v="54350"/>
    <n v="6497"/>
    <n v="6228"/>
    <n v="269"/>
    <n v="4.6368689964964771E-3"/>
    <n v="4.4448853486501547E-3"/>
    <n v="1.9198364784632174E-4"/>
    <x v="0"/>
  </r>
  <r>
    <x v="4"/>
    <x v="1"/>
    <x v="10"/>
    <x v="8"/>
    <n v="1330427"/>
    <n v="1273137"/>
    <n v="57290"/>
    <n v="6213"/>
    <n v="5946"/>
    <n v="267"/>
    <n v="4.6699292783444714E-3"/>
    <n v="4.4692418298786785E-3"/>
    <n v="2.0068744846579332E-4"/>
    <x v="0"/>
  </r>
  <r>
    <x v="4"/>
    <x v="1"/>
    <x v="11"/>
    <x v="8"/>
    <n v="1126076"/>
    <n v="1072804"/>
    <n v="53272"/>
    <n v="5282"/>
    <n v="5047"/>
    <n v="235"/>
    <n v="4.6906247890906123E-3"/>
    <n v="4.4819354999129724E-3"/>
    <n v="2.0868928917763986E-4"/>
    <x v="0"/>
  </r>
  <r>
    <x v="4"/>
    <x v="2"/>
    <x v="0"/>
    <x v="8"/>
    <n v="1391927"/>
    <n v="1349476"/>
    <n v="42451"/>
    <n v="6055"/>
    <n v="5935"/>
    <n v="120"/>
    <n v="4.3500844512679186E-3"/>
    <n v="4.2638730335714447E-3"/>
    <n v="8.6211417696474026E-5"/>
    <x v="0"/>
  </r>
  <r>
    <x v="4"/>
    <x v="2"/>
    <x v="1"/>
    <x v="8"/>
    <n v="1189872"/>
    <n v="1148835"/>
    <n v="41037"/>
    <n v="5211"/>
    <n v="5083"/>
    <n v="128"/>
    <n v="4.3794626648916857E-3"/>
    <n v="4.2718880686325924E-3"/>
    <n v="1.0757459625909342E-4"/>
    <x v="0"/>
  </r>
  <r>
    <x v="4"/>
    <x v="2"/>
    <x v="2"/>
    <x v="8"/>
    <n v="1358964"/>
    <n v="891235"/>
    <n v="467729"/>
    <n v="5349"/>
    <n v="4115"/>
    <n v="1234"/>
    <n v="3.9360866071507412E-3"/>
    <n v="3.0280419496027857E-3"/>
    <n v="9.0804465754795564E-4"/>
    <x v="1"/>
  </r>
  <r>
    <x v="4"/>
    <x v="2"/>
    <x v="3"/>
    <x v="8"/>
    <n v="1079321"/>
    <n v="651527"/>
    <n v="427794"/>
    <n v="5337"/>
    <n v="3447"/>
    <n v="1890"/>
    <n v="4.9447754653156942E-3"/>
    <n v="3.1936745416794449E-3"/>
    <n v="1.7511009236362491E-3"/>
    <x v="2"/>
  </r>
  <r>
    <x v="4"/>
    <x v="2"/>
    <x v="4"/>
    <x v="8"/>
    <n v="1151592"/>
    <n v="833743"/>
    <n v="317849"/>
    <n v="5743"/>
    <n v="4186"/>
    <n v="1557"/>
    <n v="4.9870092880117262E-3"/>
    <n v="3.6349679400343175E-3"/>
    <n v="1.3520413479774086E-3"/>
    <x v="2"/>
  </r>
  <r>
    <x v="4"/>
    <x v="2"/>
    <x v="5"/>
    <x v="8"/>
    <n v="1284789"/>
    <n v="1020992"/>
    <n v="263797"/>
    <n v="6055"/>
    <n v="4783"/>
    <n v="1272"/>
    <n v="4.7128361155022343E-3"/>
    <n v="3.7227902791820292E-3"/>
    <n v="9.9004583632020509E-4"/>
    <x v="2"/>
  </r>
  <r>
    <x v="4"/>
    <x v="2"/>
    <x v="6"/>
    <x v="8"/>
    <n v="897410"/>
    <n v="726396"/>
    <n v="171014"/>
    <n v="4863"/>
    <n v="3870"/>
    <n v="993"/>
    <n v="5.4189278033451825E-3"/>
    <n v="4.3124101581217059E-3"/>
    <n v="1.1065176452234764E-3"/>
    <x v="2"/>
  </r>
  <r>
    <x v="4"/>
    <x v="2"/>
    <x v="7"/>
    <x v="8"/>
    <n v="1166281"/>
    <n v="915847"/>
    <n v="250434"/>
    <n v="5674"/>
    <n v="4516"/>
    <n v="1158"/>
    <n v="4.8650368135980948E-3"/>
    <n v="3.8721371607700031E-3"/>
    <n v="9.9289965282809193E-4"/>
    <x v="2"/>
  </r>
  <r>
    <x v="4"/>
    <x v="2"/>
    <x v="8"/>
    <x v="8"/>
    <n v="1252029"/>
    <n v="977981"/>
    <n v="274048"/>
    <n v="6201"/>
    <n v="4831"/>
    <n v="1370"/>
    <n v="4.9527606788660646E-3"/>
    <n v="3.8585368230288596E-3"/>
    <n v="1.094223855837205E-3"/>
    <x v="2"/>
  </r>
  <r>
    <x v="4"/>
    <x v="2"/>
    <x v="9"/>
    <x v="8"/>
    <n v="1420779"/>
    <n v="1117283"/>
    <n v="303496"/>
    <n v="6899"/>
    <n v="5320"/>
    <n v="1579"/>
    <n v="4.855786860588452E-3"/>
    <n v="3.7444247134846447E-3"/>
    <n v="1.1113621471038071E-3"/>
    <x v="2"/>
  </r>
  <r>
    <x v="4"/>
    <x v="2"/>
    <x v="10"/>
    <x v="8"/>
    <n v="1406778"/>
    <n v="1026903"/>
    <n v="379875"/>
    <n v="6853"/>
    <n v="4995"/>
    <n v="1858"/>
    <n v="4.8714153903458828E-3"/>
    <n v="3.5506668429560314E-3"/>
    <n v="1.3207485473898512E-3"/>
    <x v="2"/>
  </r>
  <r>
    <x v="4"/>
    <x v="2"/>
    <x v="11"/>
    <x v="8"/>
    <n v="1201152"/>
    <n v="870107"/>
    <n v="331045"/>
    <n v="6296"/>
    <n v="4399"/>
    <n v="1897"/>
    <n v="5.2416346973572035E-3"/>
    <n v="3.6623175085251491E-3"/>
    <n v="1.5793171888320546E-3"/>
    <x v="2"/>
  </r>
  <r>
    <x v="4"/>
    <x v="3"/>
    <x v="0"/>
    <x v="8"/>
    <n v="1241019"/>
    <n v="917154"/>
    <n v="323865"/>
    <n v="5656"/>
    <n v="4219"/>
    <n v="1437"/>
    <n v="4.5575450496728896E-3"/>
    <n v="3.3996256302280627E-3"/>
    <n v="1.1579194194448273E-3"/>
    <x v="2"/>
  </r>
  <r>
    <x v="4"/>
    <x v="3"/>
    <x v="1"/>
    <x v="8"/>
    <n v="1176776"/>
    <n v="893268"/>
    <n v="283508"/>
    <n v="5573"/>
    <n v="4307"/>
    <n v="1266"/>
    <n v="4.7358205809771787E-3"/>
    <n v="3.6599998640352966E-3"/>
    <n v="1.0758207169418818E-3"/>
    <x v="2"/>
  </r>
  <r>
    <x v="4"/>
    <x v="3"/>
    <x v="2"/>
    <x v="8"/>
    <n v="1401755"/>
    <n v="1038107"/>
    <n v="363648"/>
    <n v="6168"/>
    <n v="4743"/>
    <n v="1425"/>
    <n v="4.4001983228167544E-3"/>
    <n v="3.3836155390920665E-3"/>
    <n v="1.016582783724688E-3"/>
    <x v="3"/>
  </r>
  <r>
    <x v="4"/>
    <x v="3"/>
    <x v="3"/>
    <x v="8"/>
    <n v="1257183"/>
    <n v="952941"/>
    <n v="304242"/>
    <n v="5496"/>
    <n v="4142"/>
    <n v="1354"/>
    <n v="4.3716785861724191E-3"/>
    <n v="3.2946675225484275E-3"/>
    <n v="1.0770110636239912E-3"/>
    <x v="3"/>
  </r>
  <r>
    <x v="4"/>
    <x v="3"/>
    <x v="4"/>
    <x v="8"/>
    <n v="1228679"/>
    <n v="938188"/>
    <n v="290491"/>
    <n v="5346"/>
    <n v="4064"/>
    <n v="1282"/>
    <n v="4.3510143821128217E-3"/>
    <n v="3.3076173679211576E-3"/>
    <n v="1.0433970141916643E-3"/>
    <x v="3"/>
  </r>
  <r>
    <x v="4"/>
    <x v="3"/>
    <x v="5"/>
    <x v="8"/>
    <n v="1399821"/>
    <n v="1097687"/>
    <n v="302134"/>
    <n v="6125"/>
    <n v="4584"/>
    <n v="1541"/>
    <n v="4.3755594465292348E-3"/>
    <n v="3.2747044086351039E-3"/>
    <n v="1.1008550378941307E-3"/>
    <x v="3"/>
  </r>
  <r>
    <x v="4"/>
    <x v="3"/>
    <x v="6"/>
    <x v="8"/>
    <n v="861654"/>
    <n v="677242"/>
    <n v="184412"/>
    <n v="4308"/>
    <n v="3194"/>
    <n v="1114"/>
    <n v="4.9996866491654425E-3"/>
    <n v="3.7068243169532085E-3"/>
    <n v="1.2928623322122337E-3"/>
    <x v="3"/>
  </r>
  <r>
    <x v="4"/>
    <x v="3"/>
    <x v="7"/>
    <x v="8"/>
    <n v="1235823"/>
    <n v="968339"/>
    <n v="267484"/>
    <n v="5377"/>
    <n v="4077"/>
    <n v="1300"/>
    <n v="4.3509466970593682E-3"/>
    <n v="3.299016121240663E-3"/>
    <n v="1.0519305758187054E-3"/>
    <x v="3"/>
  </r>
  <r>
    <x v="4"/>
    <x v="3"/>
    <x v="8"/>
    <x v="8"/>
    <n v="1491887"/>
    <n v="1140424"/>
    <n v="351463"/>
    <n v="6067"/>
    <n v="4553"/>
    <n v="1514"/>
    <n v="4.0666618852500227E-3"/>
    <n v="3.0518397170831305E-3"/>
    <n v="1.0148221681668919E-3"/>
    <x v="3"/>
  </r>
  <r>
    <x v="4"/>
    <x v="3"/>
    <x v="9"/>
    <x v="8"/>
    <n v="1405220"/>
    <n v="1092944"/>
    <n v="312276"/>
    <n v="5411"/>
    <n v="4079"/>
    <n v="1332"/>
    <n v="3.8506426040050669E-3"/>
    <n v="2.9027483241058339E-3"/>
    <n v="9.4789427989923282E-4"/>
    <x v="3"/>
  </r>
  <r>
    <x v="4"/>
    <x v="3"/>
    <x v="10"/>
    <x v="8"/>
    <n v="1592266"/>
    <n v="1209006"/>
    <n v="383260"/>
    <n v="5939"/>
    <n v="4426"/>
    <n v="1513"/>
    <n v="3.7299044255168418E-3"/>
    <n v="2.7796863086946527E-3"/>
    <n v="9.5021811682218925E-4"/>
    <x v="3"/>
  </r>
  <r>
    <x v="4"/>
    <x v="3"/>
    <x v="11"/>
    <x v="8"/>
    <n v="1281705"/>
    <n v="898586"/>
    <n v="383119"/>
    <n v="5230"/>
    <n v="3641"/>
    <n v="1589"/>
    <n v="4.0805021436289939E-3"/>
    <n v="2.8407472858419059E-3"/>
    <n v="1.2397548577870884E-3"/>
    <x v="3"/>
  </r>
  <r>
    <x v="5"/>
    <x v="0"/>
    <x v="0"/>
    <x v="0"/>
    <n v="110794"/>
    <n v="110794"/>
    <n v="0"/>
    <n v="291"/>
    <n v="291"/>
    <n v="0"/>
    <n v="2.6264960196400529E-3"/>
    <n v="2.6264960196400529E-3"/>
    <n v="0"/>
    <x v="0"/>
  </r>
  <r>
    <x v="5"/>
    <x v="0"/>
    <x v="1"/>
    <x v="0"/>
    <n v="90882"/>
    <n v="90882"/>
    <n v="0"/>
    <n v="225"/>
    <n v="225"/>
    <n v="0"/>
    <n v="2.4757377698554168E-3"/>
    <n v="2.4757377698554168E-3"/>
    <n v="0"/>
    <x v="0"/>
  </r>
  <r>
    <x v="5"/>
    <x v="0"/>
    <x v="2"/>
    <x v="0"/>
    <n v="103725"/>
    <n v="103725"/>
    <n v="0"/>
    <n v="251"/>
    <n v="251"/>
    <n v="0"/>
    <n v="2.4198602072788623E-3"/>
    <n v="2.4198602072788623E-3"/>
    <n v="0"/>
    <x v="0"/>
  </r>
  <r>
    <x v="5"/>
    <x v="0"/>
    <x v="3"/>
    <x v="0"/>
    <n v="104175"/>
    <n v="104175"/>
    <n v="0"/>
    <n v="307"/>
    <n v="307"/>
    <n v="0"/>
    <n v="2.9469642428605713E-3"/>
    <n v="2.9469642428605713E-3"/>
    <n v="0"/>
    <x v="0"/>
  </r>
  <r>
    <x v="5"/>
    <x v="0"/>
    <x v="4"/>
    <x v="0"/>
    <n v="105252"/>
    <n v="105252"/>
    <n v="0"/>
    <n v="260"/>
    <n v="260"/>
    <n v="0"/>
    <n v="2.4702618477558621E-3"/>
    <n v="2.4702618477558621E-3"/>
    <n v="0"/>
    <x v="0"/>
  </r>
  <r>
    <x v="5"/>
    <x v="0"/>
    <x v="5"/>
    <x v="0"/>
    <n v="94869"/>
    <n v="94869"/>
    <n v="0"/>
    <n v="263"/>
    <n v="263"/>
    <n v="0"/>
    <n v="2.7722438309669122E-3"/>
    <n v="2.7722438309669122E-3"/>
    <n v="0"/>
    <x v="0"/>
  </r>
  <r>
    <x v="5"/>
    <x v="0"/>
    <x v="6"/>
    <x v="0"/>
    <n v="110859"/>
    <n v="110859"/>
    <n v="0"/>
    <n v="317"/>
    <n v="317"/>
    <n v="0"/>
    <n v="2.8594881786774191E-3"/>
    <n v="2.8594881786774191E-3"/>
    <n v="0"/>
    <x v="0"/>
  </r>
  <r>
    <x v="5"/>
    <x v="0"/>
    <x v="7"/>
    <x v="0"/>
    <n v="102364"/>
    <n v="102364"/>
    <n v="0"/>
    <n v="289"/>
    <n v="289"/>
    <n v="0"/>
    <n v="2.823258176702747E-3"/>
    <n v="2.823258176702747E-3"/>
    <n v="0"/>
    <x v="0"/>
  </r>
  <r>
    <x v="5"/>
    <x v="0"/>
    <x v="8"/>
    <x v="0"/>
    <n v="96807"/>
    <n v="96807"/>
    <n v="0"/>
    <n v="282"/>
    <n v="282"/>
    <n v="0"/>
    <n v="2.9130124887663082E-3"/>
    <n v="2.9130124887663082E-3"/>
    <n v="0"/>
    <x v="0"/>
  </r>
  <r>
    <x v="5"/>
    <x v="0"/>
    <x v="9"/>
    <x v="0"/>
    <n v="110336"/>
    <n v="110336"/>
    <n v="0"/>
    <n v="352"/>
    <n v="352"/>
    <n v="0"/>
    <n v="3.1902552204176333E-3"/>
    <n v="3.1902552204176333E-3"/>
    <n v="0"/>
    <x v="0"/>
  </r>
  <r>
    <x v="5"/>
    <x v="0"/>
    <x v="10"/>
    <x v="0"/>
    <n v="103284"/>
    <n v="103284"/>
    <n v="0"/>
    <n v="310"/>
    <n v="310"/>
    <n v="0"/>
    <n v="3.0014329421788467E-3"/>
    <n v="3.0014329421788467E-3"/>
    <n v="0"/>
    <x v="0"/>
  </r>
  <r>
    <x v="5"/>
    <x v="0"/>
    <x v="11"/>
    <x v="0"/>
    <n v="95733"/>
    <n v="95733"/>
    <n v="0"/>
    <n v="246"/>
    <n v="246"/>
    <n v="0"/>
    <n v="2.5696468302466233E-3"/>
    <n v="2.5696468302466233E-3"/>
    <n v="0"/>
    <x v="0"/>
  </r>
  <r>
    <x v="5"/>
    <x v="1"/>
    <x v="0"/>
    <x v="0"/>
    <n v="110116"/>
    <n v="110116"/>
    <n v="0"/>
    <n v="363"/>
    <n v="363"/>
    <n v="0"/>
    <n v="3.2965236659522686E-3"/>
    <n v="3.2965236659522686E-3"/>
    <n v="0"/>
    <x v="0"/>
  </r>
  <r>
    <x v="5"/>
    <x v="1"/>
    <x v="1"/>
    <x v="0"/>
    <n v="90011"/>
    <n v="90011"/>
    <n v="0"/>
    <n v="298"/>
    <n v="298"/>
    <n v="0"/>
    <n v="3.310706469209319E-3"/>
    <n v="3.310706469209319E-3"/>
    <n v="0"/>
    <x v="0"/>
  </r>
  <r>
    <x v="5"/>
    <x v="1"/>
    <x v="2"/>
    <x v="0"/>
    <n v="106283"/>
    <n v="106283"/>
    <n v="0"/>
    <n v="375"/>
    <n v="375"/>
    <n v="0"/>
    <n v="3.5283159112934337E-3"/>
    <n v="3.5283159112934337E-3"/>
    <n v="0"/>
    <x v="0"/>
  </r>
  <r>
    <x v="5"/>
    <x v="1"/>
    <x v="3"/>
    <x v="0"/>
    <n v="109090"/>
    <n v="109090"/>
    <n v="0"/>
    <n v="309"/>
    <n v="309"/>
    <n v="0"/>
    <n v="2.8325236043633697E-3"/>
    <n v="2.8325236043633697E-3"/>
    <n v="0"/>
    <x v="0"/>
  </r>
  <r>
    <x v="5"/>
    <x v="1"/>
    <x v="4"/>
    <x v="0"/>
    <n v="109581"/>
    <n v="109581"/>
    <n v="0"/>
    <n v="309"/>
    <n v="309"/>
    <n v="0"/>
    <n v="2.8198319051660416E-3"/>
    <n v="2.8198319051660416E-3"/>
    <n v="0"/>
    <x v="0"/>
  </r>
  <r>
    <x v="5"/>
    <x v="1"/>
    <x v="5"/>
    <x v="0"/>
    <n v="96532"/>
    <n v="96532"/>
    <n v="0"/>
    <n v="269"/>
    <n v="269"/>
    <n v="0"/>
    <n v="2.7866406994571749E-3"/>
    <n v="2.7866406994571749E-3"/>
    <n v="0"/>
    <x v="0"/>
  </r>
  <r>
    <x v="5"/>
    <x v="1"/>
    <x v="6"/>
    <x v="0"/>
    <n v="118571"/>
    <n v="118571"/>
    <n v="0"/>
    <n v="356"/>
    <n v="356"/>
    <n v="0"/>
    <n v="3.0024204906764721E-3"/>
    <n v="3.0024204906764721E-3"/>
    <n v="0"/>
    <x v="0"/>
  </r>
  <r>
    <x v="5"/>
    <x v="1"/>
    <x v="7"/>
    <x v="0"/>
    <n v="103372"/>
    <n v="103372"/>
    <n v="0"/>
    <n v="306"/>
    <n v="306"/>
    <n v="0"/>
    <n v="2.9601826413342106E-3"/>
    <n v="2.9601826413342106E-3"/>
    <n v="0"/>
    <x v="0"/>
  </r>
  <r>
    <x v="5"/>
    <x v="1"/>
    <x v="8"/>
    <x v="0"/>
    <n v="100670"/>
    <n v="100665"/>
    <n v="5"/>
    <n v="304"/>
    <n v="304"/>
    <n v="0"/>
    <n v="3.0197675573656502E-3"/>
    <n v="3.0197675573656502E-3"/>
    <n v="0"/>
    <x v="0"/>
  </r>
  <r>
    <x v="5"/>
    <x v="1"/>
    <x v="9"/>
    <x v="0"/>
    <n v="108038"/>
    <n v="108034"/>
    <n v="4"/>
    <n v="336"/>
    <n v="336"/>
    <n v="0"/>
    <n v="3.1100168459245823E-3"/>
    <n v="3.1100168459245823E-3"/>
    <n v="0"/>
    <x v="0"/>
  </r>
  <r>
    <x v="5"/>
    <x v="1"/>
    <x v="10"/>
    <x v="0"/>
    <n v="106039"/>
    <n v="106030"/>
    <n v="9"/>
    <n v="365"/>
    <n v="365"/>
    <n v="0"/>
    <n v="3.4421297824385366E-3"/>
    <n v="3.4421297824385366E-3"/>
    <n v="0"/>
    <x v="0"/>
  </r>
  <r>
    <x v="5"/>
    <x v="1"/>
    <x v="11"/>
    <x v="0"/>
    <n v="101559"/>
    <n v="101552"/>
    <n v="7"/>
    <n v="272"/>
    <n v="272"/>
    <n v="0"/>
    <n v="2.6782461426362999E-3"/>
    <n v="2.6782461426362999E-3"/>
    <n v="0"/>
    <x v="0"/>
  </r>
  <r>
    <x v="5"/>
    <x v="2"/>
    <x v="0"/>
    <x v="0"/>
    <n v="104925"/>
    <n v="104915"/>
    <n v="10"/>
    <n v="331"/>
    <n v="331"/>
    <n v="0"/>
    <n v="3.1546342625685011E-3"/>
    <n v="3.1546342625685011E-3"/>
    <n v="0"/>
    <x v="0"/>
  </r>
  <r>
    <x v="5"/>
    <x v="2"/>
    <x v="1"/>
    <x v="0"/>
    <n v="91012"/>
    <n v="90993"/>
    <n v="19"/>
    <n v="261"/>
    <n v="261"/>
    <n v="0"/>
    <n v="2.8677537028084211E-3"/>
    <n v="2.8677537028084211E-3"/>
    <n v="0"/>
    <x v="0"/>
  </r>
  <r>
    <x v="5"/>
    <x v="2"/>
    <x v="2"/>
    <x v="0"/>
    <n v="90270"/>
    <n v="90259"/>
    <n v="11"/>
    <n v="311"/>
    <n v="311"/>
    <n v="0"/>
    <n v="3.4452198958679517E-3"/>
    <n v="3.4452198958679517E-3"/>
    <n v="0"/>
    <x v="1"/>
  </r>
  <r>
    <x v="5"/>
    <x v="2"/>
    <x v="3"/>
    <x v="0"/>
    <n v="63024"/>
    <n v="63008"/>
    <n v="16"/>
    <n v="220"/>
    <n v="220"/>
    <n v="0"/>
    <n v="3.4907336887534906E-3"/>
    <n v="3.4907336887534906E-3"/>
    <n v="0"/>
    <x v="2"/>
  </r>
  <r>
    <x v="5"/>
    <x v="2"/>
    <x v="4"/>
    <x v="0"/>
    <n v="60540"/>
    <n v="60530"/>
    <n v="10"/>
    <n v="244"/>
    <n v="244"/>
    <n v="0"/>
    <n v="4.030393128510076E-3"/>
    <n v="4.030393128510076E-3"/>
    <n v="0"/>
    <x v="2"/>
  </r>
  <r>
    <x v="5"/>
    <x v="2"/>
    <x v="5"/>
    <x v="0"/>
    <n v="82072"/>
    <n v="82060"/>
    <n v="12"/>
    <n v="382"/>
    <n v="382"/>
    <n v="0"/>
    <n v="4.6544497514377616E-3"/>
    <n v="4.6544497514377616E-3"/>
    <n v="0"/>
    <x v="2"/>
  </r>
  <r>
    <x v="5"/>
    <x v="2"/>
    <x v="6"/>
    <x v="0"/>
    <n v="84661"/>
    <n v="84650"/>
    <n v="11"/>
    <n v="396"/>
    <n v="396"/>
    <n v="0"/>
    <n v="4.677478413909592E-3"/>
    <n v="4.677478413909592E-3"/>
    <n v="0"/>
    <x v="2"/>
  </r>
  <r>
    <x v="5"/>
    <x v="2"/>
    <x v="7"/>
    <x v="0"/>
    <n v="83407"/>
    <n v="83390"/>
    <n v="17"/>
    <n v="377"/>
    <n v="377"/>
    <n v="0"/>
    <n v="4.5200043161844929E-3"/>
    <n v="4.5200043161844929E-3"/>
    <n v="0"/>
    <x v="2"/>
  </r>
  <r>
    <x v="5"/>
    <x v="2"/>
    <x v="8"/>
    <x v="0"/>
    <n v="87380"/>
    <n v="87362"/>
    <n v="18"/>
    <n v="436"/>
    <n v="436"/>
    <n v="0"/>
    <n v="4.9897001602197295E-3"/>
    <n v="4.9897001602197295E-3"/>
    <n v="0"/>
    <x v="2"/>
  </r>
  <r>
    <x v="5"/>
    <x v="2"/>
    <x v="9"/>
    <x v="0"/>
    <n v="85917"/>
    <n v="85903"/>
    <n v="14"/>
    <n v="454"/>
    <n v="453"/>
    <n v="1"/>
    <n v="5.284169605549542E-3"/>
    <n v="5.2725304654492123E-3"/>
    <n v="1.1639140100329387E-5"/>
    <x v="2"/>
  </r>
  <r>
    <x v="5"/>
    <x v="2"/>
    <x v="10"/>
    <x v="0"/>
    <n v="67844"/>
    <n v="67840"/>
    <n v="4"/>
    <n v="356"/>
    <n v="356"/>
    <n v="0"/>
    <n v="5.2473321148517188E-3"/>
    <n v="5.2473321148517188E-3"/>
    <n v="0"/>
    <x v="2"/>
  </r>
  <r>
    <x v="5"/>
    <x v="2"/>
    <x v="11"/>
    <x v="0"/>
    <n v="67221"/>
    <n v="67195"/>
    <n v="26"/>
    <n v="348"/>
    <n v="348"/>
    <n v="0"/>
    <n v="5.1769536305618776E-3"/>
    <n v="5.1769536305618776E-3"/>
    <n v="0"/>
    <x v="2"/>
  </r>
  <r>
    <x v="5"/>
    <x v="3"/>
    <x v="0"/>
    <x v="0"/>
    <n v="79148"/>
    <n v="79110"/>
    <n v="38"/>
    <n v="435"/>
    <n v="435"/>
    <n v="0"/>
    <n v="5.4960327487744475E-3"/>
    <n v="5.4960327487744475E-3"/>
    <n v="0"/>
    <x v="2"/>
  </r>
  <r>
    <x v="5"/>
    <x v="3"/>
    <x v="1"/>
    <x v="0"/>
    <n v="72812"/>
    <n v="72784"/>
    <n v="28"/>
    <n v="353"/>
    <n v="353"/>
    <n v="0"/>
    <n v="4.8481019612151843E-3"/>
    <n v="4.8481019612151843E-3"/>
    <n v="0"/>
    <x v="2"/>
  </r>
  <r>
    <x v="5"/>
    <x v="3"/>
    <x v="2"/>
    <x v="0"/>
    <n v="92415"/>
    <n v="92367"/>
    <n v="48"/>
    <n v="491"/>
    <n v="491"/>
    <n v="0"/>
    <n v="5.3129903154249848E-3"/>
    <n v="5.3129903154249848E-3"/>
    <n v="0"/>
    <x v="3"/>
  </r>
  <r>
    <x v="5"/>
    <x v="3"/>
    <x v="3"/>
    <x v="0"/>
    <n v="86080"/>
    <n v="86020"/>
    <n v="60"/>
    <n v="461"/>
    <n v="461"/>
    <n v="0"/>
    <n v="5.3554832713754649E-3"/>
    <n v="5.3554832713754649E-3"/>
    <n v="0"/>
    <x v="3"/>
  </r>
  <r>
    <x v="5"/>
    <x v="3"/>
    <x v="4"/>
    <x v="0"/>
    <n v="73977"/>
    <n v="73883"/>
    <n v="94"/>
    <n v="397"/>
    <n v="397"/>
    <n v="0"/>
    <n v="5.3665328412885087E-3"/>
    <n v="5.3665328412885087E-3"/>
    <n v="0"/>
    <x v="3"/>
  </r>
  <r>
    <x v="5"/>
    <x v="3"/>
    <x v="5"/>
    <x v="0"/>
    <n v="80356"/>
    <n v="80212"/>
    <n v="144"/>
    <n v="454"/>
    <n v="453"/>
    <n v="1"/>
    <n v="5.6498581313156456E-3"/>
    <n v="5.6374135098810297E-3"/>
    <n v="1.244462143461596E-5"/>
    <x v="3"/>
  </r>
  <r>
    <x v="5"/>
    <x v="3"/>
    <x v="6"/>
    <x v="0"/>
    <n v="85100"/>
    <n v="84998"/>
    <n v="102"/>
    <n v="523"/>
    <n v="523"/>
    <n v="0"/>
    <n v="6.1457109283196238E-3"/>
    <n v="6.1457109283196238E-3"/>
    <n v="0"/>
    <x v="3"/>
  </r>
  <r>
    <x v="5"/>
    <x v="3"/>
    <x v="7"/>
    <x v="0"/>
    <n v="83375"/>
    <n v="83139"/>
    <n v="236"/>
    <n v="496"/>
    <n v="496"/>
    <n v="0"/>
    <n v="5.9490254872563717E-3"/>
    <n v="5.9490254872563717E-3"/>
    <n v="0"/>
    <x v="3"/>
  </r>
  <r>
    <x v="5"/>
    <x v="3"/>
    <x v="8"/>
    <x v="0"/>
    <n v="83340"/>
    <n v="82959"/>
    <n v="381"/>
    <n v="519"/>
    <n v="519"/>
    <n v="0"/>
    <n v="6.2275017998560112E-3"/>
    <n v="6.2275017998560112E-3"/>
    <n v="0"/>
    <x v="3"/>
  </r>
  <r>
    <x v="5"/>
    <x v="3"/>
    <x v="9"/>
    <x v="0"/>
    <n v="81956"/>
    <n v="80492"/>
    <n v="1464"/>
    <n v="479"/>
    <n v="478"/>
    <n v="1"/>
    <n v="5.8445995412172384E-3"/>
    <n v="5.8323978720288931E-3"/>
    <n v="1.2201669188344966E-5"/>
    <x v="3"/>
  </r>
  <r>
    <x v="5"/>
    <x v="3"/>
    <x v="10"/>
    <x v="0"/>
    <n v="82943"/>
    <n v="82471"/>
    <n v="472"/>
    <n v="501"/>
    <n v="501"/>
    <n v="0"/>
    <n v="6.0402927311527192E-3"/>
    <n v="6.0402927311527192E-3"/>
    <n v="0"/>
    <x v="3"/>
  </r>
  <r>
    <x v="5"/>
    <x v="3"/>
    <x v="11"/>
    <x v="0"/>
    <n v="85561"/>
    <n v="84976"/>
    <n v="585"/>
    <n v="542"/>
    <n v="542"/>
    <n v="0"/>
    <n v="6.3346618202218298E-3"/>
    <n v="6.3346618202218298E-3"/>
    <n v="0"/>
    <x v="3"/>
  </r>
  <r>
    <x v="5"/>
    <x v="0"/>
    <x v="0"/>
    <x v="1"/>
    <n v="110794"/>
    <n v="110794"/>
    <n v="0"/>
    <n v="22"/>
    <n v="22"/>
    <n v="0"/>
    <n v="1.9856670938859505E-4"/>
    <n v="1.9856670938859505E-4"/>
    <n v="0"/>
    <x v="0"/>
  </r>
  <r>
    <x v="5"/>
    <x v="0"/>
    <x v="1"/>
    <x v="1"/>
    <n v="90882"/>
    <n v="90882"/>
    <n v="0"/>
    <n v="8"/>
    <n v="8"/>
    <n v="0"/>
    <n v="8.8026231817081495E-5"/>
    <n v="8.8026231817081495E-5"/>
    <n v="0"/>
    <x v="0"/>
  </r>
  <r>
    <x v="5"/>
    <x v="0"/>
    <x v="2"/>
    <x v="1"/>
    <n v="103725"/>
    <n v="103725"/>
    <n v="0"/>
    <n v="19"/>
    <n v="19"/>
    <n v="0"/>
    <n v="1.83176669076886E-4"/>
    <n v="1.83176669076886E-4"/>
    <n v="0"/>
    <x v="0"/>
  </r>
  <r>
    <x v="5"/>
    <x v="0"/>
    <x v="3"/>
    <x v="1"/>
    <n v="104175"/>
    <n v="104175"/>
    <n v="0"/>
    <n v="22"/>
    <n v="22"/>
    <n v="0"/>
    <n v="2.1118310535157188E-4"/>
    <n v="2.1118310535157188E-4"/>
    <n v="0"/>
    <x v="0"/>
  </r>
  <r>
    <x v="5"/>
    <x v="0"/>
    <x v="4"/>
    <x v="1"/>
    <n v="105252"/>
    <n v="105252"/>
    <n v="0"/>
    <n v="20"/>
    <n v="20"/>
    <n v="0"/>
    <n v="1.900201421350663E-4"/>
    <n v="1.900201421350663E-4"/>
    <n v="0"/>
    <x v="0"/>
  </r>
  <r>
    <x v="5"/>
    <x v="0"/>
    <x v="5"/>
    <x v="1"/>
    <n v="94869"/>
    <n v="94869"/>
    <n v="0"/>
    <n v="15"/>
    <n v="15"/>
    <n v="0"/>
    <n v="1.5811276602472883E-4"/>
    <n v="1.5811276602472883E-4"/>
    <n v="0"/>
    <x v="0"/>
  </r>
  <r>
    <x v="5"/>
    <x v="0"/>
    <x v="6"/>
    <x v="1"/>
    <n v="110859"/>
    <n v="110859"/>
    <n v="0"/>
    <n v="14"/>
    <n v="14"/>
    <n v="0"/>
    <n v="1.2628654416871882E-4"/>
    <n v="1.2628654416871882E-4"/>
    <n v="0"/>
    <x v="0"/>
  </r>
  <r>
    <x v="5"/>
    <x v="0"/>
    <x v="7"/>
    <x v="1"/>
    <n v="102364"/>
    <n v="102364"/>
    <n v="0"/>
    <n v="16"/>
    <n v="16"/>
    <n v="0"/>
    <n v="1.5630495095932164E-4"/>
    <n v="1.5630495095932164E-4"/>
    <n v="0"/>
    <x v="0"/>
  </r>
  <r>
    <x v="5"/>
    <x v="0"/>
    <x v="8"/>
    <x v="1"/>
    <n v="96807"/>
    <n v="96807"/>
    <n v="0"/>
    <n v="16"/>
    <n v="16"/>
    <n v="0"/>
    <n v="1.6527730432716644E-4"/>
    <n v="1.6527730432716644E-4"/>
    <n v="0"/>
    <x v="0"/>
  </r>
  <r>
    <x v="5"/>
    <x v="0"/>
    <x v="9"/>
    <x v="1"/>
    <n v="110336"/>
    <n v="110336"/>
    <n v="0"/>
    <n v="22"/>
    <n v="22"/>
    <n v="0"/>
    <n v="1.9939095127610208E-4"/>
    <n v="1.9939095127610208E-4"/>
    <n v="0"/>
    <x v="0"/>
  </r>
  <r>
    <x v="5"/>
    <x v="0"/>
    <x v="10"/>
    <x v="1"/>
    <n v="103284"/>
    <n v="103284"/>
    <n v="0"/>
    <n v="16"/>
    <n v="16"/>
    <n v="0"/>
    <n v="1.5491266798342435E-4"/>
    <n v="1.5491266798342435E-4"/>
    <n v="0"/>
    <x v="0"/>
  </r>
  <r>
    <x v="5"/>
    <x v="0"/>
    <x v="11"/>
    <x v="1"/>
    <n v="95733"/>
    <n v="95733"/>
    <n v="0"/>
    <n v="15"/>
    <n v="15"/>
    <n v="0"/>
    <n v="1.566857823321112E-4"/>
    <n v="1.566857823321112E-4"/>
    <n v="0"/>
    <x v="0"/>
  </r>
  <r>
    <x v="5"/>
    <x v="1"/>
    <x v="0"/>
    <x v="1"/>
    <n v="110116"/>
    <n v="110116"/>
    <n v="0"/>
    <n v="20"/>
    <n v="20"/>
    <n v="0"/>
    <n v="1.8162664826183297E-4"/>
    <n v="1.8162664826183297E-4"/>
    <n v="0"/>
    <x v="0"/>
  </r>
  <r>
    <x v="5"/>
    <x v="1"/>
    <x v="1"/>
    <x v="1"/>
    <n v="90011"/>
    <n v="90011"/>
    <n v="0"/>
    <n v="27"/>
    <n v="27"/>
    <n v="0"/>
    <n v="2.9996333781426716E-4"/>
    <n v="2.9996333781426716E-4"/>
    <n v="0"/>
    <x v="0"/>
  </r>
  <r>
    <x v="5"/>
    <x v="1"/>
    <x v="2"/>
    <x v="1"/>
    <n v="106283"/>
    <n v="106283"/>
    <n v="0"/>
    <n v="27"/>
    <n v="27"/>
    <n v="0"/>
    <n v="2.5403874561312723E-4"/>
    <n v="2.5403874561312723E-4"/>
    <n v="0"/>
    <x v="0"/>
  </r>
  <r>
    <x v="5"/>
    <x v="1"/>
    <x v="3"/>
    <x v="1"/>
    <n v="109090"/>
    <n v="109090"/>
    <n v="0"/>
    <n v="16"/>
    <n v="16"/>
    <n v="0"/>
    <n v="1.4666788889907415E-4"/>
    <n v="1.4666788889907415E-4"/>
    <n v="0"/>
    <x v="0"/>
  </r>
  <r>
    <x v="5"/>
    <x v="1"/>
    <x v="4"/>
    <x v="1"/>
    <n v="109581"/>
    <n v="109581"/>
    <n v="0"/>
    <n v="29"/>
    <n v="29"/>
    <n v="0"/>
    <n v="2.6464441828419159E-4"/>
    <n v="2.6464441828419159E-4"/>
    <n v="0"/>
    <x v="0"/>
  </r>
  <r>
    <x v="5"/>
    <x v="1"/>
    <x v="5"/>
    <x v="1"/>
    <n v="96532"/>
    <n v="96532"/>
    <n v="0"/>
    <n v="20"/>
    <n v="20"/>
    <n v="0"/>
    <n v="2.0718518211577507E-4"/>
    <n v="2.0718518211577507E-4"/>
    <n v="0"/>
    <x v="0"/>
  </r>
  <r>
    <x v="5"/>
    <x v="1"/>
    <x v="6"/>
    <x v="1"/>
    <n v="118571"/>
    <n v="118571"/>
    <n v="0"/>
    <n v="33"/>
    <n v="33"/>
    <n v="0"/>
    <n v="2.7831425896720108E-4"/>
    <n v="2.7831425896720108E-4"/>
    <n v="0"/>
    <x v="0"/>
  </r>
  <r>
    <x v="5"/>
    <x v="1"/>
    <x v="7"/>
    <x v="1"/>
    <n v="103372"/>
    <n v="103372"/>
    <n v="0"/>
    <n v="21"/>
    <n v="21"/>
    <n v="0"/>
    <n v="2.0314978911117131E-4"/>
    <n v="2.0314978911117131E-4"/>
    <n v="0"/>
    <x v="0"/>
  </r>
  <r>
    <x v="5"/>
    <x v="1"/>
    <x v="8"/>
    <x v="1"/>
    <n v="100670"/>
    <n v="100665"/>
    <n v="5"/>
    <n v="25"/>
    <n v="25"/>
    <n v="0"/>
    <n v="2.4833614780967519E-4"/>
    <n v="2.4833614780967519E-4"/>
    <n v="0"/>
    <x v="0"/>
  </r>
  <r>
    <x v="5"/>
    <x v="1"/>
    <x v="9"/>
    <x v="1"/>
    <n v="108038"/>
    <n v="108034"/>
    <n v="4"/>
    <n v="25"/>
    <n v="25"/>
    <n v="0"/>
    <n v="2.3140006294081712E-4"/>
    <n v="2.3140006294081712E-4"/>
    <n v="0"/>
    <x v="0"/>
  </r>
  <r>
    <x v="5"/>
    <x v="1"/>
    <x v="10"/>
    <x v="1"/>
    <n v="106039"/>
    <n v="106030"/>
    <n v="9"/>
    <n v="24"/>
    <n v="24"/>
    <n v="0"/>
    <n v="2.2633182131102708E-4"/>
    <n v="2.2633182131102708E-4"/>
    <n v="0"/>
    <x v="0"/>
  </r>
  <r>
    <x v="5"/>
    <x v="1"/>
    <x v="11"/>
    <x v="1"/>
    <n v="101559"/>
    <n v="101552"/>
    <n v="7"/>
    <n v="32"/>
    <n v="32"/>
    <n v="0"/>
    <n v="3.1508778148662354E-4"/>
    <n v="3.1508778148662354E-4"/>
    <n v="0"/>
    <x v="0"/>
  </r>
  <r>
    <x v="5"/>
    <x v="2"/>
    <x v="0"/>
    <x v="1"/>
    <n v="104925"/>
    <n v="104915"/>
    <n v="10"/>
    <n v="29"/>
    <n v="29"/>
    <n v="0"/>
    <n v="2.7638789611627353E-4"/>
    <n v="2.7638789611627353E-4"/>
    <n v="0"/>
    <x v="0"/>
  </r>
  <r>
    <x v="5"/>
    <x v="2"/>
    <x v="1"/>
    <x v="1"/>
    <n v="91012"/>
    <n v="90993"/>
    <n v="19"/>
    <n v="21"/>
    <n v="21"/>
    <n v="0"/>
    <n v="2.3073880367424076E-4"/>
    <n v="2.3073880367424076E-4"/>
    <n v="0"/>
    <x v="0"/>
  </r>
  <r>
    <x v="5"/>
    <x v="2"/>
    <x v="2"/>
    <x v="1"/>
    <n v="90270"/>
    <n v="90259"/>
    <n v="11"/>
    <n v="26"/>
    <n v="26"/>
    <n v="0"/>
    <n v="2.8802481444555224E-4"/>
    <n v="2.8802481444555224E-4"/>
    <n v="0"/>
    <x v="1"/>
  </r>
  <r>
    <x v="5"/>
    <x v="2"/>
    <x v="3"/>
    <x v="1"/>
    <n v="63024"/>
    <n v="63008"/>
    <n v="16"/>
    <n v="27"/>
    <n v="27"/>
    <n v="0"/>
    <n v="4.2840822543792838E-4"/>
    <n v="4.2840822543792838E-4"/>
    <n v="0"/>
    <x v="2"/>
  </r>
  <r>
    <x v="5"/>
    <x v="2"/>
    <x v="4"/>
    <x v="1"/>
    <n v="60540"/>
    <n v="60530"/>
    <n v="10"/>
    <n v="31"/>
    <n v="31"/>
    <n v="0"/>
    <n v="5.1205814337628016E-4"/>
    <n v="5.1205814337628016E-4"/>
    <n v="0"/>
    <x v="2"/>
  </r>
  <r>
    <x v="5"/>
    <x v="2"/>
    <x v="5"/>
    <x v="1"/>
    <n v="82072"/>
    <n v="82060"/>
    <n v="12"/>
    <n v="17"/>
    <n v="17"/>
    <n v="0"/>
    <n v="2.0713519836241349E-4"/>
    <n v="2.0713519836241349E-4"/>
    <n v="0"/>
    <x v="2"/>
  </r>
  <r>
    <x v="5"/>
    <x v="2"/>
    <x v="6"/>
    <x v="1"/>
    <n v="84661"/>
    <n v="84650"/>
    <n v="11"/>
    <n v="33"/>
    <n v="33"/>
    <n v="0"/>
    <n v="3.8978986782579937E-4"/>
    <n v="3.8978986782579937E-4"/>
    <n v="0"/>
    <x v="2"/>
  </r>
  <r>
    <x v="5"/>
    <x v="2"/>
    <x v="7"/>
    <x v="1"/>
    <n v="83407"/>
    <n v="83390"/>
    <n v="17"/>
    <n v="28"/>
    <n v="28"/>
    <n v="0"/>
    <n v="3.3570323833730982E-4"/>
    <n v="3.3570323833730982E-4"/>
    <n v="0"/>
    <x v="2"/>
  </r>
  <r>
    <x v="5"/>
    <x v="2"/>
    <x v="8"/>
    <x v="1"/>
    <n v="87380"/>
    <n v="87362"/>
    <n v="18"/>
    <n v="27"/>
    <n v="27"/>
    <n v="0"/>
    <n v="3.0899519340810253E-4"/>
    <n v="3.0899519340810253E-4"/>
    <n v="0"/>
    <x v="2"/>
  </r>
  <r>
    <x v="5"/>
    <x v="2"/>
    <x v="9"/>
    <x v="1"/>
    <n v="85917"/>
    <n v="85903"/>
    <n v="14"/>
    <n v="16"/>
    <n v="16"/>
    <n v="0"/>
    <n v="1.8622624160527019E-4"/>
    <n v="1.8622624160527019E-4"/>
    <n v="0"/>
    <x v="2"/>
  </r>
  <r>
    <x v="5"/>
    <x v="2"/>
    <x v="10"/>
    <x v="1"/>
    <n v="67844"/>
    <n v="67840"/>
    <n v="4"/>
    <n v="22"/>
    <n v="22"/>
    <n v="0"/>
    <n v="3.2427333294027477E-4"/>
    <n v="3.2427333294027477E-4"/>
    <n v="0"/>
    <x v="2"/>
  </r>
  <r>
    <x v="5"/>
    <x v="2"/>
    <x v="11"/>
    <x v="1"/>
    <n v="67221"/>
    <n v="67195"/>
    <n v="26"/>
    <n v="11"/>
    <n v="11"/>
    <n v="0"/>
    <n v="1.6363933889707084E-4"/>
    <n v="1.6363933889707084E-4"/>
    <n v="0"/>
    <x v="2"/>
  </r>
  <r>
    <x v="5"/>
    <x v="3"/>
    <x v="0"/>
    <x v="1"/>
    <n v="79148"/>
    <n v="79110"/>
    <n v="38"/>
    <n v="21"/>
    <n v="21"/>
    <n v="0"/>
    <n v="2.6532571890635265E-4"/>
    <n v="2.6532571890635265E-4"/>
    <n v="0"/>
    <x v="2"/>
  </r>
  <r>
    <x v="5"/>
    <x v="3"/>
    <x v="1"/>
    <x v="1"/>
    <n v="72812"/>
    <n v="72784"/>
    <n v="28"/>
    <n v="14"/>
    <n v="14"/>
    <n v="0"/>
    <n v="1.92275998461792E-4"/>
    <n v="1.92275998461792E-4"/>
    <n v="0"/>
    <x v="2"/>
  </r>
  <r>
    <x v="5"/>
    <x v="3"/>
    <x v="2"/>
    <x v="1"/>
    <n v="92415"/>
    <n v="92367"/>
    <n v="48"/>
    <n v="11"/>
    <n v="11"/>
    <n v="0"/>
    <n v="1.1902829627225018E-4"/>
    <n v="1.1902829627225018E-4"/>
    <n v="0"/>
    <x v="3"/>
  </r>
  <r>
    <x v="5"/>
    <x v="3"/>
    <x v="3"/>
    <x v="1"/>
    <n v="86080"/>
    <n v="86020"/>
    <n v="60"/>
    <n v="17"/>
    <n v="17"/>
    <n v="0"/>
    <n v="1.974907063197026E-4"/>
    <n v="1.974907063197026E-4"/>
    <n v="0"/>
    <x v="3"/>
  </r>
  <r>
    <x v="5"/>
    <x v="3"/>
    <x v="4"/>
    <x v="1"/>
    <n v="73977"/>
    <n v="73883"/>
    <n v="94"/>
    <n v="9"/>
    <n v="9"/>
    <n v="0"/>
    <n v="1.2165943468916015E-4"/>
    <n v="1.2165943468916015E-4"/>
    <n v="0"/>
    <x v="3"/>
  </r>
  <r>
    <x v="5"/>
    <x v="3"/>
    <x v="5"/>
    <x v="1"/>
    <n v="80356"/>
    <n v="80212"/>
    <n v="144"/>
    <n v="14"/>
    <n v="14"/>
    <n v="0"/>
    <n v="1.7422470008462342E-4"/>
    <n v="1.7422470008462342E-4"/>
    <n v="0"/>
    <x v="3"/>
  </r>
  <r>
    <x v="5"/>
    <x v="3"/>
    <x v="6"/>
    <x v="1"/>
    <n v="85100"/>
    <n v="84998"/>
    <n v="102"/>
    <n v="10"/>
    <n v="10"/>
    <n v="0"/>
    <n v="1.1750881316098707E-4"/>
    <n v="1.1750881316098707E-4"/>
    <n v="0"/>
    <x v="3"/>
  </r>
  <r>
    <x v="5"/>
    <x v="3"/>
    <x v="7"/>
    <x v="1"/>
    <n v="83375"/>
    <n v="83139"/>
    <n v="236"/>
    <n v="19"/>
    <n v="19"/>
    <n v="0"/>
    <n v="2.2788605697151424E-4"/>
    <n v="2.2788605697151424E-4"/>
    <n v="0"/>
    <x v="3"/>
  </r>
  <r>
    <x v="5"/>
    <x v="3"/>
    <x v="8"/>
    <x v="1"/>
    <n v="83340"/>
    <n v="82959"/>
    <n v="381"/>
    <n v="7"/>
    <n v="7"/>
    <n v="0"/>
    <n v="8.3993280537556991E-5"/>
    <n v="8.3993280537556991E-5"/>
    <n v="0"/>
    <x v="3"/>
  </r>
  <r>
    <x v="5"/>
    <x v="3"/>
    <x v="9"/>
    <x v="1"/>
    <n v="81956"/>
    <n v="80492"/>
    <n v="1464"/>
    <n v="12"/>
    <n v="12"/>
    <n v="0"/>
    <n v="1.4642003026013958E-4"/>
    <n v="1.4642003026013958E-4"/>
    <n v="0"/>
    <x v="3"/>
  </r>
  <r>
    <x v="5"/>
    <x v="3"/>
    <x v="10"/>
    <x v="1"/>
    <n v="82943"/>
    <n v="82471"/>
    <n v="472"/>
    <n v="10"/>
    <n v="10"/>
    <n v="0"/>
    <n v="1.2056472517270897E-4"/>
    <n v="1.2056472517270897E-4"/>
    <n v="0"/>
    <x v="3"/>
  </r>
  <r>
    <x v="5"/>
    <x v="3"/>
    <x v="11"/>
    <x v="1"/>
    <n v="85561"/>
    <n v="84976"/>
    <n v="585"/>
    <n v="15"/>
    <n v="15"/>
    <n v="0"/>
    <n v="1.7531351900982925E-4"/>
    <n v="1.7531351900982925E-4"/>
    <n v="0"/>
    <x v="3"/>
  </r>
  <r>
    <x v="5"/>
    <x v="0"/>
    <x v="0"/>
    <x v="2"/>
    <n v="110794"/>
    <n v="110794"/>
    <n v="0"/>
    <n v="32"/>
    <n v="32"/>
    <n v="0"/>
    <n v="2.8882430456522918E-4"/>
    <n v="2.8882430456522918E-4"/>
    <n v="0"/>
    <x v="0"/>
  </r>
  <r>
    <x v="5"/>
    <x v="0"/>
    <x v="1"/>
    <x v="2"/>
    <n v="90882"/>
    <n v="90882"/>
    <n v="0"/>
    <n v="31"/>
    <n v="31"/>
    <n v="0"/>
    <n v="3.4110164829119076E-4"/>
    <n v="3.4110164829119076E-4"/>
    <n v="0"/>
    <x v="0"/>
  </r>
  <r>
    <x v="5"/>
    <x v="0"/>
    <x v="2"/>
    <x v="2"/>
    <n v="103725"/>
    <n v="103725"/>
    <n v="0"/>
    <n v="43"/>
    <n v="43"/>
    <n v="0"/>
    <n v="4.145577247529525E-4"/>
    <n v="4.145577247529525E-4"/>
    <n v="0"/>
    <x v="0"/>
  </r>
  <r>
    <x v="5"/>
    <x v="0"/>
    <x v="3"/>
    <x v="2"/>
    <n v="104175"/>
    <n v="104175"/>
    <n v="0"/>
    <n v="41"/>
    <n v="41"/>
    <n v="0"/>
    <n v="3.9356851451883852E-4"/>
    <n v="3.9356851451883852E-4"/>
    <n v="0"/>
    <x v="0"/>
  </r>
  <r>
    <x v="5"/>
    <x v="0"/>
    <x v="4"/>
    <x v="2"/>
    <n v="105252"/>
    <n v="105252"/>
    <n v="0"/>
    <n v="41"/>
    <n v="41"/>
    <n v="0"/>
    <n v="3.8954129137688597E-4"/>
    <n v="3.8954129137688597E-4"/>
    <n v="0"/>
    <x v="0"/>
  </r>
  <r>
    <x v="5"/>
    <x v="0"/>
    <x v="5"/>
    <x v="2"/>
    <n v="94869"/>
    <n v="94869"/>
    <n v="0"/>
    <n v="35"/>
    <n v="35"/>
    <n v="0"/>
    <n v="3.6892978739103393E-4"/>
    <n v="3.6892978739103393E-4"/>
    <n v="0"/>
    <x v="0"/>
  </r>
  <r>
    <x v="5"/>
    <x v="0"/>
    <x v="6"/>
    <x v="2"/>
    <n v="110859"/>
    <n v="110859"/>
    <n v="0"/>
    <n v="44"/>
    <n v="44"/>
    <n v="0"/>
    <n v="3.9690056738740203E-4"/>
    <n v="3.9690056738740203E-4"/>
    <n v="0"/>
    <x v="0"/>
  </r>
  <r>
    <x v="5"/>
    <x v="0"/>
    <x v="7"/>
    <x v="2"/>
    <n v="102364"/>
    <n v="102364"/>
    <n v="0"/>
    <n v="51"/>
    <n v="51"/>
    <n v="0"/>
    <n v="4.9822203118283777E-4"/>
    <n v="4.9822203118283777E-4"/>
    <n v="0"/>
    <x v="0"/>
  </r>
  <r>
    <x v="5"/>
    <x v="0"/>
    <x v="8"/>
    <x v="2"/>
    <n v="96807"/>
    <n v="96807"/>
    <n v="0"/>
    <n v="41"/>
    <n v="41"/>
    <n v="0"/>
    <n v="4.2352309233836398E-4"/>
    <n v="4.2352309233836398E-4"/>
    <n v="0"/>
    <x v="0"/>
  </r>
  <r>
    <x v="5"/>
    <x v="0"/>
    <x v="9"/>
    <x v="2"/>
    <n v="110336"/>
    <n v="110336"/>
    <n v="0"/>
    <n v="52"/>
    <n v="52"/>
    <n v="0"/>
    <n v="4.7128770301624128E-4"/>
    <n v="4.7128770301624128E-4"/>
    <n v="0"/>
    <x v="0"/>
  </r>
  <r>
    <x v="5"/>
    <x v="0"/>
    <x v="10"/>
    <x v="2"/>
    <n v="103284"/>
    <n v="103284"/>
    <n v="0"/>
    <n v="64"/>
    <n v="64"/>
    <n v="0"/>
    <n v="6.1965067193369739E-4"/>
    <n v="6.1965067193369739E-4"/>
    <n v="0"/>
    <x v="0"/>
  </r>
  <r>
    <x v="5"/>
    <x v="0"/>
    <x v="11"/>
    <x v="2"/>
    <n v="95733"/>
    <n v="95733"/>
    <n v="0"/>
    <n v="50"/>
    <n v="50"/>
    <n v="0"/>
    <n v="5.2228594110703729E-4"/>
    <n v="5.2228594110703729E-4"/>
    <n v="0"/>
    <x v="0"/>
  </r>
  <r>
    <x v="5"/>
    <x v="1"/>
    <x v="0"/>
    <x v="2"/>
    <n v="110116"/>
    <n v="110116"/>
    <n v="0"/>
    <n v="69"/>
    <n v="69"/>
    <n v="0"/>
    <n v="6.2661193650332379E-4"/>
    <n v="6.2661193650332379E-4"/>
    <n v="0"/>
    <x v="0"/>
  </r>
  <r>
    <x v="5"/>
    <x v="1"/>
    <x v="1"/>
    <x v="2"/>
    <n v="90011"/>
    <n v="90011"/>
    <n v="0"/>
    <n v="60"/>
    <n v="60"/>
    <n v="0"/>
    <n v="6.6658519514281589E-4"/>
    <n v="6.6658519514281589E-4"/>
    <n v="0"/>
    <x v="0"/>
  </r>
  <r>
    <x v="5"/>
    <x v="1"/>
    <x v="2"/>
    <x v="2"/>
    <n v="106283"/>
    <n v="106283"/>
    <n v="0"/>
    <n v="55"/>
    <n v="55"/>
    <n v="0"/>
    <n v="5.1748633365637027E-4"/>
    <n v="5.1748633365637027E-4"/>
    <n v="0"/>
    <x v="0"/>
  </r>
  <r>
    <x v="5"/>
    <x v="1"/>
    <x v="3"/>
    <x v="2"/>
    <n v="109090"/>
    <n v="109090"/>
    <n v="0"/>
    <n v="53"/>
    <n v="53"/>
    <n v="0"/>
    <n v="4.8583738197818316E-4"/>
    <n v="4.8583738197818316E-4"/>
    <n v="0"/>
    <x v="0"/>
  </r>
  <r>
    <x v="5"/>
    <x v="1"/>
    <x v="4"/>
    <x v="2"/>
    <n v="109581"/>
    <n v="109581"/>
    <n v="0"/>
    <n v="71"/>
    <n v="71"/>
    <n v="0"/>
    <n v="6.4792254131646907E-4"/>
    <n v="6.4792254131646907E-4"/>
    <n v="0"/>
    <x v="0"/>
  </r>
  <r>
    <x v="5"/>
    <x v="1"/>
    <x v="5"/>
    <x v="2"/>
    <n v="96532"/>
    <n v="96532"/>
    <n v="0"/>
    <n v="67"/>
    <n v="67"/>
    <n v="0"/>
    <n v="6.9407036008784656E-4"/>
    <n v="6.9407036008784656E-4"/>
    <n v="0"/>
    <x v="0"/>
  </r>
  <r>
    <x v="5"/>
    <x v="1"/>
    <x v="6"/>
    <x v="2"/>
    <n v="118571"/>
    <n v="118571"/>
    <n v="0"/>
    <n v="62"/>
    <n v="62"/>
    <n v="0"/>
    <n v="5.2289345624140812E-4"/>
    <n v="5.2289345624140812E-4"/>
    <n v="0"/>
    <x v="0"/>
  </r>
  <r>
    <x v="5"/>
    <x v="1"/>
    <x v="7"/>
    <x v="2"/>
    <n v="103372"/>
    <n v="103372"/>
    <n v="0"/>
    <n v="63"/>
    <n v="63"/>
    <n v="0"/>
    <n v="6.0944936733351395E-4"/>
    <n v="6.0944936733351395E-4"/>
    <n v="0"/>
    <x v="0"/>
  </r>
  <r>
    <x v="5"/>
    <x v="1"/>
    <x v="8"/>
    <x v="2"/>
    <n v="100670"/>
    <n v="100665"/>
    <n v="5"/>
    <n v="68"/>
    <n v="68"/>
    <n v="0"/>
    <n v="6.7547432204231644E-4"/>
    <n v="6.7547432204231644E-4"/>
    <n v="0"/>
    <x v="0"/>
  </r>
  <r>
    <x v="5"/>
    <x v="1"/>
    <x v="9"/>
    <x v="2"/>
    <n v="108038"/>
    <n v="108034"/>
    <n v="4"/>
    <n v="69"/>
    <n v="69"/>
    <n v="0"/>
    <n v="6.3866417371665526E-4"/>
    <n v="6.3866417371665526E-4"/>
    <n v="0"/>
    <x v="0"/>
  </r>
  <r>
    <x v="5"/>
    <x v="1"/>
    <x v="10"/>
    <x v="2"/>
    <n v="106039"/>
    <n v="106030"/>
    <n v="9"/>
    <n v="70"/>
    <n v="70"/>
    <n v="0"/>
    <n v="6.6013447882382894E-4"/>
    <n v="6.6013447882382894E-4"/>
    <n v="0"/>
    <x v="0"/>
  </r>
  <r>
    <x v="5"/>
    <x v="1"/>
    <x v="11"/>
    <x v="2"/>
    <n v="101559"/>
    <n v="101552"/>
    <n v="7"/>
    <n v="47"/>
    <n v="47"/>
    <n v="0"/>
    <n v="4.6278517905847834E-4"/>
    <n v="4.6278517905847834E-4"/>
    <n v="0"/>
    <x v="0"/>
  </r>
  <r>
    <x v="5"/>
    <x v="2"/>
    <x v="0"/>
    <x v="2"/>
    <n v="104925"/>
    <n v="104915"/>
    <n v="10"/>
    <n v="51"/>
    <n v="51"/>
    <n v="0"/>
    <n v="4.8606147248034308E-4"/>
    <n v="4.8606147248034308E-4"/>
    <n v="0"/>
    <x v="0"/>
  </r>
  <r>
    <x v="5"/>
    <x v="2"/>
    <x v="1"/>
    <x v="2"/>
    <n v="91012"/>
    <n v="90993"/>
    <n v="19"/>
    <n v="56"/>
    <n v="56"/>
    <n v="0"/>
    <n v="6.1530347646464203E-4"/>
    <n v="6.1530347646464203E-4"/>
    <n v="0"/>
    <x v="0"/>
  </r>
  <r>
    <x v="5"/>
    <x v="2"/>
    <x v="2"/>
    <x v="2"/>
    <n v="90270"/>
    <n v="90259"/>
    <n v="11"/>
    <n v="41"/>
    <n v="41"/>
    <n v="0"/>
    <n v="4.5419297662567851E-4"/>
    <n v="4.5419297662567851E-4"/>
    <n v="0"/>
    <x v="1"/>
  </r>
  <r>
    <x v="5"/>
    <x v="2"/>
    <x v="3"/>
    <x v="2"/>
    <n v="63024"/>
    <n v="63008"/>
    <n v="16"/>
    <n v="32"/>
    <n v="32"/>
    <n v="0"/>
    <n v="5.0774308200050779E-4"/>
    <n v="5.0774308200050779E-4"/>
    <n v="0"/>
    <x v="2"/>
  </r>
  <r>
    <x v="5"/>
    <x v="2"/>
    <x v="4"/>
    <x v="2"/>
    <n v="60540"/>
    <n v="60530"/>
    <n v="10"/>
    <n v="28"/>
    <n v="28"/>
    <n v="0"/>
    <n v="4.6250412950115625E-4"/>
    <n v="4.6250412950115625E-4"/>
    <n v="0"/>
    <x v="2"/>
  </r>
  <r>
    <x v="5"/>
    <x v="2"/>
    <x v="5"/>
    <x v="2"/>
    <n v="82072"/>
    <n v="82060"/>
    <n v="12"/>
    <n v="64"/>
    <n v="64"/>
    <n v="0"/>
    <n v="7.7980309971732134E-4"/>
    <n v="7.7980309971732134E-4"/>
    <n v="0"/>
    <x v="2"/>
  </r>
  <r>
    <x v="5"/>
    <x v="2"/>
    <x v="6"/>
    <x v="2"/>
    <n v="84661"/>
    <n v="84650"/>
    <n v="11"/>
    <n v="57"/>
    <n v="57"/>
    <n v="0"/>
    <n v="6.7327340806274435E-4"/>
    <n v="6.7327340806274435E-4"/>
    <n v="0"/>
    <x v="2"/>
  </r>
  <r>
    <x v="5"/>
    <x v="2"/>
    <x v="7"/>
    <x v="2"/>
    <n v="83407"/>
    <n v="83390"/>
    <n v="17"/>
    <n v="57"/>
    <n v="55"/>
    <n v="2"/>
    <n v="6.8339587804380926E-4"/>
    <n v="6.5941707530543E-4"/>
    <n v="2.3978802738379271E-5"/>
    <x v="2"/>
  </r>
  <r>
    <x v="5"/>
    <x v="2"/>
    <x v="8"/>
    <x v="2"/>
    <n v="87380"/>
    <n v="87362"/>
    <n v="18"/>
    <n v="53"/>
    <n v="53"/>
    <n v="0"/>
    <n v="6.0654612039368278E-4"/>
    <n v="6.0654612039368278E-4"/>
    <n v="0"/>
    <x v="2"/>
  </r>
  <r>
    <x v="5"/>
    <x v="2"/>
    <x v="9"/>
    <x v="2"/>
    <n v="85917"/>
    <n v="85903"/>
    <n v="14"/>
    <n v="69"/>
    <n v="69"/>
    <n v="0"/>
    <n v="8.0310066692272771E-4"/>
    <n v="8.0310066692272771E-4"/>
    <n v="0"/>
    <x v="2"/>
  </r>
  <r>
    <x v="5"/>
    <x v="2"/>
    <x v="10"/>
    <x v="2"/>
    <n v="67844"/>
    <n v="67840"/>
    <n v="4"/>
    <n v="62"/>
    <n v="62"/>
    <n v="0"/>
    <n v="9.1386121101350156E-4"/>
    <n v="9.1386121101350156E-4"/>
    <n v="0"/>
    <x v="2"/>
  </r>
  <r>
    <x v="5"/>
    <x v="2"/>
    <x v="11"/>
    <x v="2"/>
    <n v="67221"/>
    <n v="67195"/>
    <n v="26"/>
    <n v="43"/>
    <n v="43"/>
    <n v="0"/>
    <n v="6.3968105205218604E-4"/>
    <n v="6.3968105205218604E-4"/>
    <n v="0"/>
    <x v="2"/>
  </r>
  <r>
    <x v="5"/>
    <x v="3"/>
    <x v="0"/>
    <x v="2"/>
    <n v="79148"/>
    <n v="79110"/>
    <n v="38"/>
    <n v="65"/>
    <n v="65"/>
    <n v="0"/>
    <n v="8.2124627280537722E-4"/>
    <n v="8.2124627280537722E-4"/>
    <n v="0"/>
    <x v="2"/>
  </r>
  <r>
    <x v="5"/>
    <x v="3"/>
    <x v="1"/>
    <x v="2"/>
    <n v="72812"/>
    <n v="72784"/>
    <n v="28"/>
    <n v="49"/>
    <n v="48"/>
    <n v="1"/>
    <n v="6.7296599461627203E-4"/>
    <n v="6.5923199472614404E-4"/>
    <n v="1.3733999890128001E-5"/>
    <x v="2"/>
  </r>
  <r>
    <x v="5"/>
    <x v="3"/>
    <x v="2"/>
    <x v="2"/>
    <n v="92415"/>
    <n v="92367"/>
    <n v="48"/>
    <n v="62"/>
    <n v="62"/>
    <n v="0"/>
    <n v="6.7088676080722829E-4"/>
    <n v="6.7088676080722829E-4"/>
    <n v="0"/>
    <x v="3"/>
  </r>
  <r>
    <x v="5"/>
    <x v="3"/>
    <x v="3"/>
    <x v="2"/>
    <n v="86080"/>
    <n v="86020"/>
    <n v="60"/>
    <n v="71"/>
    <n v="71"/>
    <n v="0"/>
    <n v="8.2481412639405201E-4"/>
    <n v="8.2481412639405201E-4"/>
    <n v="0"/>
    <x v="3"/>
  </r>
  <r>
    <x v="5"/>
    <x v="3"/>
    <x v="4"/>
    <x v="2"/>
    <n v="73977"/>
    <n v="73883"/>
    <n v="94"/>
    <n v="47"/>
    <n v="46"/>
    <n v="1"/>
    <n v="6.3533260337672517E-4"/>
    <n v="6.2181488841126301E-4"/>
    <n v="1.3517714965462239E-5"/>
    <x v="3"/>
  </r>
  <r>
    <x v="5"/>
    <x v="3"/>
    <x v="5"/>
    <x v="2"/>
    <n v="80356"/>
    <n v="80212"/>
    <n v="144"/>
    <n v="64"/>
    <n v="64"/>
    <n v="0"/>
    <n v="7.9645577181542142E-4"/>
    <n v="7.9645577181542142E-4"/>
    <n v="0"/>
    <x v="3"/>
  </r>
  <r>
    <x v="5"/>
    <x v="3"/>
    <x v="6"/>
    <x v="2"/>
    <n v="85100"/>
    <n v="84998"/>
    <n v="102"/>
    <n v="61"/>
    <n v="61"/>
    <n v="0"/>
    <n v="7.1680376028202116E-4"/>
    <n v="7.1680376028202116E-4"/>
    <n v="0"/>
    <x v="3"/>
  </r>
  <r>
    <x v="5"/>
    <x v="3"/>
    <x v="7"/>
    <x v="2"/>
    <n v="83375"/>
    <n v="83139"/>
    <n v="236"/>
    <n v="72"/>
    <n v="72"/>
    <n v="0"/>
    <n v="8.6356821589205401E-4"/>
    <n v="8.6356821589205401E-4"/>
    <n v="0"/>
    <x v="3"/>
  </r>
  <r>
    <x v="5"/>
    <x v="3"/>
    <x v="8"/>
    <x v="2"/>
    <n v="83340"/>
    <n v="82959"/>
    <n v="381"/>
    <n v="70"/>
    <n v="70"/>
    <n v="0"/>
    <n v="8.3993280537556999E-4"/>
    <n v="8.3993280537556999E-4"/>
    <n v="0"/>
    <x v="3"/>
  </r>
  <r>
    <x v="5"/>
    <x v="3"/>
    <x v="9"/>
    <x v="2"/>
    <n v="81956"/>
    <n v="80492"/>
    <n v="1464"/>
    <n v="82"/>
    <n v="82"/>
    <n v="0"/>
    <n v="1.0005368734442872E-3"/>
    <n v="1.0005368734442872E-3"/>
    <n v="0"/>
    <x v="3"/>
  </r>
  <r>
    <x v="5"/>
    <x v="3"/>
    <x v="10"/>
    <x v="2"/>
    <n v="82943"/>
    <n v="82471"/>
    <n v="472"/>
    <n v="63"/>
    <n v="62"/>
    <n v="1"/>
    <n v="7.5955776858806646E-4"/>
    <n v="7.4750129607079562E-4"/>
    <n v="1.2056472517270897E-5"/>
    <x v="3"/>
  </r>
  <r>
    <x v="5"/>
    <x v="3"/>
    <x v="11"/>
    <x v="2"/>
    <n v="85561"/>
    <n v="84976"/>
    <n v="585"/>
    <n v="86"/>
    <n v="86"/>
    <n v="0"/>
    <n v="1.0051308423230209E-3"/>
    <n v="1.0051308423230209E-3"/>
    <n v="0"/>
    <x v="3"/>
  </r>
  <r>
    <x v="5"/>
    <x v="0"/>
    <x v="0"/>
    <x v="3"/>
    <n v="110794"/>
    <n v="110794"/>
    <n v="0"/>
    <n v="0"/>
    <n v="0"/>
    <n v="0"/>
    <n v="0"/>
    <n v="0"/>
    <n v="0"/>
    <x v="0"/>
  </r>
  <r>
    <x v="5"/>
    <x v="0"/>
    <x v="1"/>
    <x v="3"/>
    <n v="90882"/>
    <n v="90882"/>
    <n v="0"/>
    <n v="0"/>
    <n v="0"/>
    <n v="0"/>
    <n v="0"/>
    <n v="0"/>
    <n v="0"/>
    <x v="0"/>
  </r>
  <r>
    <x v="5"/>
    <x v="0"/>
    <x v="2"/>
    <x v="3"/>
    <n v="103725"/>
    <n v="103725"/>
    <n v="0"/>
    <n v="0"/>
    <n v="0"/>
    <n v="0"/>
    <n v="0"/>
    <n v="0"/>
    <n v="0"/>
    <x v="0"/>
  </r>
  <r>
    <x v="5"/>
    <x v="0"/>
    <x v="3"/>
    <x v="3"/>
    <n v="104175"/>
    <n v="104175"/>
    <n v="0"/>
    <n v="0"/>
    <n v="0"/>
    <n v="0"/>
    <n v="0"/>
    <n v="0"/>
    <n v="0"/>
    <x v="0"/>
  </r>
  <r>
    <x v="5"/>
    <x v="0"/>
    <x v="4"/>
    <x v="3"/>
    <n v="105252"/>
    <n v="105252"/>
    <n v="0"/>
    <n v="0"/>
    <n v="0"/>
    <n v="0"/>
    <n v="0"/>
    <n v="0"/>
    <n v="0"/>
    <x v="0"/>
  </r>
  <r>
    <x v="5"/>
    <x v="0"/>
    <x v="5"/>
    <x v="3"/>
    <n v="94869"/>
    <n v="94869"/>
    <n v="0"/>
    <n v="0"/>
    <n v="0"/>
    <n v="0"/>
    <n v="0"/>
    <n v="0"/>
    <n v="0"/>
    <x v="0"/>
  </r>
  <r>
    <x v="5"/>
    <x v="0"/>
    <x v="6"/>
    <x v="3"/>
    <n v="110859"/>
    <n v="110859"/>
    <n v="0"/>
    <n v="0"/>
    <n v="0"/>
    <n v="0"/>
    <n v="0"/>
    <n v="0"/>
    <n v="0"/>
    <x v="0"/>
  </r>
  <r>
    <x v="5"/>
    <x v="0"/>
    <x v="7"/>
    <x v="3"/>
    <n v="102364"/>
    <n v="102364"/>
    <n v="0"/>
    <n v="0"/>
    <n v="0"/>
    <n v="0"/>
    <n v="0"/>
    <n v="0"/>
    <n v="0"/>
    <x v="0"/>
  </r>
  <r>
    <x v="5"/>
    <x v="0"/>
    <x v="8"/>
    <x v="3"/>
    <n v="96807"/>
    <n v="96807"/>
    <n v="0"/>
    <n v="0"/>
    <n v="0"/>
    <n v="0"/>
    <n v="0"/>
    <n v="0"/>
    <n v="0"/>
    <x v="0"/>
  </r>
  <r>
    <x v="5"/>
    <x v="0"/>
    <x v="9"/>
    <x v="3"/>
    <n v="110336"/>
    <n v="110336"/>
    <n v="0"/>
    <n v="0"/>
    <n v="0"/>
    <n v="0"/>
    <n v="0"/>
    <n v="0"/>
    <n v="0"/>
    <x v="0"/>
  </r>
  <r>
    <x v="5"/>
    <x v="0"/>
    <x v="10"/>
    <x v="3"/>
    <n v="103284"/>
    <n v="103284"/>
    <n v="0"/>
    <n v="0"/>
    <n v="0"/>
    <n v="0"/>
    <n v="0"/>
    <n v="0"/>
    <n v="0"/>
    <x v="0"/>
  </r>
  <r>
    <x v="5"/>
    <x v="0"/>
    <x v="11"/>
    <x v="3"/>
    <n v="95733"/>
    <n v="95733"/>
    <n v="0"/>
    <n v="0"/>
    <n v="0"/>
    <n v="0"/>
    <n v="0"/>
    <n v="0"/>
    <n v="0"/>
    <x v="0"/>
  </r>
  <r>
    <x v="5"/>
    <x v="1"/>
    <x v="0"/>
    <x v="3"/>
    <n v="110116"/>
    <n v="110116"/>
    <n v="0"/>
    <n v="0"/>
    <n v="0"/>
    <n v="0"/>
    <n v="0"/>
    <n v="0"/>
    <n v="0"/>
    <x v="0"/>
  </r>
  <r>
    <x v="5"/>
    <x v="1"/>
    <x v="1"/>
    <x v="3"/>
    <n v="90011"/>
    <n v="90011"/>
    <n v="0"/>
    <n v="0"/>
    <n v="0"/>
    <n v="0"/>
    <n v="0"/>
    <n v="0"/>
    <n v="0"/>
    <x v="0"/>
  </r>
  <r>
    <x v="5"/>
    <x v="1"/>
    <x v="2"/>
    <x v="3"/>
    <n v="106283"/>
    <n v="106283"/>
    <n v="0"/>
    <n v="0"/>
    <n v="0"/>
    <n v="0"/>
    <n v="0"/>
    <n v="0"/>
    <n v="0"/>
    <x v="0"/>
  </r>
  <r>
    <x v="5"/>
    <x v="1"/>
    <x v="3"/>
    <x v="3"/>
    <n v="109090"/>
    <n v="109090"/>
    <n v="0"/>
    <n v="0"/>
    <n v="0"/>
    <n v="0"/>
    <n v="0"/>
    <n v="0"/>
    <n v="0"/>
    <x v="0"/>
  </r>
  <r>
    <x v="5"/>
    <x v="1"/>
    <x v="4"/>
    <x v="3"/>
    <n v="109581"/>
    <n v="109581"/>
    <n v="0"/>
    <n v="0"/>
    <n v="0"/>
    <n v="0"/>
    <n v="0"/>
    <n v="0"/>
    <n v="0"/>
    <x v="0"/>
  </r>
  <r>
    <x v="5"/>
    <x v="1"/>
    <x v="5"/>
    <x v="3"/>
    <n v="96532"/>
    <n v="96532"/>
    <n v="0"/>
    <n v="0"/>
    <n v="0"/>
    <n v="0"/>
    <n v="0"/>
    <n v="0"/>
    <n v="0"/>
    <x v="0"/>
  </r>
  <r>
    <x v="5"/>
    <x v="1"/>
    <x v="6"/>
    <x v="3"/>
    <n v="118571"/>
    <n v="118571"/>
    <n v="0"/>
    <n v="0"/>
    <n v="0"/>
    <n v="0"/>
    <n v="0"/>
    <n v="0"/>
    <n v="0"/>
    <x v="0"/>
  </r>
  <r>
    <x v="5"/>
    <x v="1"/>
    <x v="7"/>
    <x v="3"/>
    <n v="103372"/>
    <n v="103372"/>
    <n v="0"/>
    <n v="0"/>
    <n v="0"/>
    <n v="0"/>
    <n v="0"/>
    <n v="0"/>
    <n v="0"/>
    <x v="0"/>
  </r>
  <r>
    <x v="5"/>
    <x v="1"/>
    <x v="8"/>
    <x v="3"/>
    <n v="100670"/>
    <n v="100665"/>
    <n v="5"/>
    <n v="0"/>
    <n v="0"/>
    <n v="0"/>
    <n v="0"/>
    <n v="0"/>
    <n v="0"/>
    <x v="0"/>
  </r>
  <r>
    <x v="5"/>
    <x v="1"/>
    <x v="9"/>
    <x v="3"/>
    <n v="108038"/>
    <n v="108034"/>
    <n v="4"/>
    <n v="0"/>
    <n v="0"/>
    <n v="0"/>
    <n v="0"/>
    <n v="0"/>
    <n v="0"/>
    <x v="0"/>
  </r>
  <r>
    <x v="5"/>
    <x v="1"/>
    <x v="10"/>
    <x v="3"/>
    <n v="106039"/>
    <n v="106030"/>
    <n v="9"/>
    <n v="0"/>
    <n v="0"/>
    <n v="0"/>
    <n v="0"/>
    <n v="0"/>
    <n v="0"/>
    <x v="0"/>
  </r>
  <r>
    <x v="5"/>
    <x v="1"/>
    <x v="11"/>
    <x v="3"/>
    <n v="101559"/>
    <n v="101552"/>
    <n v="7"/>
    <n v="0"/>
    <n v="0"/>
    <n v="0"/>
    <n v="0"/>
    <n v="0"/>
    <n v="0"/>
    <x v="0"/>
  </r>
  <r>
    <x v="5"/>
    <x v="2"/>
    <x v="0"/>
    <x v="3"/>
    <n v="104925"/>
    <n v="104915"/>
    <n v="10"/>
    <n v="0"/>
    <n v="0"/>
    <n v="0"/>
    <n v="0"/>
    <n v="0"/>
    <n v="0"/>
    <x v="0"/>
  </r>
  <r>
    <x v="5"/>
    <x v="2"/>
    <x v="1"/>
    <x v="3"/>
    <n v="91012"/>
    <n v="90993"/>
    <n v="19"/>
    <n v="0"/>
    <n v="0"/>
    <n v="0"/>
    <n v="0"/>
    <n v="0"/>
    <n v="0"/>
    <x v="0"/>
  </r>
  <r>
    <x v="5"/>
    <x v="2"/>
    <x v="2"/>
    <x v="3"/>
    <n v="90270"/>
    <n v="90259"/>
    <n v="11"/>
    <n v="0"/>
    <n v="0"/>
    <n v="0"/>
    <n v="0"/>
    <n v="0"/>
    <n v="0"/>
    <x v="1"/>
  </r>
  <r>
    <x v="5"/>
    <x v="2"/>
    <x v="3"/>
    <x v="3"/>
    <n v="63024"/>
    <n v="63008"/>
    <n v="16"/>
    <n v="0"/>
    <n v="0"/>
    <n v="0"/>
    <n v="0"/>
    <n v="0"/>
    <n v="0"/>
    <x v="2"/>
  </r>
  <r>
    <x v="5"/>
    <x v="2"/>
    <x v="4"/>
    <x v="3"/>
    <n v="60540"/>
    <n v="60530"/>
    <n v="10"/>
    <n v="0"/>
    <n v="0"/>
    <n v="0"/>
    <n v="0"/>
    <n v="0"/>
    <n v="0"/>
    <x v="2"/>
  </r>
  <r>
    <x v="5"/>
    <x v="2"/>
    <x v="5"/>
    <x v="3"/>
    <n v="82072"/>
    <n v="82060"/>
    <n v="12"/>
    <n v="0"/>
    <n v="0"/>
    <n v="0"/>
    <n v="0"/>
    <n v="0"/>
    <n v="0"/>
    <x v="2"/>
  </r>
  <r>
    <x v="5"/>
    <x v="2"/>
    <x v="6"/>
    <x v="3"/>
    <n v="84661"/>
    <n v="84650"/>
    <n v="11"/>
    <n v="0"/>
    <n v="0"/>
    <n v="0"/>
    <n v="0"/>
    <n v="0"/>
    <n v="0"/>
    <x v="2"/>
  </r>
  <r>
    <x v="5"/>
    <x v="2"/>
    <x v="7"/>
    <x v="3"/>
    <n v="83407"/>
    <n v="83390"/>
    <n v="17"/>
    <n v="0"/>
    <n v="0"/>
    <n v="0"/>
    <n v="0"/>
    <n v="0"/>
    <n v="0"/>
    <x v="2"/>
  </r>
  <r>
    <x v="5"/>
    <x v="2"/>
    <x v="8"/>
    <x v="3"/>
    <n v="87380"/>
    <n v="87362"/>
    <n v="18"/>
    <n v="0"/>
    <n v="0"/>
    <n v="0"/>
    <n v="0"/>
    <n v="0"/>
    <n v="0"/>
    <x v="2"/>
  </r>
  <r>
    <x v="5"/>
    <x v="2"/>
    <x v="9"/>
    <x v="3"/>
    <n v="85917"/>
    <n v="85903"/>
    <n v="14"/>
    <n v="0"/>
    <n v="0"/>
    <n v="0"/>
    <n v="0"/>
    <n v="0"/>
    <n v="0"/>
    <x v="2"/>
  </r>
  <r>
    <x v="5"/>
    <x v="2"/>
    <x v="10"/>
    <x v="3"/>
    <n v="67844"/>
    <n v="67840"/>
    <n v="4"/>
    <n v="0"/>
    <n v="0"/>
    <n v="0"/>
    <n v="0"/>
    <n v="0"/>
    <n v="0"/>
    <x v="2"/>
  </r>
  <r>
    <x v="5"/>
    <x v="2"/>
    <x v="11"/>
    <x v="3"/>
    <n v="67221"/>
    <n v="67195"/>
    <n v="26"/>
    <n v="1"/>
    <n v="1"/>
    <n v="0"/>
    <n v="1.4876303536097351E-5"/>
    <n v="1.4876303536097351E-5"/>
    <n v="0"/>
    <x v="2"/>
  </r>
  <r>
    <x v="5"/>
    <x v="3"/>
    <x v="0"/>
    <x v="3"/>
    <n v="79148"/>
    <n v="79110"/>
    <n v="38"/>
    <n v="0"/>
    <n v="0"/>
    <n v="0"/>
    <n v="0"/>
    <n v="0"/>
    <n v="0"/>
    <x v="2"/>
  </r>
  <r>
    <x v="5"/>
    <x v="3"/>
    <x v="1"/>
    <x v="3"/>
    <n v="72812"/>
    <n v="72784"/>
    <n v="28"/>
    <n v="0"/>
    <n v="0"/>
    <n v="0"/>
    <n v="0"/>
    <n v="0"/>
    <n v="0"/>
    <x v="2"/>
  </r>
  <r>
    <x v="5"/>
    <x v="3"/>
    <x v="2"/>
    <x v="3"/>
    <n v="92415"/>
    <n v="92367"/>
    <n v="48"/>
    <n v="0"/>
    <n v="0"/>
    <n v="0"/>
    <n v="0"/>
    <n v="0"/>
    <n v="0"/>
    <x v="3"/>
  </r>
  <r>
    <x v="5"/>
    <x v="3"/>
    <x v="3"/>
    <x v="3"/>
    <n v="86080"/>
    <n v="86020"/>
    <n v="60"/>
    <n v="0"/>
    <n v="0"/>
    <n v="0"/>
    <n v="0"/>
    <n v="0"/>
    <n v="0"/>
    <x v="3"/>
  </r>
  <r>
    <x v="5"/>
    <x v="3"/>
    <x v="4"/>
    <x v="3"/>
    <n v="73977"/>
    <n v="73883"/>
    <n v="94"/>
    <n v="0"/>
    <n v="0"/>
    <n v="0"/>
    <n v="0"/>
    <n v="0"/>
    <n v="0"/>
    <x v="3"/>
  </r>
  <r>
    <x v="5"/>
    <x v="3"/>
    <x v="5"/>
    <x v="3"/>
    <n v="80356"/>
    <n v="80212"/>
    <n v="144"/>
    <n v="0"/>
    <n v="0"/>
    <n v="0"/>
    <n v="0"/>
    <n v="0"/>
    <n v="0"/>
    <x v="3"/>
  </r>
  <r>
    <x v="5"/>
    <x v="3"/>
    <x v="6"/>
    <x v="3"/>
    <n v="85100"/>
    <n v="84998"/>
    <n v="102"/>
    <n v="0"/>
    <n v="0"/>
    <n v="0"/>
    <n v="0"/>
    <n v="0"/>
    <n v="0"/>
    <x v="3"/>
  </r>
  <r>
    <x v="5"/>
    <x v="3"/>
    <x v="7"/>
    <x v="3"/>
    <n v="83375"/>
    <n v="83139"/>
    <n v="236"/>
    <n v="0"/>
    <n v="0"/>
    <n v="0"/>
    <n v="0"/>
    <n v="0"/>
    <n v="0"/>
    <x v="3"/>
  </r>
  <r>
    <x v="5"/>
    <x v="3"/>
    <x v="8"/>
    <x v="3"/>
    <n v="83340"/>
    <n v="82959"/>
    <n v="381"/>
    <n v="0"/>
    <n v="0"/>
    <n v="0"/>
    <n v="0"/>
    <n v="0"/>
    <n v="0"/>
    <x v="3"/>
  </r>
  <r>
    <x v="5"/>
    <x v="3"/>
    <x v="9"/>
    <x v="3"/>
    <n v="81956"/>
    <n v="80492"/>
    <n v="1464"/>
    <n v="0"/>
    <n v="0"/>
    <n v="0"/>
    <n v="0"/>
    <n v="0"/>
    <n v="0"/>
    <x v="3"/>
  </r>
  <r>
    <x v="5"/>
    <x v="3"/>
    <x v="10"/>
    <x v="3"/>
    <n v="82943"/>
    <n v="82471"/>
    <n v="472"/>
    <n v="9"/>
    <n v="9"/>
    <n v="0"/>
    <n v="1.0850825265543807E-4"/>
    <n v="1.0850825265543807E-4"/>
    <n v="0"/>
    <x v="3"/>
  </r>
  <r>
    <x v="5"/>
    <x v="3"/>
    <x v="11"/>
    <x v="3"/>
    <n v="85561"/>
    <n v="84976"/>
    <n v="585"/>
    <n v="8"/>
    <n v="8"/>
    <n v="0"/>
    <n v="9.3500543471908924E-5"/>
    <n v="9.3500543471908924E-5"/>
    <n v="0"/>
    <x v="3"/>
  </r>
  <r>
    <x v="5"/>
    <x v="0"/>
    <x v="0"/>
    <x v="4"/>
    <n v="110794"/>
    <n v="110794"/>
    <n v="0"/>
    <n v="0"/>
    <n v="0"/>
    <n v="0"/>
    <n v="0"/>
    <n v="0"/>
    <n v="0"/>
    <x v="0"/>
  </r>
  <r>
    <x v="5"/>
    <x v="0"/>
    <x v="1"/>
    <x v="4"/>
    <n v="90882"/>
    <n v="90882"/>
    <n v="0"/>
    <n v="0"/>
    <n v="0"/>
    <n v="0"/>
    <n v="0"/>
    <n v="0"/>
    <n v="0"/>
    <x v="0"/>
  </r>
  <r>
    <x v="5"/>
    <x v="0"/>
    <x v="2"/>
    <x v="4"/>
    <n v="103725"/>
    <n v="103725"/>
    <n v="0"/>
    <n v="0"/>
    <n v="0"/>
    <n v="0"/>
    <n v="0"/>
    <n v="0"/>
    <n v="0"/>
    <x v="0"/>
  </r>
  <r>
    <x v="5"/>
    <x v="0"/>
    <x v="3"/>
    <x v="4"/>
    <n v="104175"/>
    <n v="104175"/>
    <n v="0"/>
    <n v="0"/>
    <n v="0"/>
    <n v="0"/>
    <n v="0"/>
    <n v="0"/>
    <n v="0"/>
    <x v="0"/>
  </r>
  <r>
    <x v="5"/>
    <x v="0"/>
    <x v="4"/>
    <x v="4"/>
    <n v="105252"/>
    <n v="105252"/>
    <n v="0"/>
    <n v="0"/>
    <n v="0"/>
    <n v="0"/>
    <n v="0"/>
    <n v="0"/>
    <n v="0"/>
    <x v="0"/>
  </r>
  <r>
    <x v="5"/>
    <x v="0"/>
    <x v="5"/>
    <x v="4"/>
    <n v="94869"/>
    <n v="94869"/>
    <n v="0"/>
    <n v="0"/>
    <n v="0"/>
    <n v="0"/>
    <n v="0"/>
    <n v="0"/>
    <n v="0"/>
    <x v="0"/>
  </r>
  <r>
    <x v="5"/>
    <x v="0"/>
    <x v="6"/>
    <x v="4"/>
    <n v="110859"/>
    <n v="110859"/>
    <n v="0"/>
    <n v="0"/>
    <n v="0"/>
    <n v="0"/>
    <n v="0"/>
    <n v="0"/>
    <n v="0"/>
    <x v="0"/>
  </r>
  <r>
    <x v="5"/>
    <x v="0"/>
    <x v="7"/>
    <x v="4"/>
    <n v="102364"/>
    <n v="102364"/>
    <n v="0"/>
    <n v="0"/>
    <n v="0"/>
    <n v="0"/>
    <n v="0"/>
    <n v="0"/>
    <n v="0"/>
    <x v="0"/>
  </r>
  <r>
    <x v="5"/>
    <x v="0"/>
    <x v="8"/>
    <x v="4"/>
    <n v="96807"/>
    <n v="96807"/>
    <n v="0"/>
    <n v="0"/>
    <n v="0"/>
    <n v="0"/>
    <n v="0"/>
    <n v="0"/>
    <n v="0"/>
    <x v="0"/>
  </r>
  <r>
    <x v="5"/>
    <x v="0"/>
    <x v="9"/>
    <x v="4"/>
    <n v="110336"/>
    <n v="110336"/>
    <n v="0"/>
    <n v="0"/>
    <n v="0"/>
    <n v="0"/>
    <n v="0"/>
    <n v="0"/>
    <n v="0"/>
    <x v="0"/>
  </r>
  <r>
    <x v="5"/>
    <x v="0"/>
    <x v="10"/>
    <x v="4"/>
    <n v="103284"/>
    <n v="103284"/>
    <n v="0"/>
    <n v="0"/>
    <n v="0"/>
    <n v="0"/>
    <n v="0"/>
    <n v="0"/>
    <n v="0"/>
    <x v="0"/>
  </r>
  <r>
    <x v="5"/>
    <x v="0"/>
    <x v="11"/>
    <x v="4"/>
    <n v="95733"/>
    <n v="95733"/>
    <n v="0"/>
    <n v="0"/>
    <n v="0"/>
    <n v="0"/>
    <n v="0"/>
    <n v="0"/>
    <n v="0"/>
    <x v="0"/>
  </r>
  <r>
    <x v="5"/>
    <x v="1"/>
    <x v="0"/>
    <x v="4"/>
    <n v="110116"/>
    <n v="110116"/>
    <n v="0"/>
    <n v="0"/>
    <n v="0"/>
    <n v="0"/>
    <n v="0"/>
    <n v="0"/>
    <n v="0"/>
    <x v="0"/>
  </r>
  <r>
    <x v="5"/>
    <x v="1"/>
    <x v="1"/>
    <x v="4"/>
    <n v="90011"/>
    <n v="90011"/>
    <n v="0"/>
    <n v="0"/>
    <n v="0"/>
    <n v="0"/>
    <n v="0"/>
    <n v="0"/>
    <n v="0"/>
    <x v="0"/>
  </r>
  <r>
    <x v="5"/>
    <x v="1"/>
    <x v="2"/>
    <x v="4"/>
    <n v="106283"/>
    <n v="106283"/>
    <n v="0"/>
    <n v="0"/>
    <n v="0"/>
    <n v="0"/>
    <n v="0"/>
    <n v="0"/>
    <n v="0"/>
    <x v="0"/>
  </r>
  <r>
    <x v="5"/>
    <x v="1"/>
    <x v="3"/>
    <x v="4"/>
    <n v="109090"/>
    <n v="109090"/>
    <n v="0"/>
    <n v="0"/>
    <n v="0"/>
    <n v="0"/>
    <n v="0"/>
    <n v="0"/>
    <n v="0"/>
    <x v="0"/>
  </r>
  <r>
    <x v="5"/>
    <x v="1"/>
    <x v="4"/>
    <x v="4"/>
    <n v="109581"/>
    <n v="109581"/>
    <n v="0"/>
    <n v="0"/>
    <n v="0"/>
    <n v="0"/>
    <n v="0"/>
    <n v="0"/>
    <n v="0"/>
    <x v="0"/>
  </r>
  <r>
    <x v="5"/>
    <x v="1"/>
    <x v="5"/>
    <x v="4"/>
    <n v="96532"/>
    <n v="96532"/>
    <n v="0"/>
    <n v="0"/>
    <n v="0"/>
    <n v="0"/>
    <n v="0"/>
    <n v="0"/>
    <n v="0"/>
    <x v="0"/>
  </r>
  <r>
    <x v="5"/>
    <x v="1"/>
    <x v="6"/>
    <x v="4"/>
    <n v="118571"/>
    <n v="118571"/>
    <n v="0"/>
    <n v="0"/>
    <n v="0"/>
    <n v="0"/>
    <n v="0"/>
    <n v="0"/>
    <n v="0"/>
    <x v="0"/>
  </r>
  <r>
    <x v="5"/>
    <x v="1"/>
    <x v="7"/>
    <x v="4"/>
    <n v="103372"/>
    <n v="103372"/>
    <n v="0"/>
    <n v="0"/>
    <n v="0"/>
    <n v="0"/>
    <n v="0"/>
    <n v="0"/>
    <n v="0"/>
    <x v="0"/>
  </r>
  <r>
    <x v="5"/>
    <x v="1"/>
    <x v="8"/>
    <x v="4"/>
    <n v="100670"/>
    <n v="100665"/>
    <n v="5"/>
    <n v="0"/>
    <n v="0"/>
    <n v="0"/>
    <n v="0"/>
    <n v="0"/>
    <n v="0"/>
    <x v="0"/>
  </r>
  <r>
    <x v="5"/>
    <x v="1"/>
    <x v="9"/>
    <x v="4"/>
    <n v="108038"/>
    <n v="108034"/>
    <n v="4"/>
    <n v="0"/>
    <n v="0"/>
    <n v="0"/>
    <n v="0"/>
    <n v="0"/>
    <n v="0"/>
    <x v="0"/>
  </r>
  <r>
    <x v="5"/>
    <x v="1"/>
    <x v="10"/>
    <x v="4"/>
    <n v="106039"/>
    <n v="106030"/>
    <n v="9"/>
    <n v="0"/>
    <n v="0"/>
    <n v="0"/>
    <n v="0"/>
    <n v="0"/>
    <n v="0"/>
    <x v="0"/>
  </r>
  <r>
    <x v="5"/>
    <x v="1"/>
    <x v="11"/>
    <x v="4"/>
    <n v="101559"/>
    <n v="101552"/>
    <n v="7"/>
    <n v="0"/>
    <n v="0"/>
    <n v="0"/>
    <n v="0"/>
    <n v="0"/>
    <n v="0"/>
    <x v="0"/>
  </r>
  <r>
    <x v="5"/>
    <x v="2"/>
    <x v="0"/>
    <x v="4"/>
    <n v="104925"/>
    <n v="104915"/>
    <n v="10"/>
    <n v="0"/>
    <n v="0"/>
    <n v="0"/>
    <n v="0"/>
    <n v="0"/>
    <n v="0"/>
    <x v="0"/>
  </r>
  <r>
    <x v="5"/>
    <x v="2"/>
    <x v="1"/>
    <x v="4"/>
    <n v="91012"/>
    <n v="90993"/>
    <n v="19"/>
    <n v="0"/>
    <n v="0"/>
    <n v="0"/>
    <n v="0"/>
    <n v="0"/>
    <n v="0"/>
    <x v="0"/>
  </r>
  <r>
    <x v="5"/>
    <x v="2"/>
    <x v="2"/>
    <x v="4"/>
    <n v="90270"/>
    <n v="90259"/>
    <n v="11"/>
    <n v="0"/>
    <n v="0"/>
    <n v="0"/>
    <n v="0"/>
    <n v="0"/>
    <n v="0"/>
    <x v="1"/>
  </r>
  <r>
    <x v="5"/>
    <x v="2"/>
    <x v="3"/>
    <x v="4"/>
    <n v="63024"/>
    <n v="63008"/>
    <n v="16"/>
    <n v="0"/>
    <n v="0"/>
    <n v="0"/>
    <n v="0"/>
    <n v="0"/>
    <n v="0"/>
    <x v="2"/>
  </r>
  <r>
    <x v="5"/>
    <x v="2"/>
    <x v="4"/>
    <x v="4"/>
    <n v="60540"/>
    <n v="60530"/>
    <n v="10"/>
    <n v="0"/>
    <n v="0"/>
    <n v="0"/>
    <n v="0"/>
    <n v="0"/>
    <n v="0"/>
    <x v="2"/>
  </r>
  <r>
    <x v="5"/>
    <x v="2"/>
    <x v="5"/>
    <x v="4"/>
    <n v="82072"/>
    <n v="82060"/>
    <n v="12"/>
    <n v="0"/>
    <n v="0"/>
    <n v="0"/>
    <n v="0"/>
    <n v="0"/>
    <n v="0"/>
    <x v="2"/>
  </r>
  <r>
    <x v="5"/>
    <x v="2"/>
    <x v="6"/>
    <x v="4"/>
    <n v="84661"/>
    <n v="84650"/>
    <n v="11"/>
    <n v="0"/>
    <n v="0"/>
    <n v="0"/>
    <n v="0"/>
    <n v="0"/>
    <n v="0"/>
    <x v="2"/>
  </r>
  <r>
    <x v="5"/>
    <x v="2"/>
    <x v="7"/>
    <x v="4"/>
    <n v="83407"/>
    <n v="83390"/>
    <n v="17"/>
    <n v="0"/>
    <n v="0"/>
    <n v="0"/>
    <n v="0"/>
    <n v="0"/>
    <n v="0"/>
    <x v="2"/>
  </r>
  <r>
    <x v="5"/>
    <x v="2"/>
    <x v="8"/>
    <x v="4"/>
    <n v="87380"/>
    <n v="87362"/>
    <n v="18"/>
    <n v="0"/>
    <n v="0"/>
    <n v="0"/>
    <n v="0"/>
    <n v="0"/>
    <n v="0"/>
    <x v="2"/>
  </r>
  <r>
    <x v="5"/>
    <x v="2"/>
    <x v="9"/>
    <x v="4"/>
    <n v="85917"/>
    <n v="85903"/>
    <n v="14"/>
    <n v="0"/>
    <n v="0"/>
    <n v="0"/>
    <n v="0"/>
    <n v="0"/>
    <n v="0"/>
    <x v="2"/>
  </r>
  <r>
    <x v="5"/>
    <x v="2"/>
    <x v="10"/>
    <x v="4"/>
    <n v="67844"/>
    <n v="67840"/>
    <n v="4"/>
    <n v="0"/>
    <n v="0"/>
    <n v="0"/>
    <n v="0"/>
    <n v="0"/>
    <n v="0"/>
    <x v="2"/>
  </r>
  <r>
    <x v="5"/>
    <x v="2"/>
    <x v="11"/>
    <x v="4"/>
    <n v="67221"/>
    <n v="67195"/>
    <n v="26"/>
    <n v="0"/>
    <n v="0"/>
    <n v="0"/>
    <n v="0"/>
    <n v="0"/>
    <n v="0"/>
    <x v="2"/>
  </r>
  <r>
    <x v="5"/>
    <x v="3"/>
    <x v="0"/>
    <x v="4"/>
    <n v="79148"/>
    <n v="79110"/>
    <n v="38"/>
    <n v="0"/>
    <n v="0"/>
    <n v="0"/>
    <n v="0"/>
    <n v="0"/>
    <n v="0"/>
    <x v="2"/>
  </r>
  <r>
    <x v="5"/>
    <x v="3"/>
    <x v="1"/>
    <x v="4"/>
    <n v="72812"/>
    <n v="72784"/>
    <n v="28"/>
    <n v="0"/>
    <n v="0"/>
    <n v="0"/>
    <n v="0"/>
    <n v="0"/>
    <n v="0"/>
    <x v="2"/>
  </r>
  <r>
    <x v="5"/>
    <x v="3"/>
    <x v="2"/>
    <x v="4"/>
    <n v="92415"/>
    <n v="92367"/>
    <n v="48"/>
    <n v="0"/>
    <n v="0"/>
    <n v="0"/>
    <n v="0"/>
    <n v="0"/>
    <n v="0"/>
    <x v="3"/>
  </r>
  <r>
    <x v="5"/>
    <x v="3"/>
    <x v="3"/>
    <x v="4"/>
    <n v="86080"/>
    <n v="86020"/>
    <n v="60"/>
    <n v="0"/>
    <n v="0"/>
    <n v="0"/>
    <n v="0"/>
    <n v="0"/>
    <n v="0"/>
    <x v="3"/>
  </r>
  <r>
    <x v="5"/>
    <x v="3"/>
    <x v="4"/>
    <x v="4"/>
    <n v="73977"/>
    <n v="73883"/>
    <n v="94"/>
    <n v="0"/>
    <n v="0"/>
    <n v="0"/>
    <n v="0"/>
    <n v="0"/>
    <n v="0"/>
    <x v="3"/>
  </r>
  <r>
    <x v="5"/>
    <x v="3"/>
    <x v="5"/>
    <x v="4"/>
    <n v="80356"/>
    <n v="80212"/>
    <n v="144"/>
    <n v="0"/>
    <n v="0"/>
    <n v="0"/>
    <n v="0"/>
    <n v="0"/>
    <n v="0"/>
    <x v="3"/>
  </r>
  <r>
    <x v="5"/>
    <x v="3"/>
    <x v="6"/>
    <x v="4"/>
    <n v="85100"/>
    <n v="84998"/>
    <n v="102"/>
    <n v="0"/>
    <n v="0"/>
    <n v="0"/>
    <n v="0"/>
    <n v="0"/>
    <n v="0"/>
    <x v="3"/>
  </r>
  <r>
    <x v="5"/>
    <x v="3"/>
    <x v="7"/>
    <x v="4"/>
    <n v="83375"/>
    <n v="83139"/>
    <n v="236"/>
    <n v="0"/>
    <n v="0"/>
    <n v="0"/>
    <n v="0"/>
    <n v="0"/>
    <n v="0"/>
    <x v="3"/>
  </r>
  <r>
    <x v="5"/>
    <x v="3"/>
    <x v="8"/>
    <x v="4"/>
    <n v="83340"/>
    <n v="82959"/>
    <n v="381"/>
    <n v="0"/>
    <n v="0"/>
    <n v="0"/>
    <n v="0"/>
    <n v="0"/>
    <n v="0"/>
    <x v="3"/>
  </r>
  <r>
    <x v="5"/>
    <x v="3"/>
    <x v="9"/>
    <x v="4"/>
    <n v="81956"/>
    <n v="80492"/>
    <n v="1464"/>
    <n v="0"/>
    <n v="0"/>
    <n v="0"/>
    <n v="0"/>
    <n v="0"/>
    <n v="0"/>
    <x v="3"/>
  </r>
  <r>
    <x v="5"/>
    <x v="3"/>
    <x v="10"/>
    <x v="4"/>
    <n v="82943"/>
    <n v="82471"/>
    <n v="472"/>
    <n v="0"/>
    <n v="0"/>
    <n v="0"/>
    <n v="0"/>
    <n v="0"/>
    <n v="0"/>
    <x v="3"/>
  </r>
  <r>
    <x v="5"/>
    <x v="3"/>
    <x v="11"/>
    <x v="4"/>
    <n v="85561"/>
    <n v="84976"/>
    <n v="585"/>
    <n v="0"/>
    <n v="0"/>
    <n v="0"/>
    <n v="0"/>
    <n v="0"/>
    <n v="0"/>
    <x v="3"/>
  </r>
  <r>
    <x v="5"/>
    <x v="0"/>
    <x v="0"/>
    <x v="5"/>
    <n v="110794"/>
    <n v="110794"/>
    <n v="0"/>
    <n v="0"/>
    <n v="0"/>
    <n v="0"/>
    <n v="0"/>
    <n v="0"/>
    <n v="0"/>
    <x v="0"/>
  </r>
  <r>
    <x v="5"/>
    <x v="0"/>
    <x v="1"/>
    <x v="5"/>
    <n v="90882"/>
    <n v="90882"/>
    <n v="0"/>
    <n v="0"/>
    <n v="0"/>
    <n v="0"/>
    <n v="0"/>
    <n v="0"/>
    <n v="0"/>
    <x v="0"/>
  </r>
  <r>
    <x v="5"/>
    <x v="0"/>
    <x v="2"/>
    <x v="5"/>
    <n v="103725"/>
    <n v="103725"/>
    <n v="0"/>
    <n v="0"/>
    <n v="0"/>
    <n v="0"/>
    <n v="0"/>
    <n v="0"/>
    <n v="0"/>
    <x v="0"/>
  </r>
  <r>
    <x v="5"/>
    <x v="0"/>
    <x v="3"/>
    <x v="5"/>
    <n v="104175"/>
    <n v="104175"/>
    <n v="0"/>
    <n v="0"/>
    <n v="0"/>
    <n v="0"/>
    <n v="0"/>
    <n v="0"/>
    <n v="0"/>
    <x v="0"/>
  </r>
  <r>
    <x v="5"/>
    <x v="0"/>
    <x v="4"/>
    <x v="5"/>
    <n v="105252"/>
    <n v="105252"/>
    <n v="0"/>
    <n v="0"/>
    <n v="0"/>
    <n v="0"/>
    <n v="0"/>
    <n v="0"/>
    <n v="0"/>
    <x v="0"/>
  </r>
  <r>
    <x v="5"/>
    <x v="0"/>
    <x v="5"/>
    <x v="5"/>
    <n v="94869"/>
    <n v="94869"/>
    <n v="0"/>
    <n v="0"/>
    <n v="0"/>
    <n v="0"/>
    <n v="0"/>
    <n v="0"/>
    <n v="0"/>
    <x v="0"/>
  </r>
  <r>
    <x v="5"/>
    <x v="0"/>
    <x v="6"/>
    <x v="5"/>
    <n v="110859"/>
    <n v="110859"/>
    <n v="0"/>
    <n v="0"/>
    <n v="0"/>
    <n v="0"/>
    <n v="0"/>
    <n v="0"/>
    <n v="0"/>
    <x v="0"/>
  </r>
  <r>
    <x v="5"/>
    <x v="0"/>
    <x v="7"/>
    <x v="5"/>
    <n v="102364"/>
    <n v="102364"/>
    <n v="0"/>
    <n v="0"/>
    <n v="0"/>
    <n v="0"/>
    <n v="0"/>
    <n v="0"/>
    <n v="0"/>
    <x v="0"/>
  </r>
  <r>
    <x v="5"/>
    <x v="0"/>
    <x v="8"/>
    <x v="5"/>
    <n v="96807"/>
    <n v="96807"/>
    <n v="0"/>
    <n v="0"/>
    <n v="0"/>
    <n v="0"/>
    <n v="0"/>
    <n v="0"/>
    <n v="0"/>
    <x v="0"/>
  </r>
  <r>
    <x v="5"/>
    <x v="0"/>
    <x v="9"/>
    <x v="5"/>
    <n v="110336"/>
    <n v="110336"/>
    <n v="0"/>
    <n v="0"/>
    <n v="0"/>
    <n v="0"/>
    <n v="0"/>
    <n v="0"/>
    <n v="0"/>
    <x v="0"/>
  </r>
  <r>
    <x v="5"/>
    <x v="0"/>
    <x v="10"/>
    <x v="5"/>
    <n v="103284"/>
    <n v="103284"/>
    <n v="0"/>
    <n v="0"/>
    <n v="0"/>
    <n v="0"/>
    <n v="0"/>
    <n v="0"/>
    <n v="0"/>
    <x v="0"/>
  </r>
  <r>
    <x v="5"/>
    <x v="0"/>
    <x v="11"/>
    <x v="5"/>
    <n v="95733"/>
    <n v="95733"/>
    <n v="0"/>
    <n v="0"/>
    <n v="0"/>
    <n v="0"/>
    <n v="0"/>
    <n v="0"/>
    <n v="0"/>
    <x v="0"/>
  </r>
  <r>
    <x v="5"/>
    <x v="1"/>
    <x v="0"/>
    <x v="5"/>
    <n v="110116"/>
    <n v="110116"/>
    <n v="0"/>
    <n v="0"/>
    <n v="0"/>
    <n v="0"/>
    <n v="0"/>
    <n v="0"/>
    <n v="0"/>
    <x v="0"/>
  </r>
  <r>
    <x v="5"/>
    <x v="1"/>
    <x v="1"/>
    <x v="5"/>
    <n v="90011"/>
    <n v="90011"/>
    <n v="0"/>
    <n v="0"/>
    <n v="0"/>
    <n v="0"/>
    <n v="0"/>
    <n v="0"/>
    <n v="0"/>
    <x v="0"/>
  </r>
  <r>
    <x v="5"/>
    <x v="1"/>
    <x v="2"/>
    <x v="5"/>
    <n v="106283"/>
    <n v="106283"/>
    <n v="0"/>
    <n v="0"/>
    <n v="0"/>
    <n v="0"/>
    <n v="0"/>
    <n v="0"/>
    <n v="0"/>
    <x v="0"/>
  </r>
  <r>
    <x v="5"/>
    <x v="1"/>
    <x v="3"/>
    <x v="5"/>
    <n v="109090"/>
    <n v="109090"/>
    <n v="0"/>
    <n v="0"/>
    <n v="0"/>
    <n v="0"/>
    <n v="0"/>
    <n v="0"/>
    <n v="0"/>
    <x v="0"/>
  </r>
  <r>
    <x v="5"/>
    <x v="1"/>
    <x v="4"/>
    <x v="5"/>
    <n v="109581"/>
    <n v="109581"/>
    <n v="0"/>
    <n v="0"/>
    <n v="0"/>
    <n v="0"/>
    <n v="0"/>
    <n v="0"/>
    <n v="0"/>
    <x v="0"/>
  </r>
  <r>
    <x v="5"/>
    <x v="1"/>
    <x v="5"/>
    <x v="5"/>
    <n v="96532"/>
    <n v="96532"/>
    <n v="0"/>
    <n v="0"/>
    <n v="0"/>
    <n v="0"/>
    <n v="0"/>
    <n v="0"/>
    <n v="0"/>
    <x v="0"/>
  </r>
  <r>
    <x v="5"/>
    <x v="1"/>
    <x v="6"/>
    <x v="5"/>
    <n v="118571"/>
    <n v="118571"/>
    <n v="0"/>
    <n v="0"/>
    <n v="0"/>
    <n v="0"/>
    <n v="0"/>
    <n v="0"/>
    <n v="0"/>
    <x v="0"/>
  </r>
  <r>
    <x v="5"/>
    <x v="1"/>
    <x v="7"/>
    <x v="5"/>
    <n v="103372"/>
    <n v="103372"/>
    <n v="0"/>
    <n v="0"/>
    <n v="0"/>
    <n v="0"/>
    <n v="0"/>
    <n v="0"/>
    <n v="0"/>
    <x v="0"/>
  </r>
  <r>
    <x v="5"/>
    <x v="1"/>
    <x v="8"/>
    <x v="5"/>
    <n v="100670"/>
    <n v="100665"/>
    <n v="5"/>
    <n v="0"/>
    <n v="0"/>
    <n v="0"/>
    <n v="0"/>
    <n v="0"/>
    <n v="0"/>
    <x v="0"/>
  </r>
  <r>
    <x v="5"/>
    <x v="1"/>
    <x v="9"/>
    <x v="5"/>
    <n v="108038"/>
    <n v="108034"/>
    <n v="4"/>
    <n v="0"/>
    <n v="0"/>
    <n v="0"/>
    <n v="0"/>
    <n v="0"/>
    <n v="0"/>
    <x v="0"/>
  </r>
  <r>
    <x v="5"/>
    <x v="1"/>
    <x v="10"/>
    <x v="5"/>
    <n v="106039"/>
    <n v="106030"/>
    <n v="9"/>
    <n v="0"/>
    <n v="0"/>
    <n v="0"/>
    <n v="0"/>
    <n v="0"/>
    <n v="0"/>
    <x v="0"/>
  </r>
  <r>
    <x v="5"/>
    <x v="1"/>
    <x v="11"/>
    <x v="5"/>
    <n v="101559"/>
    <n v="101552"/>
    <n v="7"/>
    <n v="0"/>
    <n v="0"/>
    <n v="0"/>
    <n v="0"/>
    <n v="0"/>
    <n v="0"/>
    <x v="0"/>
  </r>
  <r>
    <x v="5"/>
    <x v="2"/>
    <x v="0"/>
    <x v="5"/>
    <n v="104925"/>
    <n v="104915"/>
    <n v="10"/>
    <n v="0"/>
    <n v="0"/>
    <n v="0"/>
    <n v="0"/>
    <n v="0"/>
    <n v="0"/>
    <x v="0"/>
  </r>
  <r>
    <x v="5"/>
    <x v="2"/>
    <x v="1"/>
    <x v="5"/>
    <n v="91012"/>
    <n v="90993"/>
    <n v="19"/>
    <n v="0"/>
    <n v="0"/>
    <n v="0"/>
    <n v="0"/>
    <n v="0"/>
    <n v="0"/>
    <x v="0"/>
  </r>
  <r>
    <x v="5"/>
    <x v="2"/>
    <x v="2"/>
    <x v="5"/>
    <n v="90270"/>
    <n v="90259"/>
    <n v="11"/>
    <n v="0"/>
    <n v="0"/>
    <n v="0"/>
    <n v="0"/>
    <n v="0"/>
    <n v="0"/>
    <x v="1"/>
  </r>
  <r>
    <x v="5"/>
    <x v="2"/>
    <x v="3"/>
    <x v="5"/>
    <n v="63024"/>
    <n v="63008"/>
    <n v="16"/>
    <n v="0"/>
    <n v="0"/>
    <n v="0"/>
    <n v="0"/>
    <n v="0"/>
    <n v="0"/>
    <x v="2"/>
  </r>
  <r>
    <x v="5"/>
    <x v="2"/>
    <x v="4"/>
    <x v="5"/>
    <n v="60540"/>
    <n v="60530"/>
    <n v="10"/>
    <n v="0"/>
    <n v="0"/>
    <n v="0"/>
    <n v="0"/>
    <n v="0"/>
    <n v="0"/>
    <x v="2"/>
  </r>
  <r>
    <x v="5"/>
    <x v="2"/>
    <x v="5"/>
    <x v="5"/>
    <n v="82072"/>
    <n v="82060"/>
    <n v="12"/>
    <n v="0"/>
    <n v="0"/>
    <n v="0"/>
    <n v="0"/>
    <n v="0"/>
    <n v="0"/>
    <x v="2"/>
  </r>
  <r>
    <x v="5"/>
    <x v="2"/>
    <x v="6"/>
    <x v="5"/>
    <n v="84661"/>
    <n v="84650"/>
    <n v="11"/>
    <n v="0"/>
    <n v="0"/>
    <n v="0"/>
    <n v="0"/>
    <n v="0"/>
    <n v="0"/>
    <x v="2"/>
  </r>
  <r>
    <x v="5"/>
    <x v="2"/>
    <x v="7"/>
    <x v="5"/>
    <n v="83407"/>
    <n v="83390"/>
    <n v="17"/>
    <n v="0"/>
    <n v="0"/>
    <n v="0"/>
    <n v="0"/>
    <n v="0"/>
    <n v="0"/>
    <x v="2"/>
  </r>
  <r>
    <x v="5"/>
    <x v="2"/>
    <x v="8"/>
    <x v="5"/>
    <n v="87380"/>
    <n v="87362"/>
    <n v="18"/>
    <n v="0"/>
    <n v="0"/>
    <n v="0"/>
    <n v="0"/>
    <n v="0"/>
    <n v="0"/>
    <x v="2"/>
  </r>
  <r>
    <x v="5"/>
    <x v="2"/>
    <x v="9"/>
    <x v="5"/>
    <n v="85917"/>
    <n v="85903"/>
    <n v="14"/>
    <n v="0"/>
    <n v="0"/>
    <n v="0"/>
    <n v="0"/>
    <n v="0"/>
    <n v="0"/>
    <x v="2"/>
  </r>
  <r>
    <x v="5"/>
    <x v="2"/>
    <x v="10"/>
    <x v="5"/>
    <n v="67844"/>
    <n v="67840"/>
    <n v="4"/>
    <n v="0"/>
    <n v="0"/>
    <n v="0"/>
    <n v="0"/>
    <n v="0"/>
    <n v="0"/>
    <x v="2"/>
  </r>
  <r>
    <x v="5"/>
    <x v="2"/>
    <x v="11"/>
    <x v="5"/>
    <n v="67221"/>
    <n v="67195"/>
    <n v="26"/>
    <n v="1"/>
    <n v="1"/>
    <n v="0"/>
    <n v="1.4876303536097351E-5"/>
    <n v="1.4876303536097351E-5"/>
    <n v="0"/>
    <x v="2"/>
  </r>
  <r>
    <x v="5"/>
    <x v="3"/>
    <x v="0"/>
    <x v="5"/>
    <n v="79148"/>
    <n v="79110"/>
    <n v="38"/>
    <n v="0"/>
    <n v="0"/>
    <n v="0"/>
    <n v="0"/>
    <n v="0"/>
    <n v="0"/>
    <x v="2"/>
  </r>
  <r>
    <x v="5"/>
    <x v="3"/>
    <x v="1"/>
    <x v="5"/>
    <n v="72812"/>
    <n v="72784"/>
    <n v="28"/>
    <n v="0"/>
    <n v="0"/>
    <n v="0"/>
    <n v="0"/>
    <n v="0"/>
    <n v="0"/>
    <x v="2"/>
  </r>
  <r>
    <x v="5"/>
    <x v="3"/>
    <x v="2"/>
    <x v="5"/>
    <n v="92415"/>
    <n v="92367"/>
    <n v="48"/>
    <n v="0"/>
    <n v="0"/>
    <n v="0"/>
    <n v="0"/>
    <n v="0"/>
    <n v="0"/>
    <x v="3"/>
  </r>
  <r>
    <x v="5"/>
    <x v="3"/>
    <x v="3"/>
    <x v="5"/>
    <n v="86080"/>
    <n v="86020"/>
    <n v="60"/>
    <n v="0"/>
    <n v="0"/>
    <n v="0"/>
    <n v="0"/>
    <n v="0"/>
    <n v="0"/>
    <x v="3"/>
  </r>
  <r>
    <x v="5"/>
    <x v="3"/>
    <x v="4"/>
    <x v="5"/>
    <n v="73977"/>
    <n v="73883"/>
    <n v="94"/>
    <n v="0"/>
    <n v="0"/>
    <n v="0"/>
    <n v="0"/>
    <n v="0"/>
    <n v="0"/>
    <x v="3"/>
  </r>
  <r>
    <x v="5"/>
    <x v="3"/>
    <x v="5"/>
    <x v="5"/>
    <n v="80356"/>
    <n v="80212"/>
    <n v="144"/>
    <n v="0"/>
    <n v="0"/>
    <n v="0"/>
    <n v="0"/>
    <n v="0"/>
    <n v="0"/>
    <x v="3"/>
  </r>
  <r>
    <x v="5"/>
    <x v="3"/>
    <x v="6"/>
    <x v="5"/>
    <n v="85100"/>
    <n v="84998"/>
    <n v="102"/>
    <n v="0"/>
    <n v="0"/>
    <n v="0"/>
    <n v="0"/>
    <n v="0"/>
    <n v="0"/>
    <x v="3"/>
  </r>
  <r>
    <x v="5"/>
    <x v="3"/>
    <x v="7"/>
    <x v="5"/>
    <n v="83375"/>
    <n v="83139"/>
    <n v="236"/>
    <n v="0"/>
    <n v="0"/>
    <n v="0"/>
    <n v="0"/>
    <n v="0"/>
    <n v="0"/>
    <x v="3"/>
  </r>
  <r>
    <x v="5"/>
    <x v="3"/>
    <x v="8"/>
    <x v="5"/>
    <n v="83340"/>
    <n v="82959"/>
    <n v="381"/>
    <n v="0"/>
    <n v="0"/>
    <n v="0"/>
    <n v="0"/>
    <n v="0"/>
    <n v="0"/>
    <x v="3"/>
  </r>
  <r>
    <x v="5"/>
    <x v="3"/>
    <x v="9"/>
    <x v="5"/>
    <n v="81956"/>
    <n v="80492"/>
    <n v="1464"/>
    <n v="0"/>
    <n v="0"/>
    <n v="0"/>
    <n v="0"/>
    <n v="0"/>
    <n v="0"/>
    <x v="3"/>
  </r>
  <r>
    <x v="5"/>
    <x v="3"/>
    <x v="10"/>
    <x v="5"/>
    <n v="82943"/>
    <n v="82471"/>
    <n v="472"/>
    <n v="9"/>
    <n v="9"/>
    <n v="0"/>
    <n v="1.0850825265543807E-4"/>
    <n v="1.0850825265543807E-4"/>
    <n v="0"/>
    <x v="3"/>
  </r>
  <r>
    <x v="5"/>
    <x v="3"/>
    <x v="11"/>
    <x v="5"/>
    <n v="85561"/>
    <n v="84976"/>
    <n v="585"/>
    <n v="8"/>
    <n v="8"/>
    <n v="0"/>
    <n v="9.3500543471908924E-5"/>
    <n v="9.3500543471908924E-5"/>
    <n v="0"/>
    <x v="3"/>
  </r>
  <r>
    <x v="5"/>
    <x v="0"/>
    <x v="0"/>
    <x v="6"/>
    <n v="110794"/>
    <n v="110794"/>
    <n v="0"/>
    <n v="0"/>
    <n v="0"/>
    <n v="0"/>
    <n v="0"/>
    <n v="0"/>
    <n v="0"/>
    <x v="0"/>
  </r>
  <r>
    <x v="5"/>
    <x v="0"/>
    <x v="1"/>
    <x v="6"/>
    <n v="90882"/>
    <n v="90882"/>
    <n v="0"/>
    <n v="0"/>
    <n v="0"/>
    <n v="0"/>
    <n v="0"/>
    <n v="0"/>
    <n v="0"/>
    <x v="0"/>
  </r>
  <r>
    <x v="5"/>
    <x v="0"/>
    <x v="2"/>
    <x v="6"/>
    <n v="103725"/>
    <n v="103725"/>
    <n v="0"/>
    <n v="0"/>
    <n v="0"/>
    <n v="0"/>
    <n v="0"/>
    <n v="0"/>
    <n v="0"/>
    <x v="0"/>
  </r>
  <r>
    <x v="5"/>
    <x v="0"/>
    <x v="3"/>
    <x v="6"/>
    <n v="104175"/>
    <n v="104175"/>
    <n v="0"/>
    <n v="0"/>
    <n v="0"/>
    <n v="0"/>
    <n v="0"/>
    <n v="0"/>
    <n v="0"/>
    <x v="0"/>
  </r>
  <r>
    <x v="5"/>
    <x v="0"/>
    <x v="4"/>
    <x v="6"/>
    <n v="105252"/>
    <n v="105252"/>
    <n v="0"/>
    <n v="0"/>
    <n v="0"/>
    <n v="0"/>
    <n v="0"/>
    <n v="0"/>
    <n v="0"/>
    <x v="0"/>
  </r>
  <r>
    <x v="5"/>
    <x v="0"/>
    <x v="5"/>
    <x v="6"/>
    <n v="94869"/>
    <n v="94869"/>
    <n v="0"/>
    <n v="0"/>
    <n v="0"/>
    <n v="0"/>
    <n v="0"/>
    <n v="0"/>
    <n v="0"/>
    <x v="0"/>
  </r>
  <r>
    <x v="5"/>
    <x v="0"/>
    <x v="6"/>
    <x v="6"/>
    <n v="110859"/>
    <n v="110859"/>
    <n v="0"/>
    <n v="0"/>
    <n v="0"/>
    <n v="0"/>
    <n v="0"/>
    <n v="0"/>
    <n v="0"/>
    <x v="0"/>
  </r>
  <r>
    <x v="5"/>
    <x v="0"/>
    <x v="7"/>
    <x v="6"/>
    <n v="102364"/>
    <n v="102364"/>
    <n v="0"/>
    <n v="0"/>
    <n v="0"/>
    <n v="0"/>
    <n v="0"/>
    <n v="0"/>
    <n v="0"/>
    <x v="0"/>
  </r>
  <r>
    <x v="5"/>
    <x v="0"/>
    <x v="8"/>
    <x v="6"/>
    <n v="96807"/>
    <n v="96807"/>
    <n v="0"/>
    <n v="0"/>
    <n v="0"/>
    <n v="0"/>
    <n v="0"/>
    <n v="0"/>
    <n v="0"/>
    <x v="0"/>
  </r>
  <r>
    <x v="5"/>
    <x v="0"/>
    <x v="9"/>
    <x v="6"/>
    <n v="110336"/>
    <n v="110336"/>
    <n v="0"/>
    <n v="0"/>
    <n v="0"/>
    <n v="0"/>
    <n v="0"/>
    <n v="0"/>
    <n v="0"/>
    <x v="0"/>
  </r>
  <r>
    <x v="5"/>
    <x v="0"/>
    <x v="10"/>
    <x v="6"/>
    <n v="103284"/>
    <n v="103284"/>
    <n v="0"/>
    <n v="0"/>
    <n v="0"/>
    <n v="0"/>
    <n v="0"/>
    <n v="0"/>
    <n v="0"/>
    <x v="0"/>
  </r>
  <r>
    <x v="5"/>
    <x v="0"/>
    <x v="11"/>
    <x v="6"/>
    <n v="95733"/>
    <n v="95733"/>
    <n v="0"/>
    <n v="0"/>
    <n v="0"/>
    <n v="0"/>
    <n v="0"/>
    <n v="0"/>
    <n v="0"/>
    <x v="0"/>
  </r>
  <r>
    <x v="5"/>
    <x v="1"/>
    <x v="0"/>
    <x v="6"/>
    <n v="110116"/>
    <n v="110116"/>
    <n v="0"/>
    <n v="0"/>
    <n v="0"/>
    <n v="0"/>
    <n v="0"/>
    <n v="0"/>
    <n v="0"/>
    <x v="0"/>
  </r>
  <r>
    <x v="5"/>
    <x v="1"/>
    <x v="1"/>
    <x v="6"/>
    <n v="90011"/>
    <n v="90011"/>
    <n v="0"/>
    <n v="0"/>
    <n v="0"/>
    <n v="0"/>
    <n v="0"/>
    <n v="0"/>
    <n v="0"/>
    <x v="0"/>
  </r>
  <r>
    <x v="5"/>
    <x v="1"/>
    <x v="2"/>
    <x v="6"/>
    <n v="106283"/>
    <n v="106283"/>
    <n v="0"/>
    <n v="0"/>
    <n v="0"/>
    <n v="0"/>
    <n v="0"/>
    <n v="0"/>
    <n v="0"/>
    <x v="0"/>
  </r>
  <r>
    <x v="5"/>
    <x v="1"/>
    <x v="3"/>
    <x v="6"/>
    <n v="109090"/>
    <n v="109090"/>
    <n v="0"/>
    <n v="0"/>
    <n v="0"/>
    <n v="0"/>
    <n v="0"/>
    <n v="0"/>
    <n v="0"/>
    <x v="0"/>
  </r>
  <r>
    <x v="5"/>
    <x v="1"/>
    <x v="4"/>
    <x v="6"/>
    <n v="109581"/>
    <n v="109581"/>
    <n v="0"/>
    <n v="0"/>
    <n v="0"/>
    <n v="0"/>
    <n v="0"/>
    <n v="0"/>
    <n v="0"/>
    <x v="0"/>
  </r>
  <r>
    <x v="5"/>
    <x v="1"/>
    <x v="5"/>
    <x v="6"/>
    <n v="96532"/>
    <n v="96532"/>
    <n v="0"/>
    <n v="0"/>
    <n v="0"/>
    <n v="0"/>
    <n v="0"/>
    <n v="0"/>
    <n v="0"/>
    <x v="0"/>
  </r>
  <r>
    <x v="5"/>
    <x v="1"/>
    <x v="6"/>
    <x v="6"/>
    <n v="118571"/>
    <n v="118571"/>
    <n v="0"/>
    <n v="0"/>
    <n v="0"/>
    <n v="0"/>
    <n v="0"/>
    <n v="0"/>
    <n v="0"/>
    <x v="0"/>
  </r>
  <r>
    <x v="5"/>
    <x v="1"/>
    <x v="7"/>
    <x v="6"/>
    <n v="103372"/>
    <n v="103372"/>
    <n v="0"/>
    <n v="0"/>
    <n v="0"/>
    <n v="0"/>
    <n v="0"/>
    <n v="0"/>
    <n v="0"/>
    <x v="0"/>
  </r>
  <r>
    <x v="5"/>
    <x v="1"/>
    <x v="8"/>
    <x v="6"/>
    <n v="100670"/>
    <n v="100665"/>
    <n v="5"/>
    <n v="0"/>
    <n v="0"/>
    <n v="0"/>
    <n v="0"/>
    <n v="0"/>
    <n v="0"/>
    <x v="0"/>
  </r>
  <r>
    <x v="5"/>
    <x v="1"/>
    <x v="9"/>
    <x v="6"/>
    <n v="108038"/>
    <n v="108034"/>
    <n v="4"/>
    <n v="0"/>
    <n v="0"/>
    <n v="0"/>
    <n v="0"/>
    <n v="0"/>
    <n v="0"/>
    <x v="0"/>
  </r>
  <r>
    <x v="5"/>
    <x v="1"/>
    <x v="10"/>
    <x v="6"/>
    <n v="106039"/>
    <n v="106030"/>
    <n v="9"/>
    <n v="0"/>
    <n v="0"/>
    <n v="0"/>
    <n v="0"/>
    <n v="0"/>
    <n v="0"/>
    <x v="0"/>
  </r>
  <r>
    <x v="5"/>
    <x v="1"/>
    <x v="11"/>
    <x v="6"/>
    <n v="101559"/>
    <n v="101552"/>
    <n v="7"/>
    <n v="0"/>
    <n v="0"/>
    <n v="0"/>
    <n v="0"/>
    <n v="0"/>
    <n v="0"/>
    <x v="0"/>
  </r>
  <r>
    <x v="5"/>
    <x v="2"/>
    <x v="0"/>
    <x v="6"/>
    <n v="104925"/>
    <n v="104915"/>
    <n v="10"/>
    <n v="0"/>
    <n v="0"/>
    <n v="0"/>
    <n v="0"/>
    <n v="0"/>
    <n v="0"/>
    <x v="0"/>
  </r>
  <r>
    <x v="5"/>
    <x v="2"/>
    <x v="1"/>
    <x v="6"/>
    <n v="91012"/>
    <n v="90993"/>
    <n v="19"/>
    <n v="0"/>
    <n v="0"/>
    <n v="0"/>
    <n v="0"/>
    <n v="0"/>
    <n v="0"/>
    <x v="0"/>
  </r>
  <r>
    <x v="5"/>
    <x v="2"/>
    <x v="2"/>
    <x v="6"/>
    <n v="90270"/>
    <n v="90259"/>
    <n v="11"/>
    <n v="0"/>
    <n v="0"/>
    <n v="0"/>
    <n v="0"/>
    <n v="0"/>
    <n v="0"/>
    <x v="1"/>
  </r>
  <r>
    <x v="5"/>
    <x v="2"/>
    <x v="3"/>
    <x v="6"/>
    <n v="63024"/>
    <n v="63008"/>
    <n v="16"/>
    <n v="0"/>
    <n v="0"/>
    <n v="0"/>
    <n v="0"/>
    <n v="0"/>
    <n v="0"/>
    <x v="2"/>
  </r>
  <r>
    <x v="5"/>
    <x v="2"/>
    <x v="4"/>
    <x v="6"/>
    <n v="60540"/>
    <n v="60530"/>
    <n v="10"/>
    <n v="0"/>
    <n v="0"/>
    <n v="0"/>
    <n v="0"/>
    <n v="0"/>
    <n v="0"/>
    <x v="2"/>
  </r>
  <r>
    <x v="5"/>
    <x v="2"/>
    <x v="5"/>
    <x v="6"/>
    <n v="82072"/>
    <n v="82060"/>
    <n v="12"/>
    <n v="0"/>
    <n v="0"/>
    <n v="0"/>
    <n v="0"/>
    <n v="0"/>
    <n v="0"/>
    <x v="2"/>
  </r>
  <r>
    <x v="5"/>
    <x v="2"/>
    <x v="6"/>
    <x v="6"/>
    <n v="84661"/>
    <n v="84650"/>
    <n v="11"/>
    <n v="0"/>
    <n v="0"/>
    <n v="0"/>
    <n v="0"/>
    <n v="0"/>
    <n v="0"/>
    <x v="2"/>
  </r>
  <r>
    <x v="5"/>
    <x v="2"/>
    <x v="7"/>
    <x v="6"/>
    <n v="83407"/>
    <n v="83390"/>
    <n v="17"/>
    <n v="0"/>
    <n v="0"/>
    <n v="0"/>
    <n v="0"/>
    <n v="0"/>
    <n v="0"/>
    <x v="2"/>
  </r>
  <r>
    <x v="5"/>
    <x v="2"/>
    <x v="8"/>
    <x v="6"/>
    <n v="87380"/>
    <n v="87362"/>
    <n v="18"/>
    <n v="0"/>
    <n v="0"/>
    <n v="0"/>
    <n v="0"/>
    <n v="0"/>
    <n v="0"/>
    <x v="2"/>
  </r>
  <r>
    <x v="5"/>
    <x v="2"/>
    <x v="9"/>
    <x v="6"/>
    <n v="85917"/>
    <n v="85903"/>
    <n v="14"/>
    <n v="0"/>
    <n v="0"/>
    <n v="0"/>
    <n v="0"/>
    <n v="0"/>
    <n v="0"/>
    <x v="2"/>
  </r>
  <r>
    <x v="5"/>
    <x v="2"/>
    <x v="10"/>
    <x v="6"/>
    <n v="67844"/>
    <n v="67840"/>
    <n v="4"/>
    <n v="0"/>
    <n v="0"/>
    <n v="0"/>
    <n v="0"/>
    <n v="0"/>
    <n v="0"/>
    <x v="2"/>
  </r>
  <r>
    <x v="5"/>
    <x v="2"/>
    <x v="11"/>
    <x v="6"/>
    <n v="67221"/>
    <n v="67195"/>
    <n v="26"/>
    <n v="0"/>
    <n v="0"/>
    <n v="0"/>
    <n v="0"/>
    <n v="0"/>
    <n v="0"/>
    <x v="2"/>
  </r>
  <r>
    <x v="5"/>
    <x v="3"/>
    <x v="0"/>
    <x v="6"/>
    <n v="79148"/>
    <n v="79110"/>
    <n v="38"/>
    <n v="0"/>
    <n v="0"/>
    <n v="0"/>
    <n v="0"/>
    <n v="0"/>
    <n v="0"/>
    <x v="2"/>
  </r>
  <r>
    <x v="5"/>
    <x v="3"/>
    <x v="1"/>
    <x v="6"/>
    <n v="72812"/>
    <n v="72784"/>
    <n v="28"/>
    <n v="0"/>
    <n v="0"/>
    <n v="0"/>
    <n v="0"/>
    <n v="0"/>
    <n v="0"/>
    <x v="2"/>
  </r>
  <r>
    <x v="5"/>
    <x v="3"/>
    <x v="2"/>
    <x v="6"/>
    <n v="92415"/>
    <n v="92367"/>
    <n v="48"/>
    <n v="0"/>
    <n v="0"/>
    <n v="0"/>
    <n v="0"/>
    <n v="0"/>
    <n v="0"/>
    <x v="3"/>
  </r>
  <r>
    <x v="5"/>
    <x v="3"/>
    <x v="3"/>
    <x v="6"/>
    <n v="86080"/>
    <n v="86020"/>
    <n v="60"/>
    <n v="0"/>
    <n v="0"/>
    <n v="0"/>
    <n v="0"/>
    <n v="0"/>
    <n v="0"/>
    <x v="3"/>
  </r>
  <r>
    <x v="5"/>
    <x v="3"/>
    <x v="4"/>
    <x v="6"/>
    <n v="73977"/>
    <n v="73883"/>
    <n v="94"/>
    <n v="0"/>
    <n v="0"/>
    <n v="0"/>
    <n v="0"/>
    <n v="0"/>
    <n v="0"/>
    <x v="3"/>
  </r>
  <r>
    <x v="5"/>
    <x v="3"/>
    <x v="5"/>
    <x v="6"/>
    <n v="80356"/>
    <n v="80212"/>
    <n v="144"/>
    <n v="0"/>
    <n v="0"/>
    <n v="0"/>
    <n v="0"/>
    <n v="0"/>
    <n v="0"/>
    <x v="3"/>
  </r>
  <r>
    <x v="5"/>
    <x v="3"/>
    <x v="6"/>
    <x v="6"/>
    <n v="85100"/>
    <n v="84998"/>
    <n v="102"/>
    <n v="0"/>
    <n v="0"/>
    <n v="0"/>
    <n v="0"/>
    <n v="0"/>
    <n v="0"/>
    <x v="3"/>
  </r>
  <r>
    <x v="5"/>
    <x v="3"/>
    <x v="7"/>
    <x v="6"/>
    <n v="83375"/>
    <n v="83139"/>
    <n v="236"/>
    <n v="0"/>
    <n v="0"/>
    <n v="0"/>
    <n v="0"/>
    <n v="0"/>
    <n v="0"/>
    <x v="3"/>
  </r>
  <r>
    <x v="5"/>
    <x v="3"/>
    <x v="8"/>
    <x v="6"/>
    <n v="83340"/>
    <n v="82959"/>
    <n v="381"/>
    <n v="0"/>
    <n v="0"/>
    <n v="0"/>
    <n v="0"/>
    <n v="0"/>
    <n v="0"/>
    <x v="3"/>
  </r>
  <r>
    <x v="5"/>
    <x v="3"/>
    <x v="9"/>
    <x v="6"/>
    <n v="81956"/>
    <n v="80492"/>
    <n v="1464"/>
    <n v="0"/>
    <n v="0"/>
    <n v="0"/>
    <n v="0"/>
    <n v="0"/>
    <n v="0"/>
    <x v="3"/>
  </r>
  <r>
    <x v="5"/>
    <x v="3"/>
    <x v="10"/>
    <x v="6"/>
    <n v="82943"/>
    <n v="82471"/>
    <n v="472"/>
    <n v="0"/>
    <n v="0"/>
    <n v="0"/>
    <n v="0"/>
    <n v="0"/>
    <n v="0"/>
    <x v="3"/>
  </r>
  <r>
    <x v="5"/>
    <x v="3"/>
    <x v="11"/>
    <x v="6"/>
    <n v="85561"/>
    <n v="84976"/>
    <n v="585"/>
    <n v="0"/>
    <n v="0"/>
    <n v="0"/>
    <n v="0"/>
    <n v="0"/>
    <n v="0"/>
    <x v="3"/>
  </r>
  <r>
    <x v="5"/>
    <x v="0"/>
    <x v="0"/>
    <x v="7"/>
    <n v="110794"/>
    <n v="110794"/>
    <n v="0"/>
    <n v="0"/>
    <n v="0"/>
    <n v="0"/>
    <n v="0"/>
    <n v="0"/>
    <n v="0"/>
    <x v="0"/>
  </r>
  <r>
    <x v="5"/>
    <x v="0"/>
    <x v="1"/>
    <x v="7"/>
    <n v="90882"/>
    <n v="90882"/>
    <n v="0"/>
    <n v="1"/>
    <n v="1"/>
    <n v="0"/>
    <n v="1.1003278977135187E-5"/>
    <n v="1.1003278977135187E-5"/>
    <n v="0"/>
    <x v="0"/>
  </r>
  <r>
    <x v="5"/>
    <x v="0"/>
    <x v="2"/>
    <x v="7"/>
    <n v="103725"/>
    <n v="103725"/>
    <n v="0"/>
    <n v="1"/>
    <n v="1"/>
    <n v="0"/>
    <n v="9.6408773198361053E-6"/>
    <n v="9.6408773198361053E-6"/>
    <n v="0"/>
    <x v="0"/>
  </r>
  <r>
    <x v="5"/>
    <x v="0"/>
    <x v="3"/>
    <x v="7"/>
    <n v="104175"/>
    <n v="104175"/>
    <n v="0"/>
    <n v="0"/>
    <n v="0"/>
    <n v="0"/>
    <n v="0"/>
    <n v="0"/>
    <n v="0"/>
    <x v="0"/>
  </r>
  <r>
    <x v="5"/>
    <x v="0"/>
    <x v="4"/>
    <x v="7"/>
    <n v="105252"/>
    <n v="105252"/>
    <n v="0"/>
    <n v="2"/>
    <n v="2"/>
    <n v="0"/>
    <n v="1.9002014213506632E-5"/>
    <n v="1.9002014213506632E-5"/>
    <n v="0"/>
    <x v="0"/>
  </r>
  <r>
    <x v="5"/>
    <x v="0"/>
    <x v="5"/>
    <x v="7"/>
    <n v="94869"/>
    <n v="94869"/>
    <n v="0"/>
    <n v="0"/>
    <n v="0"/>
    <n v="0"/>
    <n v="0"/>
    <n v="0"/>
    <n v="0"/>
    <x v="0"/>
  </r>
  <r>
    <x v="5"/>
    <x v="0"/>
    <x v="6"/>
    <x v="7"/>
    <n v="110859"/>
    <n v="110859"/>
    <n v="0"/>
    <n v="1"/>
    <n v="1"/>
    <n v="0"/>
    <n v="9.0204674406227724E-6"/>
    <n v="9.0204674406227724E-6"/>
    <n v="0"/>
    <x v="0"/>
  </r>
  <r>
    <x v="5"/>
    <x v="0"/>
    <x v="7"/>
    <x v="7"/>
    <n v="102364"/>
    <n v="102364"/>
    <n v="0"/>
    <n v="0"/>
    <n v="0"/>
    <n v="0"/>
    <n v="0"/>
    <n v="0"/>
    <n v="0"/>
    <x v="0"/>
  </r>
  <r>
    <x v="5"/>
    <x v="0"/>
    <x v="8"/>
    <x v="7"/>
    <n v="96807"/>
    <n v="96807"/>
    <n v="0"/>
    <n v="2"/>
    <n v="2"/>
    <n v="0"/>
    <n v="2.0659663040895805E-5"/>
    <n v="2.0659663040895805E-5"/>
    <n v="0"/>
    <x v="0"/>
  </r>
  <r>
    <x v="5"/>
    <x v="0"/>
    <x v="9"/>
    <x v="7"/>
    <n v="110336"/>
    <n v="110336"/>
    <n v="0"/>
    <n v="1"/>
    <n v="1"/>
    <n v="0"/>
    <n v="9.06322505800464E-6"/>
    <n v="9.06322505800464E-6"/>
    <n v="0"/>
    <x v="0"/>
  </r>
  <r>
    <x v="5"/>
    <x v="0"/>
    <x v="10"/>
    <x v="7"/>
    <n v="103284"/>
    <n v="103284"/>
    <n v="0"/>
    <n v="1"/>
    <n v="1"/>
    <n v="0"/>
    <n v="9.6820417489640218E-6"/>
    <n v="9.6820417489640218E-6"/>
    <n v="0"/>
    <x v="0"/>
  </r>
  <r>
    <x v="5"/>
    <x v="0"/>
    <x v="11"/>
    <x v="7"/>
    <n v="95733"/>
    <n v="95733"/>
    <n v="0"/>
    <n v="0"/>
    <n v="0"/>
    <n v="0"/>
    <n v="0"/>
    <n v="0"/>
    <n v="0"/>
    <x v="0"/>
  </r>
  <r>
    <x v="5"/>
    <x v="1"/>
    <x v="0"/>
    <x v="7"/>
    <n v="110116"/>
    <n v="110116"/>
    <n v="0"/>
    <n v="1"/>
    <n v="1"/>
    <n v="0"/>
    <n v="9.0813324130916493E-6"/>
    <n v="9.0813324130916493E-6"/>
    <n v="0"/>
    <x v="0"/>
  </r>
  <r>
    <x v="5"/>
    <x v="1"/>
    <x v="1"/>
    <x v="7"/>
    <n v="90011"/>
    <n v="90011"/>
    <n v="0"/>
    <n v="1"/>
    <n v="1"/>
    <n v="0"/>
    <n v="1.1109753252380265E-5"/>
    <n v="1.1109753252380265E-5"/>
    <n v="0"/>
    <x v="0"/>
  </r>
  <r>
    <x v="5"/>
    <x v="1"/>
    <x v="2"/>
    <x v="7"/>
    <n v="106283"/>
    <n v="106283"/>
    <n v="0"/>
    <n v="0"/>
    <n v="0"/>
    <n v="0"/>
    <n v="0"/>
    <n v="0"/>
    <n v="0"/>
    <x v="0"/>
  </r>
  <r>
    <x v="5"/>
    <x v="1"/>
    <x v="3"/>
    <x v="7"/>
    <n v="109090"/>
    <n v="109090"/>
    <n v="0"/>
    <n v="2"/>
    <n v="2"/>
    <n v="0"/>
    <n v="1.8333486112384269E-5"/>
    <n v="1.8333486112384269E-5"/>
    <n v="0"/>
    <x v="0"/>
  </r>
  <r>
    <x v="5"/>
    <x v="1"/>
    <x v="4"/>
    <x v="7"/>
    <n v="109581"/>
    <n v="109581"/>
    <n v="0"/>
    <n v="2"/>
    <n v="2"/>
    <n v="0"/>
    <n v="1.8251339192013214E-5"/>
    <n v="1.8251339192013214E-5"/>
    <n v="0"/>
    <x v="0"/>
  </r>
  <r>
    <x v="5"/>
    <x v="1"/>
    <x v="5"/>
    <x v="7"/>
    <n v="96532"/>
    <n v="96532"/>
    <n v="0"/>
    <n v="0"/>
    <n v="0"/>
    <n v="0"/>
    <n v="0"/>
    <n v="0"/>
    <n v="0"/>
    <x v="0"/>
  </r>
  <r>
    <x v="5"/>
    <x v="1"/>
    <x v="6"/>
    <x v="7"/>
    <n v="118571"/>
    <n v="118571"/>
    <n v="0"/>
    <n v="0"/>
    <n v="0"/>
    <n v="0"/>
    <n v="0"/>
    <n v="0"/>
    <n v="0"/>
    <x v="0"/>
  </r>
  <r>
    <x v="5"/>
    <x v="1"/>
    <x v="7"/>
    <x v="7"/>
    <n v="103372"/>
    <n v="103372"/>
    <n v="0"/>
    <n v="0"/>
    <n v="0"/>
    <n v="0"/>
    <n v="0"/>
    <n v="0"/>
    <n v="0"/>
    <x v="0"/>
  </r>
  <r>
    <x v="5"/>
    <x v="1"/>
    <x v="8"/>
    <x v="7"/>
    <n v="100670"/>
    <n v="100665"/>
    <n v="5"/>
    <n v="0"/>
    <n v="0"/>
    <n v="0"/>
    <n v="0"/>
    <n v="0"/>
    <n v="0"/>
    <x v="0"/>
  </r>
  <r>
    <x v="5"/>
    <x v="1"/>
    <x v="9"/>
    <x v="7"/>
    <n v="108038"/>
    <n v="108034"/>
    <n v="4"/>
    <n v="1"/>
    <n v="1"/>
    <n v="0"/>
    <n v="9.2560025176326842E-6"/>
    <n v="9.2560025176326842E-6"/>
    <n v="0"/>
    <x v="0"/>
  </r>
  <r>
    <x v="5"/>
    <x v="1"/>
    <x v="10"/>
    <x v="7"/>
    <n v="106039"/>
    <n v="106030"/>
    <n v="9"/>
    <n v="2"/>
    <n v="2"/>
    <n v="0"/>
    <n v="1.8860985109252258E-5"/>
    <n v="1.8860985109252258E-5"/>
    <n v="0"/>
    <x v="0"/>
  </r>
  <r>
    <x v="5"/>
    <x v="1"/>
    <x v="11"/>
    <x v="7"/>
    <n v="101559"/>
    <n v="101552"/>
    <n v="7"/>
    <n v="0"/>
    <n v="0"/>
    <n v="0"/>
    <n v="0"/>
    <n v="0"/>
    <n v="0"/>
    <x v="0"/>
  </r>
  <r>
    <x v="5"/>
    <x v="2"/>
    <x v="0"/>
    <x v="7"/>
    <n v="104925"/>
    <n v="104915"/>
    <n v="10"/>
    <n v="0"/>
    <n v="0"/>
    <n v="0"/>
    <n v="0"/>
    <n v="0"/>
    <n v="0"/>
    <x v="0"/>
  </r>
  <r>
    <x v="5"/>
    <x v="2"/>
    <x v="1"/>
    <x v="7"/>
    <n v="91012"/>
    <n v="90993"/>
    <n v="19"/>
    <n v="1"/>
    <n v="1"/>
    <n v="0"/>
    <n v="1.098756207972575E-5"/>
    <n v="1.098756207972575E-5"/>
    <n v="0"/>
    <x v="0"/>
  </r>
  <r>
    <x v="5"/>
    <x v="2"/>
    <x v="2"/>
    <x v="7"/>
    <n v="90270"/>
    <n v="90259"/>
    <n v="11"/>
    <n v="0"/>
    <n v="0"/>
    <n v="0"/>
    <n v="0"/>
    <n v="0"/>
    <n v="0"/>
    <x v="1"/>
  </r>
  <r>
    <x v="5"/>
    <x v="2"/>
    <x v="3"/>
    <x v="7"/>
    <n v="63024"/>
    <n v="63008"/>
    <n v="16"/>
    <n v="2"/>
    <n v="2"/>
    <n v="0"/>
    <n v="3.1733942625031737E-5"/>
    <n v="3.1733942625031737E-5"/>
    <n v="0"/>
    <x v="2"/>
  </r>
  <r>
    <x v="5"/>
    <x v="2"/>
    <x v="4"/>
    <x v="7"/>
    <n v="60540"/>
    <n v="60530"/>
    <n v="10"/>
    <n v="3"/>
    <n v="3"/>
    <n v="0"/>
    <n v="4.9554013875123883E-5"/>
    <n v="4.9554013875123883E-5"/>
    <n v="0"/>
    <x v="2"/>
  </r>
  <r>
    <x v="5"/>
    <x v="2"/>
    <x v="5"/>
    <x v="7"/>
    <n v="82072"/>
    <n v="82060"/>
    <n v="12"/>
    <n v="2"/>
    <n v="2"/>
    <n v="0"/>
    <n v="2.4368846866166292E-5"/>
    <n v="2.4368846866166292E-5"/>
    <n v="0"/>
    <x v="2"/>
  </r>
  <r>
    <x v="5"/>
    <x v="2"/>
    <x v="6"/>
    <x v="7"/>
    <n v="84661"/>
    <n v="84650"/>
    <n v="11"/>
    <n v="1"/>
    <n v="1"/>
    <n v="0"/>
    <n v="1.1811814176539375E-5"/>
    <n v="1.1811814176539375E-5"/>
    <n v="0"/>
    <x v="2"/>
  </r>
  <r>
    <x v="5"/>
    <x v="2"/>
    <x v="7"/>
    <x v="7"/>
    <n v="83407"/>
    <n v="83390"/>
    <n v="17"/>
    <n v="2"/>
    <n v="2"/>
    <n v="0"/>
    <n v="2.3978802738379271E-5"/>
    <n v="2.3978802738379271E-5"/>
    <n v="0"/>
    <x v="2"/>
  </r>
  <r>
    <x v="5"/>
    <x v="2"/>
    <x v="8"/>
    <x v="7"/>
    <n v="87380"/>
    <n v="87362"/>
    <n v="18"/>
    <n v="0"/>
    <n v="0"/>
    <n v="0"/>
    <n v="0"/>
    <n v="0"/>
    <n v="0"/>
    <x v="2"/>
  </r>
  <r>
    <x v="5"/>
    <x v="2"/>
    <x v="9"/>
    <x v="7"/>
    <n v="85917"/>
    <n v="85903"/>
    <n v="14"/>
    <n v="1"/>
    <n v="1"/>
    <n v="0"/>
    <n v="1.1639140100329387E-5"/>
    <n v="1.1639140100329387E-5"/>
    <n v="0"/>
    <x v="2"/>
  </r>
  <r>
    <x v="5"/>
    <x v="2"/>
    <x v="10"/>
    <x v="7"/>
    <n v="67844"/>
    <n v="67840"/>
    <n v="4"/>
    <n v="1"/>
    <n v="1"/>
    <n v="0"/>
    <n v="1.473969695183067E-5"/>
    <n v="1.473969695183067E-5"/>
    <n v="0"/>
    <x v="2"/>
  </r>
  <r>
    <x v="5"/>
    <x v="2"/>
    <x v="11"/>
    <x v="7"/>
    <n v="67221"/>
    <n v="67195"/>
    <n v="26"/>
    <n v="1"/>
    <n v="1"/>
    <n v="0"/>
    <n v="1.4876303536097351E-5"/>
    <n v="1.4876303536097351E-5"/>
    <n v="0"/>
    <x v="2"/>
  </r>
  <r>
    <x v="5"/>
    <x v="3"/>
    <x v="0"/>
    <x v="7"/>
    <n v="79148"/>
    <n v="79110"/>
    <n v="38"/>
    <n v="3"/>
    <n v="3"/>
    <n v="0"/>
    <n v="3.790367412947895E-5"/>
    <n v="3.790367412947895E-5"/>
    <n v="0"/>
    <x v="2"/>
  </r>
  <r>
    <x v="5"/>
    <x v="3"/>
    <x v="1"/>
    <x v="7"/>
    <n v="72812"/>
    <n v="72784"/>
    <n v="28"/>
    <n v="1"/>
    <n v="1"/>
    <n v="0"/>
    <n v="1.3733999890128001E-5"/>
    <n v="1.3733999890128001E-5"/>
    <n v="0"/>
    <x v="2"/>
  </r>
  <r>
    <x v="5"/>
    <x v="3"/>
    <x v="2"/>
    <x v="7"/>
    <n v="92415"/>
    <n v="92367"/>
    <n v="48"/>
    <n v="1"/>
    <n v="1"/>
    <n v="0"/>
    <n v="1.0820754206568197E-5"/>
    <n v="1.0820754206568197E-5"/>
    <n v="0"/>
    <x v="3"/>
  </r>
  <r>
    <x v="5"/>
    <x v="3"/>
    <x v="3"/>
    <x v="7"/>
    <n v="86080"/>
    <n v="86020"/>
    <n v="60"/>
    <n v="2"/>
    <n v="2"/>
    <n v="0"/>
    <n v="2.3234200743494423E-5"/>
    <n v="2.3234200743494423E-5"/>
    <n v="0"/>
    <x v="3"/>
  </r>
  <r>
    <x v="5"/>
    <x v="3"/>
    <x v="4"/>
    <x v="7"/>
    <n v="73977"/>
    <n v="73883"/>
    <n v="94"/>
    <n v="0"/>
    <n v="0"/>
    <n v="0"/>
    <n v="0"/>
    <n v="0"/>
    <n v="0"/>
    <x v="3"/>
  </r>
  <r>
    <x v="5"/>
    <x v="3"/>
    <x v="5"/>
    <x v="7"/>
    <n v="80356"/>
    <n v="80212"/>
    <n v="144"/>
    <n v="2"/>
    <n v="2"/>
    <n v="0"/>
    <n v="2.4889242869231919E-5"/>
    <n v="2.4889242869231919E-5"/>
    <n v="0"/>
    <x v="3"/>
  </r>
  <r>
    <x v="5"/>
    <x v="3"/>
    <x v="6"/>
    <x v="7"/>
    <n v="85100"/>
    <n v="84998"/>
    <n v="102"/>
    <n v="0"/>
    <n v="0"/>
    <n v="0"/>
    <n v="0"/>
    <n v="0"/>
    <n v="0"/>
    <x v="3"/>
  </r>
  <r>
    <x v="5"/>
    <x v="3"/>
    <x v="7"/>
    <x v="7"/>
    <n v="83375"/>
    <n v="83139"/>
    <n v="236"/>
    <n v="1"/>
    <n v="1"/>
    <n v="0"/>
    <n v="1.1994002998500749E-5"/>
    <n v="1.1994002998500749E-5"/>
    <n v="0"/>
    <x v="3"/>
  </r>
  <r>
    <x v="5"/>
    <x v="3"/>
    <x v="8"/>
    <x v="7"/>
    <n v="83340"/>
    <n v="82959"/>
    <n v="381"/>
    <n v="1"/>
    <n v="1"/>
    <n v="0"/>
    <n v="1.1999040076793856E-5"/>
    <n v="1.1999040076793856E-5"/>
    <n v="0"/>
    <x v="3"/>
  </r>
  <r>
    <x v="5"/>
    <x v="3"/>
    <x v="9"/>
    <x v="7"/>
    <n v="81956"/>
    <n v="80492"/>
    <n v="1464"/>
    <n v="2"/>
    <n v="2"/>
    <n v="0"/>
    <n v="2.4403338376689932E-5"/>
    <n v="2.4403338376689932E-5"/>
    <n v="0"/>
    <x v="3"/>
  </r>
  <r>
    <x v="5"/>
    <x v="3"/>
    <x v="10"/>
    <x v="7"/>
    <n v="82943"/>
    <n v="82471"/>
    <n v="472"/>
    <n v="2"/>
    <n v="2"/>
    <n v="0"/>
    <n v="2.4112945034541794E-5"/>
    <n v="2.4112945034541794E-5"/>
    <n v="0"/>
    <x v="3"/>
  </r>
  <r>
    <x v="5"/>
    <x v="3"/>
    <x v="11"/>
    <x v="7"/>
    <n v="85561"/>
    <n v="84976"/>
    <n v="585"/>
    <n v="0"/>
    <n v="0"/>
    <n v="0"/>
    <n v="0"/>
    <n v="0"/>
    <n v="0"/>
    <x v="3"/>
  </r>
  <r>
    <x v="5"/>
    <x v="0"/>
    <x v="0"/>
    <x v="8"/>
    <n v="110794"/>
    <n v="110794"/>
    <n v="0"/>
    <n v="9"/>
    <n v="9"/>
    <n v="0"/>
    <n v="8.1231835658970701E-5"/>
    <n v="8.1231835658970701E-5"/>
    <n v="0"/>
    <x v="0"/>
  </r>
  <r>
    <x v="5"/>
    <x v="0"/>
    <x v="1"/>
    <x v="8"/>
    <n v="90882"/>
    <n v="90882"/>
    <n v="0"/>
    <n v="1"/>
    <n v="1"/>
    <n v="0"/>
    <n v="1.1003278977135187E-5"/>
    <n v="1.1003278977135187E-5"/>
    <n v="0"/>
    <x v="0"/>
  </r>
  <r>
    <x v="5"/>
    <x v="0"/>
    <x v="2"/>
    <x v="8"/>
    <n v="103725"/>
    <n v="103725"/>
    <n v="0"/>
    <n v="5"/>
    <n v="5"/>
    <n v="0"/>
    <n v="4.8204386599180526E-5"/>
    <n v="4.8204386599180526E-5"/>
    <n v="0"/>
    <x v="0"/>
  </r>
  <r>
    <x v="5"/>
    <x v="0"/>
    <x v="3"/>
    <x v="8"/>
    <n v="104175"/>
    <n v="104175"/>
    <n v="0"/>
    <n v="6"/>
    <n v="6"/>
    <n v="0"/>
    <n v="5.7595392368610509E-5"/>
    <n v="5.7595392368610509E-5"/>
    <n v="0"/>
    <x v="0"/>
  </r>
  <r>
    <x v="5"/>
    <x v="0"/>
    <x v="4"/>
    <x v="8"/>
    <n v="105252"/>
    <n v="105252"/>
    <n v="0"/>
    <n v="5"/>
    <n v="5"/>
    <n v="0"/>
    <n v="4.7505035533766576E-5"/>
    <n v="4.7505035533766576E-5"/>
    <n v="0"/>
    <x v="0"/>
  </r>
  <r>
    <x v="5"/>
    <x v="0"/>
    <x v="5"/>
    <x v="8"/>
    <n v="94869"/>
    <n v="94869"/>
    <n v="0"/>
    <n v="6"/>
    <n v="6"/>
    <n v="0"/>
    <n v="6.324510640989154E-5"/>
    <n v="6.324510640989154E-5"/>
    <n v="0"/>
    <x v="0"/>
  </r>
  <r>
    <x v="5"/>
    <x v="0"/>
    <x v="6"/>
    <x v="8"/>
    <n v="110859"/>
    <n v="110859"/>
    <n v="0"/>
    <n v="10"/>
    <n v="10"/>
    <n v="0"/>
    <n v="9.0204674406227728E-5"/>
    <n v="9.0204674406227728E-5"/>
    <n v="0"/>
    <x v="0"/>
  </r>
  <r>
    <x v="5"/>
    <x v="0"/>
    <x v="7"/>
    <x v="8"/>
    <n v="102364"/>
    <n v="102364"/>
    <n v="0"/>
    <n v="10"/>
    <n v="10"/>
    <n v="0"/>
    <n v="9.769059434957602E-5"/>
    <n v="9.769059434957602E-5"/>
    <n v="0"/>
    <x v="0"/>
  </r>
  <r>
    <x v="5"/>
    <x v="0"/>
    <x v="8"/>
    <x v="8"/>
    <n v="96807"/>
    <n v="96807"/>
    <n v="0"/>
    <n v="4"/>
    <n v="4"/>
    <n v="0"/>
    <n v="4.1319326081791609E-5"/>
    <n v="4.1319326081791609E-5"/>
    <n v="0"/>
    <x v="0"/>
  </r>
  <r>
    <x v="5"/>
    <x v="0"/>
    <x v="9"/>
    <x v="8"/>
    <n v="110336"/>
    <n v="110336"/>
    <n v="0"/>
    <n v="8"/>
    <n v="8"/>
    <n v="0"/>
    <n v="7.250580046403712E-5"/>
    <n v="7.250580046403712E-5"/>
    <n v="0"/>
    <x v="0"/>
  </r>
  <r>
    <x v="5"/>
    <x v="0"/>
    <x v="10"/>
    <x v="8"/>
    <n v="103284"/>
    <n v="103284"/>
    <n v="0"/>
    <n v="3"/>
    <n v="3"/>
    <n v="0"/>
    <n v="2.9046125246892064E-5"/>
    <n v="2.9046125246892064E-5"/>
    <n v="0"/>
    <x v="0"/>
  </r>
  <r>
    <x v="5"/>
    <x v="0"/>
    <x v="11"/>
    <x v="8"/>
    <n v="95733"/>
    <n v="95733"/>
    <n v="0"/>
    <n v="10"/>
    <n v="10"/>
    <n v="0"/>
    <n v="1.0445718822140746E-4"/>
    <n v="1.0445718822140746E-4"/>
    <n v="0"/>
    <x v="0"/>
  </r>
  <r>
    <x v="5"/>
    <x v="1"/>
    <x v="0"/>
    <x v="8"/>
    <n v="110116"/>
    <n v="110116"/>
    <n v="0"/>
    <n v="2"/>
    <n v="2"/>
    <n v="0"/>
    <n v="1.8162664826183299E-5"/>
    <n v="1.8162664826183299E-5"/>
    <n v="0"/>
    <x v="0"/>
  </r>
  <r>
    <x v="5"/>
    <x v="1"/>
    <x v="1"/>
    <x v="8"/>
    <n v="90011"/>
    <n v="90011"/>
    <n v="0"/>
    <n v="6"/>
    <n v="6"/>
    <n v="0"/>
    <n v="6.6658519514281594E-5"/>
    <n v="6.6658519514281594E-5"/>
    <n v="0"/>
    <x v="0"/>
  </r>
  <r>
    <x v="5"/>
    <x v="1"/>
    <x v="2"/>
    <x v="8"/>
    <n v="106283"/>
    <n v="106283"/>
    <n v="0"/>
    <n v="5"/>
    <n v="5"/>
    <n v="0"/>
    <n v="4.7044212150579113E-5"/>
    <n v="4.7044212150579113E-5"/>
    <n v="0"/>
    <x v="0"/>
  </r>
  <r>
    <x v="5"/>
    <x v="1"/>
    <x v="3"/>
    <x v="8"/>
    <n v="109090"/>
    <n v="109090"/>
    <n v="0"/>
    <n v="4"/>
    <n v="4"/>
    <n v="0"/>
    <n v="3.6666972224768537E-5"/>
    <n v="3.6666972224768537E-5"/>
    <n v="0"/>
    <x v="0"/>
  </r>
  <r>
    <x v="5"/>
    <x v="1"/>
    <x v="4"/>
    <x v="8"/>
    <n v="109581"/>
    <n v="109581"/>
    <n v="0"/>
    <n v="3"/>
    <n v="3"/>
    <n v="0"/>
    <n v="2.737700878801982E-5"/>
    <n v="2.737700878801982E-5"/>
    <n v="0"/>
    <x v="0"/>
  </r>
  <r>
    <x v="5"/>
    <x v="1"/>
    <x v="5"/>
    <x v="8"/>
    <n v="96532"/>
    <n v="96532"/>
    <n v="0"/>
    <n v="7"/>
    <n v="7"/>
    <n v="0"/>
    <n v="7.2514813740521273E-5"/>
    <n v="7.2514813740521273E-5"/>
    <n v="0"/>
    <x v="0"/>
  </r>
  <r>
    <x v="5"/>
    <x v="1"/>
    <x v="6"/>
    <x v="8"/>
    <n v="118571"/>
    <n v="118571"/>
    <n v="0"/>
    <n v="11"/>
    <n v="11"/>
    <n v="0"/>
    <n v="9.277141965573369E-5"/>
    <n v="9.277141965573369E-5"/>
    <n v="0"/>
    <x v="0"/>
  </r>
  <r>
    <x v="5"/>
    <x v="1"/>
    <x v="7"/>
    <x v="8"/>
    <n v="103372"/>
    <n v="103372"/>
    <n v="0"/>
    <n v="7"/>
    <n v="7"/>
    <n v="0"/>
    <n v="6.7716596370390436E-5"/>
    <n v="6.7716596370390436E-5"/>
    <n v="0"/>
    <x v="0"/>
  </r>
  <r>
    <x v="5"/>
    <x v="1"/>
    <x v="8"/>
    <x v="8"/>
    <n v="100670"/>
    <n v="100665"/>
    <n v="5"/>
    <n v="7"/>
    <n v="7"/>
    <n v="0"/>
    <n v="6.953412138670905E-5"/>
    <n v="6.953412138670905E-5"/>
    <n v="0"/>
    <x v="0"/>
  </r>
  <r>
    <x v="5"/>
    <x v="1"/>
    <x v="9"/>
    <x v="8"/>
    <n v="108038"/>
    <n v="108034"/>
    <n v="4"/>
    <n v="6"/>
    <n v="6"/>
    <n v="0"/>
    <n v="5.5536015105796108E-5"/>
    <n v="5.5536015105796108E-5"/>
    <n v="0"/>
    <x v="0"/>
  </r>
  <r>
    <x v="5"/>
    <x v="1"/>
    <x v="10"/>
    <x v="8"/>
    <n v="106039"/>
    <n v="106030"/>
    <n v="9"/>
    <n v="8"/>
    <n v="8"/>
    <n v="0"/>
    <n v="7.5443940437009031E-5"/>
    <n v="7.5443940437009031E-5"/>
    <n v="0"/>
    <x v="0"/>
  </r>
  <r>
    <x v="5"/>
    <x v="1"/>
    <x v="11"/>
    <x v="8"/>
    <n v="101559"/>
    <n v="101552"/>
    <n v="7"/>
    <n v="5"/>
    <n v="5"/>
    <n v="0"/>
    <n v="4.923246585728493E-5"/>
    <n v="4.923246585728493E-5"/>
    <n v="0"/>
    <x v="0"/>
  </r>
  <r>
    <x v="5"/>
    <x v="2"/>
    <x v="0"/>
    <x v="8"/>
    <n v="104925"/>
    <n v="104915"/>
    <n v="10"/>
    <n v="4"/>
    <n v="4"/>
    <n v="0"/>
    <n v="3.8122468429830832E-5"/>
    <n v="3.8122468429830832E-5"/>
    <n v="0"/>
    <x v="0"/>
  </r>
  <r>
    <x v="5"/>
    <x v="2"/>
    <x v="1"/>
    <x v="8"/>
    <n v="91012"/>
    <n v="90993"/>
    <n v="19"/>
    <n v="4"/>
    <n v="4"/>
    <n v="0"/>
    <n v="4.3950248318903001E-5"/>
    <n v="4.3950248318903001E-5"/>
    <n v="0"/>
    <x v="0"/>
  </r>
  <r>
    <x v="5"/>
    <x v="2"/>
    <x v="2"/>
    <x v="8"/>
    <n v="90270"/>
    <n v="90259"/>
    <n v="11"/>
    <n v="4"/>
    <n v="4"/>
    <n v="0"/>
    <n v="4.4311509914700345E-5"/>
    <n v="4.4311509914700345E-5"/>
    <n v="0"/>
    <x v="1"/>
  </r>
  <r>
    <x v="5"/>
    <x v="2"/>
    <x v="3"/>
    <x v="8"/>
    <n v="63024"/>
    <n v="63008"/>
    <n v="16"/>
    <n v="6"/>
    <n v="6"/>
    <n v="0"/>
    <n v="9.5201827875095204E-5"/>
    <n v="9.5201827875095204E-5"/>
    <n v="0"/>
    <x v="2"/>
  </r>
  <r>
    <x v="5"/>
    <x v="2"/>
    <x v="4"/>
    <x v="8"/>
    <n v="60540"/>
    <n v="60530"/>
    <n v="10"/>
    <n v="0"/>
    <n v="0"/>
    <n v="0"/>
    <n v="0"/>
    <n v="0"/>
    <n v="0"/>
    <x v="2"/>
  </r>
  <r>
    <x v="5"/>
    <x v="2"/>
    <x v="5"/>
    <x v="8"/>
    <n v="82072"/>
    <n v="82060"/>
    <n v="12"/>
    <n v="7"/>
    <n v="7"/>
    <n v="0"/>
    <n v="8.5290964031582025E-5"/>
    <n v="8.5290964031582025E-5"/>
    <n v="0"/>
    <x v="2"/>
  </r>
  <r>
    <x v="5"/>
    <x v="2"/>
    <x v="6"/>
    <x v="8"/>
    <n v="84661"/>
    <n v="84650"/>
    <n v="11"/>
    <n v="7"/>
    <n v="7"/>
    <n v="0"/>
    <n v="8.2682699235775623E-5"/>
    <n v="8.2682699235775623E-5"/>
    <n v="0"/>
    <x v="2"/>
  </r>
  <r>
    <x v="5"/>
    <x v="2"/>
    <x v="7"/>
    <x v="8"/>
    <n v="83407"/>
    <n v="83390"/>
    <n v="17"/>
    <n v="0"/>
    <n v="0"/>
    <n v="0"/>
    <n v="0"/>
    <n v="0"/>
    <n v="0"/>
    <x v="2"/>
  </r>
  <r>
    <x v="5"/>
    <x v="2"/>
    <x v="8"/>
    <x v="8"/>
    <n v="87380"/>
    <n v="87362"/>
    <n v="18"/>
    <n v="9"/>
    <n v="9"/>
    <n v="0"/>
    <n v="1.0299839780270085E-4"/>
    <n v="1.0299839780270085E-4"/>
    <n v="0"/>
    <x v="2"/>
  </r>
  <r>
    <x v="5"/>
    <x v="2"/>
    <x v="9"/>
    <x v="8"/>
    <n v="85917"/>
    <n v="85903"/>
    <n v="14"/>
    <n v="8"/>
    <n v="8"/>
    <n v="0"/>
    <n v="9.3113120802635095E-5"/>
    <n v="9.3113120802635095E-5"/>
    <n v="0"/>
    <x v="2"/>
  </r>
  <r>
    <x v="5"/>
    <x v="2"/>
    <x v="10"/>
    <x v="8"/>
    <n v="67844"/>
    <n v="67840"/>
    <n v="4"/>
    <n v="6"/>
    <n v="6"/>
    <n v="0"/>
    <n v="8.8438181710984024E-5"/>
    <n v="8.8438181710984024E-5"/>
    <n v="0"/>
    <x v="2"/>
  </r>
  <r>
    <x v="5"/>
    <x v="2"/>
    <x v="11"/>
    <x v="8"/>
    <n v="67221"/>
    <n v="67195"/>
    <n v="26"/>
    <n v="0"/>
    <n v="0"/>
    <n v="0"/>
    <n v="0"/>
    <n v="0"/>
    <n v="0"/>
    <x v="2"/>
  </r>
  <r>
    <x v="5"/>
    <x v="3"/>
    <x v="0"/>
    <x v="8"/>
    <n v="79148"/>
    <n v="79110"/>
    <n v="38"/>
    <n v="8"/>
    <n v="8"/>
    <n v="0"/>
    <n v="1.010764643452772E-4"/>
    <n v="1.010764643452772E-4"/>
    <n v="0"/>
    <x v="2"/>
  </r>
  <r>
    <x v="5"/>
    <x v="3"/>
    <x v="1"/>
    <x v="8"/>
    <n v="72812"/>
    <n v="72784"/>
    <n v="28"/>
    <n v="1"/>
    <n v="1"/>
    <n v="0"/>
    <n v="1.3733999890128001E-5"/>
    <n v="1.3733999890128001E-5"/>
    <n v="0"/>
    <x v="2"/>
  </r>
  <r>
    <x v="5"/>
    <x v="3"/>
    <x v="2"/>
    <x v="8"/>
    <n v="92415"/>
    <n v="92367"/>
    <n v="48"/>
    <n v="9"/>
    <n v="9"/>
    <n v="0"/>
    <n v="9.7386787859113784E-5"/>
    <n v="9.7386787859113784E-5"/>
    <n v="0"/>
    <x v="3"/>
  </r>
  <r>
    <x v="5"/>
    <x v="3"/>
    <x v="3"/>
    <x v="8"/>
    <n v="86080"/>
    <n v="86020"/>
    <n v="60"/>
    <n v="5"/>
    <n v="5"/>
    <n v="0"/>
    <n v="5.8085501858736057E-5"/>
    <n v="5.8085501858736057E-5"/>
    <n v="0"/>
    <x v="3"/>
  </r>
  <r>
    <x v="5"/>
    <x v="3"/>
    <x v="4"/>
    <x v="8"/>
    <n v="73977"/>
    <n v="73883"/>
    <n v="94"/>
    <n v="2"/>
    <n v="2"/>
    <n v="0"/>
    <n v="2.7035429930924477E-5"/>
    <n v="2.7035429930924477E-5"/>
    <n v="0"/>
    <x v="3"/>
  </r>
  <r>
    <x v="5"/>
    <x v="3"/>
    <x v="5"/>
    <x v="8"/>
    <n v="80356"/>
    <n v="80212"/>
    <n v="144"/>
    <n v="10"/>
    <n v="10"/>
    <n v="0"/>
    <n v="1.2444621434615959E-4"/>
    <n v="1.2444621434615959E-4"/>
    <n v="0"/>
    <x v="3"/>
  </r>
  <r>
    <x v="5"/>
    <x v="3"/>
    <x v="6"/>
    <x v="8"/>
    <n v="85100"/>
    <n v="84998"/>
    <n v="102"/>
    <n v="2"/>
    <n v="2"/>
    <n v="0"/>
    <n v="2.3501762632197415E-5"/>
    <n v="2.3501762632197415E-5"/>
    <n v="0"/>
    <x v="3"/>
  </r>
  <r>
    <x v="5"/>
    <x v="3"/>
    <x v="7"/>
    <x v="8"/>
    <n v="83375"/>
    <n v="83139"/>
    <n v="236"/>
    <n v="4"/>
    <n v="4"/>
    <n v="0"/>
    <n v="4.7976011994002995E-5"/>
    <n v="4.7976011994002995E-5"/>
    <n v="0"/>
    <x v="3"/>
  </r>
  <r>
    <x v="5"/>
    <x v="3"/>
    <x v="8"/>
    <x v="8"/>
    <n v="83340"/>
    <n v="82959"/>
    <n v="381"/>
    <n v="4"/>
    <n v="4"/>
    <n v="0"/>
    <n v="4.7996160307175425E-5"/>
    <n v="4.7996160307175425E-5"/>
    <n v="0"/>
    <x v="3"/>
  </r>
  <r>
    <x v="5"/>
    <x v="3"/>
    <x v="9"/>
    <x v="8"/>
    <n v="81956"/>
    <n v="80492"/>
    <n v="1464"/>
    <n v="3"/>
    <n v="3"/>
    <n v="0"/>
    <n v="3.6605007565034895E-5"/>
    <n v="3.6605007565034895E-5"/>
    <n v="0"/>
    <x v="3"/>
  </r>
  <r>
    <x v="5"/>
    <x v="3"/>
    <x v="10"/>
    <x v="8"/>
    <n v="82943"/>
    <n v="82471"/>
    <n v="472"/>
    <n v="2"/>
    <n v="2"/>
    <n v="0"/>
    <n v="2.4112945034541794E-5"/>
    <n v="2.4112945034541794E-5"/>
    <n v="0"/>
    <x v="3"/>
  </r>
  <r>
    <x v="5"/>
    <x v="3"/>
    <x v="11"/>
    <x v="8"/>
    <n v="85561"/>
    <n v="84976"/>
    <n v="585"/>
    <n v="11"/>
    <n v="11"/>
    <n v="0"/>
    <n v="1.2856324727387479E-4"/>
    <n v="1.2856324727387479E-4"/>
    <n v="0"/>
    <x v="3"/>
  </r>
  <r>
    <x v="6"/>
    <x v="1"/>
    <x v="1"/>
    <x v="3"/>
    <n v="3819533"/>
    <n v="3819448"/>
    <n v="85"/>
    <n v="2796"/>
    <n v="2795"/>
    <n v="1"/>
    <n v="7.3202666399269231E-4"/>
    <n v="7.3176485188110698E-4"/>
    <n v="2.6181211158536919E-7"/>
    <x v="0"/>
  </r>
  <r>
    <x v="6"/>
    <x v="1"/>
    <x v="2"/>
    <x v="3"/>
    <n v="4217168"/>
    <n v="4217017"/>
    <n v="151"/>
    <n v="3025"/>
    <n v="3025"/>
    <n v="0"/>
    <n v="7.1730602148171476E-4"/>
    <n v="7.1730602148171476E-4"/>
    <n v="0"/>
    <x v="0"/>
  </r>
  <r>
    <x v="6"/>
    <x v="1"/>
    <x v="0"/>
    <x v="3"/>
    <n v="3850349"/>
    <n v="3850264"/>
    <n v="85"/>
    <n v="3130"/>
    <n v="3128"/>
    <n v="2"/>
    <n v="8.1291332292215588E-4"/>
    <n v="8.123938894889788E-4"/>
    <n v="5.1943343317709638E-7"/>
    <x v="0"/>
  </r>
  <r>
    <x v="6"/>
    <x v="1"/>
    <x v="11"/>
    <x v="3"/>
    <n v="4380128"/>
    <n v="4377318"/>
    <n v="2810"/>
    <n v="3391"/>
    <n v="3391"/>
    <n v="0"/>
    <n v="7.7417828885365902E-4"/>
    <n v="7.7417828885365902E-4"/>
    <n v="0"/>
    <x v="0"/>
  </r>
  <r>
    <x v="6"/>
    <x v="1"/>
    <x v="7"/>
    <x v="3"/>
    <n v="4440025"/>
    <n v="4439760"/>
    <n v="265"/>
    <n v="3450"/>
    <n v="3450"/>
    <n v="0"/>
    <n v="7.7702265189948257E-4"/>
    <n v="7.7702265189948257E-4"/>
    <n v="0"/>
    <x v="0"/>
  </r>
  <r>
    <x v="6"/>
    <x v="1"/>
    <x v="4"/>
    <x v="3"/>
    <n v="4230901"/>
    <n v="4230826"/>
    <n v="75"/>
    <n v="3511"/>
    <n v="3511"/>
    <n v="0"/>
    <n v="8.2984688131440565E-4"/>
    <n v="8.2984688131440565E-4"/>
    <n v="0"/>
    <x v="0"/>
  </r>
  <r>
    <x v="6"/>
    <x v="1"/>
    <x v="6"/>
    <x v="3"/>
    <n v="4435374"/>
    <n v="4435316"/>
    <n v="58"/>
    <n v="3543"/>
    <n v="3543"/>
    <n v="0"/>
    <n v="7.9880524167747749E-4"/>
    <n v="7.9880524167747749E-4"/>
    <n v="0"/>
    <x v="0"/>
  </r>
  <r>
    <x v="6"/>
    <x v="1"/>
    <x v="3"/>
    <x v="3"/>
    <n v="4184527"/>
    <n v="4184448"/>
    <n v="79"/>
    <n v="3564"/>
    <n v="3564"/>
    <n v="0"/>
    <n v="8.517091656954299E-4"/>
    <n v="8.517091656954299E-4"/>
    <n v="0"/>
    <x v="0"/>
  </r>
  <r>
    <x v="6"/>
    <x v="1"/>
    <x v="8"/>
    <x v="3"/>
    <n v="4859388"/>
    <n v="4858767"/>
    <n v="621"/>
    <n v="3637"/>
    <n v="3632"/>
    <n v="5"/>
    <n v="7.4844815849238629E-4"/>
    <n v="7.4741922233828627E-4"/>
    <n v="1.0289361541000637E-6"/>
    <x v="0"/>
  </r>
  <r>
    <x v="6"/>
    <x v="1"/>
    <x v="5"/>
    <x v="3"/>
    <n v="4447440"/>
    <n v="4447366"/>
    <n v="74"/>
    <n v="3680"/>
    <n v="3675"/>
    <n v="5"/>
    <n v="8.2744230388718002E-4"/>
    <n v="8.2631806162646374E-4"/>
    <n v="1.1242422607162773E-6"/>
    <x v="0"/>
  </r>
  <r>
    <x v="6"/>
    <x v="1"/>
    <x v="9"/>
    <x v="3"/>
    <n v="4783142"/>
    <n v="4782434"/>
    <n v="708"/>
    <n v="3868"/>
    <n v="3862"/>
    <n v="6"/>
    <n v="8.0867346192105521E-4"/>
    <n v="8.0741905634413528E-4"/>
    <n v="1.254405576919941E-6"/>
    <x v="0"/>
  </r>
  <r>
    <x v="6"/>
    <x v="1"/>
    <x v="10"/>
    <x v="3"/>
    <n v="4860816"/>
    <n v="4859600"/>
    <n v="1216"/>
    <n v="4256"/>
    <n v="4252"/>
    <n v="4"/>
    <n v="8.7557315479540885E-4"/>
    <n v="8.7475024769503721E-4"/>
    <n v="8.2290710037162482E-7"/>
    <x v="0"/>
  </r>
  <r>
    <x v="6"/>
    <x v="2"/>
    <x v="3"/>
    <x v="3"/>
    <n v="1199379"/>
    <n v="1134291"/>
    <n v="65088"/>
    <n v="1248"/>
    <n v="1244"/>
    <n v="4"/>
    <n v="1.0405384786627079E-3"/>
    <n v="1.0372034194362249E-3"/>
    <n v="3.3350592264830385E-6"/>
    <x v="2"/>
  </r>
  <r>
    <x v="6"/>
    <x v="2"/>
    <x v="4"/>
    <x v="3"/>
    <n v="1505671"/>
    <n v="1366055"/>
    <n v="139616"/>
    <n v="1781"/>
    <n v="1779"/>
    <n v="2"/>
    <n v="1.1828613289357371E-3"/>
    <n v="1.1815330175051523E-3"/>
    <n v="1.3283114305847691E-6"/>
    <x v="2"/>
  </r>
  <r>
    <x v="6"/>
    <x v="2"/>
    <x v="5"/>
    <x v="3"/>
    <n v="1872407"/>
    <n v="1688474"/>
    <n v="183933"/>
    <n v="1831"/>
    <n v="1783"/>
    <n v="48"/>
    <n v="9.7788568404198447E-4"/>
    <n v="9.5225023192073096E-4"/>
    <n v="2.5635452121253553E-5"/>
    <x v="2"/>
  </r>
  <r>
    <x v="6"/>
    <x v="2"/>
    <x v="6"/>
    <x v="3"/>
    <n v="2116810"/>
    <n v="1918958"/>
    <n v="197852"/>
    <n v="1911"/>
    <n v="1247"/>
    <n v="664"/>
    <n v="9.0277351297471191E-4"/>
    <n v="5.8909396686523594E-4"/>
    <n v="3.1367954610947603E-4"/>
    <x v="2"/>
  </r>
  <r>
    <x v="6"/>
    <x v="2"/>
    <x v="7"/>
    <x v="3"/>
    <n v="2317181"/>
    <n v="2102672"/>
    <n v="214509"/>
    <n v="1936"/>
    <n v="736"/>
    <n v="1200"/>
    <n v="8.3549796066858823E-4"/>
    <n v="3.1762732389053767E-4"/>
    <n v="5.1787063677805056E-4"/>
    <x v="2"/>
  </r>
  <r>
    <x v="6"/>
    <x v="2"/>
    <x v="2"/>
    <x v="3"/>
    <n v="3159064"/>
    <n v="3153278"/>
    <n v="5786"/>
    <n v="2140"/>
    <n v="829"/>
    <n v="1311"/>
    <n v="6.7741584216084259E-4"/>
    <n v="2.6241950147258807E-4"/>
    <n v="4.1499634068825451E-4"/>
    <x v="1"/>
  </r>
  <r>
    <x v="6"/>
    <x v="2"/>
    <x v="8"/>
    <x v="3"/>
    <n v="2668623"/>
    <n v="2438993"/>
    <n v="229630"/>
    <n v="2174"/>
    <n v="832"/>
    <n v="1342"/>
    <n v="8.146523506692403E-4"/>
    <n v="3.1177127679705974E-4"/>
    <n v="5.0288107387218056E-4"/>
    <x v="2"/>
  </r>
  <r>
    <x v="6"/>
    <x v="2"/>
    <x v="9"/>
    <x v="3"/>
    <n v="3083688"/>
    <n v="2860422"/>
    <n v="223266"/>
    <n v="2485"/>
    <n v="1201"/>
    <n v="1284"/>
    <n v="8.0585325104225853E-4"/>
    <n v="3.8946871408521226E-4"/>
    <n v="4.1638453695704621E-4"/>
    <x v="2"/>
  </r>
  <r>
    <x v="6"/>
    <x v="2"/>
    <x v="10"/>
    <x v="3"/>
    <n v="3263311"/>
    <n v="3063481"/>
    <n v="199830"/>
    <n v="2795"/>
    <n v="1540"/>
    <n v="1255"/>
    <n v="8.5649207200907301E-4"/>
    <n v="4.7191334200142124E-4"/>
    <n v="3.8457873000765172E-4"/>
    <x v="2"/>
  </r>
  <r>
    <x v="6"/>
    <x v="2"/>
    <x v="11"/>
    <x v="3"/>
    <n v="3152973"/>
    <n v="2970181"/>
    <n v="182792"/>
    <n v="2796"/>
    <n v="1596"/>
    <n v="1200"/>
    <n v="8.8678209423296683E-4"/>
    <n v="5.0618892074242314E-4"/>
    <n v="3.8059317349054369E-4"/>
    <x v="2"/>
  </r>
  <r>
    <x v="6"/>
    <x v="2"/>
    <x v="0"/>
    <x v="3"/>
    <n v="4754423"/>
    <n v="4752601"/>
    <n v="1822"/>
    <n v="3876"/>
    <n v="2860"/>
    <n v="1016"/>
    <n v="8.1524088201659806E-4"/>
    <n v="6.0154512966137006E-4"/>
    <n v="2.1369575235522797E-4"/>
    <x v="0"/>
  </r>
  <r>
    <x v="6"/>
    <x v="2"/>
    <x v="1"/>
    <x v="3"/>
    <n v="4711575"/>
    <n v="4708434"/>
    <n v="3141"/>
    <n v="4160"/>
    <n v="3261"/>
    <n v="899"/>
    <n v="8.8293192828300514E-4"/>
    <n v="6.9212524474299999E-4"/>
    <n v="1.9080668354000521E-4"/>
    <x v="0"/>
  </r>
  <r>
    <x v="6"/>
    <x v="3"/>
    <x v="1"/>
    <x v="3"/>
    <n v="3094163"/>
    <n v="2885350"/>
    <n v="208813"/>
    <n v="2986"/>
    <n v="2166"/>
    <n v="820"/>
    <n v="9.6504288882001373E-4"/>
    <n v="7.0002776195048544E-4"/>
    <n v="2.6501512686952818E-4"/>
    <x v="2"/>
  </r>
  <r>
    <x v="6"/>
    <x v="3"/>
    <x v="0"/>
    <x v="3"/>
    <n v="3242240"/>
    <n v="3067472"/>
    <n v="174768"/>
    <n v="3113"/>
    <n v="2071"/>
    <n v="1042"/>
    <n v="9.6013866956178441E-4"/>
    <n v="6.3875592183181994E-4"/>
    <n v="3.2138274772996447E-4"/>
    <x v="2"/>
  </r>
  <r>
    <x v="6"/>
    <x v="3"/>
    <x v="2"/>
    <x v="3"/>
    <n v="3712127"/>
    <n v="3485795"/>
    <n v="226332"/>
    <n v="3729"/>
    <n v="2712"/>
    <n v="1017"/>
    <n v="1.0045453725047661E-3"/>
    <n v="7.3057845273073903E-4"/>
    <n v="2.7396691977402712E-4"/>
    <x v="3"/>
  </r>
  <r>
    <x v="6"/>
    <x v="3"/>
    <x v="3"/>
    <x v="3"/>
    <n v="3605208"/>
    <n v="3380210"/>
    <n v="224998"/>
    <n v="3786"/>
    <n v="2901"/>
    <n v="885"/>
    <n v="1.0501474533508191E-3"/>
    <n v="8.0466924515867043E-4"/>
    <n v="2.4547820819214867E-4"/>
    <x v="3"/>
  </r>
  <r>
    <x v="6"/>
    <x v="3"/>
    <x v="4"/>
    <x v="3"/>
    <n v="3514819"/>
    <n v="3295354"/>
    <n v="219465"/>
    <n v="3905"/>
    <n v="3044"/>
    <n v="861"/>
    <n v="1.1110102682385637E-3"/>
    <n v="8.6604744084972792E-4"/>
    <n v="2.4496282738883566E-4"/>
    <x v="3"/>
  </r>
  <r>
    <x v="6"/>
    <x v="3"/>
    <x v="5"/>
    <x v="3"/>
    <n v="3704695"/>
    <n v="3499928"/>
    <n v="204767"/>
    <n v="4324"/>
    <n v="3632"/>
    <n v="692"/>
    <n v="1.1671676075898285E-3"/>
    <n v="9.8037760193484219E-4"/>
    <n v="1.8679000565498645E-4"/>
    <x v="3"/>
  </r>
  <r>
    <x v="6"/>
    <x v="3"/>
    <x v="11"/>
    <x v="3"/>
    <n v="4380627"/>
    <n v="4185634"/>
    <n v="194993"/>
    <n v="4404"/>
    <n v="3577"/>
    <n v="827"/>
    <n v="1.0053355375840034E-3"/>
    <n v="8.1654977700680749E-4"/>
    <n v="1.8878576057719591E-4"/>
    <x v="3"/>
  </r>
  <r>
    <x v="6"/>
    <x v="3"/>
    <x v="9"/>
    <x v="3"/>
    <n v="4622395"/>
    <n v="4408104"/>
    <n v="214291"/>
    <n v="4767"/>
    <n v="4064"/>
    <n v="703"/>
    <n v="1.0312835662032345E-3"/>
    <n v="8.7919790498215754E-4"/>
    <n v="1.5208566122107696E-4"/>
    <x v="3"/>
  </r>
  <r>
    <x v="6"/>
    <x v="3"/>
    <x v="6"/>
    <x v="3"/>
    <n v="3931684"/>
    <n v="3720252"/>
    <n v="211432"/>
    <n v="4807"/>
    <n v="4048"/>
    <n v="759"/>
    <n v="1.2226313203197408E-3"/>
    <n v="1.0295842697429396E-3"/>
    <n v="1.9304705057680119E-4"/>
    <x v="3"/>
  </r>
  <r>
    <x v="6"/>
    <x v="3"/>
    <x v="7"/>
    <x v="3"/>
    <n v="4351008"/>
    <n v="4136246"/>
    <n v="214762"/>
    <n v="5025"/>
    <n v="4380"/>
    <n v="645"/>
    <n v="1.1549047944752113E-3"/>
    <n v="1.0066632835425721E-3"/>
    <n v="1.4824151093263904E-4"/>
    <x v="3"/>
  </r>
  <r>
    <x v="6"/>
    <x v="3"/>
    <x v="10"/>
    <x v="3"/>
    <n v="4824501"/>
    <n v="4606850"/>
    <n v="217651"/>
    <n v="5187"/>
    <n v="4548"/>
    <n v="639"/>
    <n v="1.0751370970800919E-3"/>
    <n v="9.4268816609220315E-4"/>
    <n v="1.3244893098788869E-4"/>
    <x v="3"/>
  </r>
  <r>
    <x v="6"/>
    <x v="3"/>
    <x v="8"/>
    <x v="3"/>
    <n v="4527383"/>
    <n v="4306617"/>
    <n v="220766"/>
    <n v="5208"/>
    <n v="4606"/>
    <n v="602"/>
    <n v="1.1503334266175405E-3"/>
    <n v="1.0173647778418569E-3"/>
    <n v="1.3296864877568342E-4"/>
    <x v="3"/>
  </r>
  <r>
    <x v="6"/>
    <x v="1"/>
    <x v="1"/>
    <x v="5"/>
    <n v="3819533"/>
    <n v="3819448"/>
    <n v="85"/>
    <n v="3297"/>
    <n v="3296"/>
    <n v="1"/>
    <n v="8.6319453189696231E-4"/>
    <n v="8.6293271978537687E-4"/>
    <n v="2.6181211158536919E-7"/>
    <x v="0"/>
  </r>
  <r>
    <x v="6"/>
    <x v="1"/>
    <x v="2"/>
    <x v="5"/>
    <n v="4217168"/>
    <n v="4217017"/>
    <n v="151"/>
    <n v="3518"/>
    <n v="3518"/>
    <n v="0"/>
    <n v="8.3420911853642062E-4"/>
    <n v="8.3420911853642062E-4"/>
    <n v="0"/>
    <x v="0"/>
  </r>
  <r>
    <x v="6"/>
    <x v="1"/>
    <x v="0"/>
    <x v="5"/>
    <n v="3850349"/>
    <n v="3850264"/>
    <n v="85"/>
    <n v="3671"/>
    <n v="3669"/>
    <n v="2"/>
    <n v="9.5342006659656048E-4"/>
    <n v="9.5290063316338339E-4"/>
    <n v="5.1943343317709638E-7"/>
    <x v="0"/>
  </r>
  <r>
    <x v="6"/>
    <x v="1"/>
    <x v="11"/>
    <x v="5"/>
    <n v="4380128"/>
    <n v="4377318"/>
    <n v="2810"/>
    <n v="3929"/>
    <n v="3929"/>
    <n v="0"/>
    <n v="8.970057496036646E-4"/>
    <n v="8.970057496036646E-4"/>
    <n v="0"/>
    <x v="0"/>
  </r>
  <r>
    <x v="6"/>
    <x v="1"/>
    <x v="7"/>
    <x v="5"/>
    <n v="4440025"/>
    <n v="4439760"/>
    <n v="265"/>
    <n v="3961"/>
    <n v="3961"/>
    <n v="0"/>
    <n v="8.9211209396343493E-4"/>
    <n v="8.9211209396343493E-4"/>
    <n v="0"/>
    <x v="0"/>
  </r>
  <r>
    <x v="6"/>
    <x v="1"/>
    <x v="4"/>
    <x v="5"/>
    <n v="4230901"/>
    <n v="4230826"/>
    <n v="75"/>
    <n v="3978"/>
    <n v="3978"/>
    <n v="0"/>
    <n v="9.4022526171139435E-4"/>
    <n v="9.4022526171139435E-4"/>
    <n v="0"/>
    <x v="0"/>
  </r>
  <r>
    <x v="6"/>
    <x v="1"/>
    <x v="3"/>
    <x v="5"/>
    <n v="4184527"/>
    <n v="4184448"/>
    <n v="79"/>
    <n v="4033"/>
    <n v="4033"/>
    <n v="0"/>
    <n v="9.6378873884670835E-4"/>
    <n v="9.6378873884670835E-4"/>
    <n v="0"/>
    <x v="0"/>
  </r>
  <r>
    <x v="6"/>
    <x v="1"/>
    <x v="6"/>
    <x v="5"/>
    <n v="4435374"/>
    <n v="4435316"/>
    <n v="58"/>
    <n v="4099"/>
    <n v="4099"/>
    <n v="0"/>
    <n v="9.2416107412813435E-4"/>
    <n v="9.2416107412813435E-4"/>
    <n v="0"/>
    <x v="0"/>
  </r>
  <r>
    <x v="6"/>
    <x v="1"/>
    <x v="8"/>
    <x v="5"/>
    <n v="4859388"/>
    <n v="4858767"/>
    <n v="621"/>
    <n v="4170"/>
    <n v="4165"/>
    <n v="5"/>
    <n v="8.5813275251945306E-4"/>
    <n v="8.5710381636535304E-4"/>
    <n v="1.0289361541000637E-6"/>
    <x v="0"/>
  </r>
  <r>
    <x v="6"/>
    <x v="1"/>
    <x v="5"/>
    <x v="5"/>
    <n v="4447440"/>
    <n v="4447366"/>
    <n v="74"/>
    <n v="4180"/>
    <n v="4175"/>
    <n v="5"/>
    <n v="9.3986652995880777E-4"/>
    <n v="9.3874228769809148E-4"/>
    <n v="1.1242422607162773E-6"/>
    <x v="0"/>
  </r>
  <r>
    <x v="6"/>
    <x v="1"/>
    <x v="9"/>
    <x v="5"/>
    <n v="4783142"/>
    <n v="4782434"/>
    <n v="708"/>
    <n v="4436"/>
    <n v="4429"/>
    <n v="7"/>
    <n v="9.2742385653614293E-4"/>
    <n v="9.2596038336306967E-4"/>
    <n v="1.4634731730732644E-6"/>
    <x v="0"/>
  </r>
  <r>
    <x v="6"/>
    <x v="1"/>
    <x v="10"/>
    <x v="5"/>
    <n v="4860816"/>
    <n v="4859600"/>
    <n v="1216"/>
    <n v="4892"/>
    <n v="4887"/>
    <n v="5"/>
    <n v="1.0064153837544972E-3"/>
    <n v="1.0053867498790326E-3"/>
    <n v="1.028633875464531E-6"/>
    <x v="0"/>
  </r>
  <r>
    <x v="6"/>
    <x v="2"/>
    <x v="3"/>
    <x v="5"/>
    <n v="1199379"/>
    <n v="1134291"/>
    <n v="65088"/>
    <n v="1538"/>
    <n v="1534"/>
    <n v="4"/>
    <n v="1.2823302725827282E-3"/>
    <n v="1.2789952133562452E-3"/>
    <n v="3.3350592264830385E-6"/>
    <x v="2"/>
  </r>
  <r>
    <x v="6"/>
    <x v="2"/>
    <x v="4"/>
    <x v="5"/>
    <n v="1505671"/>
    <n v="1366055"/>
    <n v="139616"/>
    <n v="2193"/>
    <n v="2189"/>
    <n v="4"/>
    <n v="1.4564934836361993E-3"/>
    <n v="1.4538368607750298E-3"/>
    <n v="2.6566228611695382E-6"/>
    <x v="2"/>
  </r>
  <r>
    <x v="6"/>
    <x v="2"/>
    <x v="5"/>
    <x v="5"/>
    <n v="1872407"/>
    <n v="1688474"/>
    <n v="183933"/>
    <n v="2331"/>
    <n v="2279"/>
    <n v="52"/>
    <n v="1.2449216436383756E-3"/>
    <n v="1.2171499038403509E-3"/>
    <n v="2.7771739798024682E-5"/>
    <x v="2"/>
  </r>
  <r>
    <x v="6"/>
    <x v="2"/>
    <x v="6"/>
    <x v="5"/>
    <n v="2116810"/>
    <n v="1918958"/>
    <n v="197852"/>
    <n v="2457"/>
    <n v="1705"/>
    <n v="752"/>
    <n v="1.1607088023960581E-3"/>
    <n v="8.0545726824797687E-4"/>
    <n v="3.5525153414808129E-4"/>
    <x v="2"/>
  </r>
  <r>
    <x v="6"/>
    <x v="2"/>
    <x v="7"/>
    <x v="5"/>
    <n v="2317181"/>
    <n v="2102672"/>
    <n v="214509"/>
    <n v="2483"/>
    <n v="1080"/>
    <n v="1403"/>
    <n v="1.071560659266583E-3"/>
    <n v="4.6608357310024554E-4"/>
    <n v="6.0547708616633751E-4"/>
    <x v="2"/>
  </r>
  <r>
    <x v="6"/>
    <x v="2"/>
    <x v="2"/>
    <x v="5"/>
    <n v="3159064"/>
    <n v="3153278"/>
    <n v="5786"/>
    <n v="2513"/>
    <n v="959"/>
    <n v="1554"/>
    <n v="7.9548879035055953E-4"/>
    <n v="3.0357093113656452E-4"/>
    <n v="4.9191785921399501E-4"/>
    <x v="1"/>
  </r>
  <r>
    <x v="6"/>
    <x v="2"/>
    <x v="8"/>
    <x v="5"/>
    <n v="2668623"/>
    <n v="2438993"/>
    <n v="229630"/>
    <n v="2930"/>
    <n v="1315"/>
    <n v="1615"/>
    <n v="1.0979445204511841E-3"/>
    <n v="4.9276349637996828E-4"/>
    <n v="6.0518102407121572E-4"/>
    <x v="2"/>
  </r>
  <r>
    <x v="6"/>
    <x v="2"/>
    <x v="9"/>
    <x v="5"/>
    <n v="3083688"/>
    <n v="2860422"/>
    <n v="223266"/>
    <n v="3379"/>
    <n v="1839"/>
    <n v="1540"/>
    <n v="1.0957658492039403E-3"/>
    <n v="5.9636383447352656E-4"/>
    <n v="4.9940201473041375E-4"/>
    <x v="2"/>
  </r>
  <r>
    <x v="6"/>
    <x v="2"/>
    <x v="11"/>
    <x v="5"/>
    <n v="3152973"/>
    <n v="2970181"/>
    <n v="182792"/>
    <n v="3797"/>
    <n v="2177"/>
    <n v="1620"/>
    <n v="1.204260233119662E-3"/>
    <n v="6.9045944890742798E-4"/>
    <n v="5.1380078421223402E-4"/>
    <x v="2"/>
  </r>
  <r>
    <x v="6"/>
    <x v="2"/>
    <x v="10"/>
    <x v="5"/>
    <n v="3263311"/>
    <n v="3063481"/>
    <n v="199830"/>
    <n v="3812"/>
    <n v="2251"/>
    <n v="1561"/>
    <n v="1.1681387400710504E-3"/>
    <n v="6.897902161332463E-4"/>
    <n v="4.783485239378043E-4"/>
    <x v="2"/>
  </r>
  <r>
    <x v="6"/>
    <x v="2"/>
    <x v="0"/>
    <x v="5"/>
    <n v="4754423"/>
    <n v="4752601"/>
    <n v="1822"/>
    <n v="4515"/>
    <n v="3179"/>
    <n v="1336"/>
    <n v="9.4964204909828175E-4"/>
    <n v="6.6864054796975363E-4"/>
    <n v="2.8100150112852812E-4"/>
    <x v="0"/>
  </r>
  <r>
    <x v="6"/>
    <x v="2"/>
    <x v="1"/>
    <x v="5"/>
    <n v="4711575"/>
    <n v="4708434"/>
    <n v="3141"/>
    <n v="4825"/>
    <n v="3643"/>
    <n v="1182"/>
    <n v="1.0240736908570913E-3"/>
    <n v="7.7320216700360286E-4"/>
    <n v="2.5087152385348848E-4"/>
    <x v="0"/>
  </r>
  <r>
    <x v="6"/>
    <x v="3"/>
    <x v="1"/>
    <x v="5"/>
    <n v="3094163"/>
    <n v="2885350"/>
    <n v="208813"/>
    <n v="4068"/>
    <n v="2989"/>
    <n v="1079"/>
    <n v="1.3147335806161472E-3"/>
    <n v="9.6601245635734127E-4"/>
    <n v="3.4872112425880601E-4"/>
    <x v="2"/>
  </r>
  <r>
    <x v="6"/>
    <x v="3"/>
    <x v="0"/>
    <x v="5"/>
    <n v="3242240"/>
    <n v="3067472"/>
    <n v="174768"/>
    <n v="4147"/>
    <n v="2717"/>
    <n v="1430"/>
    <n v="1.2790539873667587E-3"/>
    <n v="8.3800088827477295E-4"/>
    <n v="4.4105309909198576E-4"/>
    <x v="2"/>
  </r>
  <r>
    <x v="6"/>
    <x v="3"/>
    <x v="2"/>
    <x v="5"/>
    <n v="3712127"/>
    <n v="3485795"/>
    <n v="226332"/>
    <n v="5052"/>
    <n v="3671"/>
    <n v="1381"/>
    <n v="1.3609448168125714E-3"/>
    <n v="9.8892090707025909E-4"/>
    <n v="3.7202390974231216E-4"/>
    <x v="3"/>
  </r>
  <r>
    <x v="6"/>
    <x v="3"/>
    <x v="3"/>
    <x v="5"/>
    <n v="3605208"/>
    <n v="3380210"/>
    <n v="224998"/>
    <n v="5075"/>
    <n v="3855"/>
    <n v="1220"/>
    <n v="1.4076857701414175E-3"/>
    <n v="1.0692864322946138E-3"/>
    <n v="3.3839933784680383E-4"/>
    <x v="3"/>
  </r>
  <r>
    <x v="6"/>
    <x v="3"/>
    <x v="4"/>
    <x v="5"/>
    <n v="3514819"/>
    <n v="3295354"/>
    <n v="219465"/>
    <n v="5174"/>
    <n v="3990"/>
    <n v="1184"/>
    <n v="1.4720530417071263E-3"/>
    <n v="1.1351935903385069E-3"/>
    <n v="3.3685945136861957E-4"/>
    <x v="3"/>
  </r>
  <r>
    <x v="6"/>
    <x v="3"/>
    <x v="5"/>
    <x v="5"/>
    <n v="3704695"/>
    <n v="3499928"/>
    <n v="204767"/>
    <n v="5693"/>
    <n v="4648"/>
    <n v="1045"/>
    <n v="1.5366987025922513E-3"/>
    <n v="1.2546241998329147E-3"/>
    <n v="2.8207450275933644E-4"/>
    <x v="3"/>
  </r>
  <r>
    <x v="6"/>
    <x v="3"/>
    <x v="11"/>
    <x v="5"/>
    <n v="4380627"/>
    <n v="4185634"/>
    <n v="194993"/>
    <n v="6007"/>
    <n v="4873"/>
    <n v="1134"/>
    <n v="1.371264889706428E-3"/>
    <n v="1.1123978371132717E-3"/>
    <n v="2.588670525931562E-4"/>
    <x v="3"/>
  </r>
  <r>
    <x v="6"/>
    <x v="3"/>
    <x v="6"/>
    <x v="5"/>
    <n v="3931684"/>
    <n v="3720252"/>
    <n v="211432"/>
    <n v="6218"/>
    <n v="5220"/>
    <n v="998"/>
    <n v="1.5815106198768772E-3"/>
    <n v="1.3276753676032967E-3"/>
    <n v="2.538352522735805E-4"/>
    <x v="3"/>
  </r>
  <r>
    <x v="6"/>
    <x v="3"/>
    <x v="9"/>
    <x v="5"/>
    <n v="4622395"/>
    <n v="4408104"/>
    <n v="214291"/>
    <n v="6447"/>
    <n v="5409"/>
    <n v="1038"/>
    <n v="1.3947315190501893E-3"/>
    <n v="1.1701726053268923E-3"/>
    <n v="2.2455891372329711E-4"/>
    <x v="3"/>
  </r>
  <r>
    <x v="6"/>
    <x v="3"/>
    <x v="7"/>
    <x v="5"/>
    <n v="4351008"/>
    <n v="4136246"/>
    <n v="214762"/>
    <n v="6578"/>
    <n v="5608"/>
    <n v="970"/>
    <n v="1.5118335797130228E-3"/>
    <n v="1.2888967338143254E-3"/>
    <n v="2.2293684589869749E-4"/>
    <x v="3"/>
  </r>
  <r>
    <x v="6"/>
    <x v="3"/>
    <x v="8"/>
    <x v="5"/>
    <n v="4527383"/>
    <n v="4306617"/>
    <n v="220766"/>
    <n v="6896"/>
    <n v="5974"/>
    <n v="922"/>
    <n v="1.5231757507593239E-3"/>
    <n v="1.3195260926676625E-3"/>
    <n v="2.0364965809166135E-4"/>
    <x v="3"/>
  </r>
  <r>
    <x v="6"/>
    <x v="3"/>
    <x v="10"/>
    <x v="5"/>
    <n v="4824501"/>
    <n v="4606850"/>
    <n v="217651"/>
    <n v="6901"/>
    <n v="6055"/>
    <n v="846"/>
    <n v="1.430406999604726E-3"/>
    <n v="1.2550520768883663E-3"/>
    <n v="1.7535492271635969E-4"/>
    <x v="3"/>
  </r>
  <r>
    <x v="6"/>
    <x v="1"/>
    <x v="0"/>
    <x v="0"/>
    <n v="3850349"/>
    <n v="3850264"/>
    <n v="85"/>
    <n v="53213"/>
    <n v="53187"/>
    <n v="26"/>
    <n v="1.3820305639826416E-2"/>
    <n v="1.3813553005195113E-2"/>
    <n v="6.752634631302253E-6"/>
    <x v="0"/>
  </r>
  <r>
    <x v="6"/>
    <x v="1"/>
    <x v="1"/>
    <x v="0"/>
    <n v="3819533"/>
    <n v="3819448"/>
    <n v="85"/>
    <n v="53965"/>
    <n v="53935"/>
    <n v="30"/>
    <n v="1.4128690601704449E-2"/>
    <n v="1.4120836238356888E-2"/>
    <n v="7.854363347561077E-6"/>
    <x v="0"/>
  </r>
  <r>
    <x v="6"/>
    <x v="1"/>
    <x v="3"/>
    <x v="0"/>
    <n v="4184527"/>
    <n v="4184448"/>
    <n v="79"/>
    <n v="56674"/>
    <n v="56609"/>
    <n v="65"/>
    <n v="1.3543705178625923E-2"/>
    <n v="1.3528171762304317E-2"/>
    <n v="1.5533416321605762E-5"/>
    <x v="0"/>
  </r>
  <r>
    <x v="6"/>
    <x v="1"/>
    <x v="5"/>
    <x v="0"/>
    <n v="4447440"/>
    <n v="4447366"/>
    <n v="74"/>
    <n v="58111"/>
    <n v="58085"/>
    <n v="26"/>
    <n v="1.3066168402496718E-2"/>
    <n v="1.3060322342740993E-2"/>
    <n v="5.8460597557246414E-6"/>
    <x v="0"/>
  </r>
  <r>
    <x v="6"/>
    <x v="1"/>
    <x v="4"/>
    <x v="0"/>
    <n v="4230901"/>
    <n v="4230826"/>
    <n v="75"/>
    <n v="58942"/>
    <n v="58922"/>
    <n v="20"/>
    <n v="1.3931311557514581E-2"/>
    <n v="1.3926584432015781E-2"/>
    <n v="4.7271254988003741E-6"/>
    <x v="0"/>
  </r>
  <r>
    <x v="6"/>
    <x v="1"/>
    <x v="2"/>
    <x v="0"/>
    <n v="4217168"/>
    <n v="4217017"/>
    <n v="151"/>
    <n v="60067"/>
    <n v="60054"/>
    <n v="13"/>
    <n v="1.4243444890030465E-2"/>
    <n v="1.4240362252582775E-2"/>
    <n v="3.0826374476900137E-6"/>
    <x v="0"/>
  </r>
  <r>
    <x v="6"/>
    <x v="1"/>
    <x v="6"/>
    <x v="0"/>
    <n v="4435374"/>
    <n v="4435316"/>
    <n v="58"/>
    <n v="62453"/>
    <n v="62441"/>
    <n v="12"/>
    <n v="1.4080661518059132E-2"/>
    <n v="1.4077955996495448E-2"/>
    <n v="2.7055215636832428E-6"/>
    <x v="0"/>
  </r>
  <r>
    <x v="6"/>
    <x v="1"/>
    <x v="7"/>
    <x v="0"/>
    <n v="4440025"/>
    <n v="4439760"/>
    <n v="265"/>
    <n v="65703"/>
    <n v="65660"/>
    <n v="43"/>
    <n v="1.4797889651522232E-2"/>
    <n v="1.4788205021368123E-2"/>
    <n v="9.684630154109492E-6"/>
    <x v="0"/>
  </r>
  <r>
    <x v="6"/>
    <x v="1"/>
    <x v="11"/>
    <x v="0"/>
    <n v="4380128"/>
    <n v="4377318"/>
    <n v="2810"/>
    <n v="70549"/>
    <n v="70465"/>
    <n v="84"/>
    <n v="1.6106606930208434E-2"/>
    <n v="1.6087429408455645E-2"/>
    <n v="1.9177521752788959E-5"/>
    <x v="0"/>
  </r>
  <r>
    <x v="6"/>
    <x v="1"/>
    <x v="8"/>
    <x v="0"/>
    <n v="4859388"/>
    <n v="4858767"/>
    <n v="621"/>
    <n v="71153"/>
    <n v="71115"/>
    <n v="38"/>
    <n v="1.4642378834536365E-2"/>
    <n v="1.4634558919765206E-2"/>
    <n v="7.8199147711604837E-6"/>
    <x v="0"/>
  </r>
  <r>
    <x v="6"/>
    <x v="1"/>
    <x v="9"/>
    <x v="0"/>
    <n v="4783142"/>
    <n v="4782434"/>
    <n v="708"/>
    <n v="74433"/>
    <n v="74369"/>
    <n v="64"/>
    <n v="1.5561528384480328E-2"/>
    <n v="1.5548148058326515E-2"/>
    <n v="1.3380326153812703E-5"/>
    <x v="0"/>
  </r>
  <r>
    <x v="6"/>
    <x v="1"/>
    <x v="10"/>
    <x v="0"/>
    <n v="4860816"/>
    <n v="4859600"/>
    <n v="1216"/>
    <n v="80000"/>
    <n v="79917"/>
    <n v="83"/>
    <n v="1.6458142007432498E-2"/>
    <n v="1.6441066685099787E-2"/>
    <n v="1.7075322332711217E-5"/>
    <x v="0"/>
  </r>
  <r>
    <x v="6"/>
    <x v="2"/>
    <x v="3"/>
    <x v="0"/>
    <n v="1199379"/>
    <n v="1134291"/>
    <n v="65088"/>
    <n v="41631"/>
    <n v="41538"/>
    <n v="93"/>
    <n v="3.4710462664428843E-2"/>
    <n v="3.4632922537413111E-2"/>
    <n v="7.7540127015730635E-5"/>
    <x v="2"/>
  </r>
  <r>
    <x v="6"/>
    <x v="2"/>
    <x v="2"/>
    <x v="0"/>
    <n v="3159064"/>
    <n v="3153278"/>
    <n v="5786"/>
    <n v="47290"/>
    <n v="47146"/>
    <n v="144"/>
    <n v="1.4969623913918807E-2"/>
    <n v="1.4924040791829478E-2"/>
    <n v="4.5583122089327723E-5"/>
    <x v="1"/>
  </r>
  <r>
    <x v="6"/>
    <x v="2"/>
    <x v="4"/>
    <x v="0"/>
    <n v="1505671"/>
    <n v="1366055"/>
    <n v="139616"/>
    <n v="65953"/>
    <n v="64280"/>
    <n v="1673"/>
    <n v="4.3803061890678639E-2"/>
    <n v="4.2691929378994478E-2"/>
    <n v="1.1111325116841594E-3"/>
    <x v="2"/>
  </r>
  <r>
    <x v="6"/>
    <x v="2"/>
    <x v="0"/>
    <x v="0"/>
    <n v="4754423"/>
    <n v="4752601"/>
    <n v="1822"/>
    <n v="74665"/>
    <n v="57519"/>
    <n v="17146"/>
    <n v="1.5704324162995172E-2"/>
    <n v="1.2097998011535785E-2"/>
    <n v="3.6063261514593884E-3"/>
    <x v="0"/>
  </r>
  <r>
    <x v="6"/>
    <x v="2"/>
    <x v="1"/>
    <x v="0"/>
    <n v="4711575"/>
    <n v="4708434"/>
    <n v="3141"/>
    <n v="79883"/>
    <n v="45654"/>
    <n v="34229"/>
    <n v="1.69546276988056E-2"/>
    <n v="9.6897534264019994E-3"/>
    <n v="7.2648742724036016E-3"/>
    <x v="0"/>
  </r>
  <r>
    <x v="6"/>
    <x v="2"/>
    <x v="5"/>
    <x v="0"/>
    <n v="1872407"/>
    <n v="1688474"/>
    <n v="183933"/>
    <n v="82463"/>
    <n v="37614"/>
    <n v="44849"/>
    <n v="4.4041172672394407E-2"/>
    <n v="2.0088581168517316E-2"/>
    <n v="2.3952591503877095E-2"/>
    <x v="2"/>
  </r>
  <r>
    <x v="6"/>
    <x v="2"/>
    <x v="6"/>
    <x v="0"/>
    <n v="2116810"/>
    <n v="1918958"/>
    <n v="197852"/>
    <n v="90134"/>
    <n v="40893"/>
    <n v="49241"/>
    <n v="4.2580108748541436E-2"/>
    <n v="1.9318219396166875E-2"/>
    <n v="2.3261889352374564E-2"/>
    <x v="2"/>
  </r>
  <r>
    <x v="6"/>
    <x v="2"/>
    <x v="7"/>
    <x v="0"/>
    <n v="2317181"/>
    <n v="2102672"/>
    <n v="214509"/>
    <n v="98222"/>
    <n v="42501"/>
    <n v="55721"/>
    <n v="4.23885747380114E-2"/>
    <n v="1.8341683278086607E-2"/>
    <n v="2.4046891459924797E-2"/>
    <x v="2"/>
  </r>
  <r>
    <x v="6"/>
    <x v="2"/>
    <x v="8"/>
    <x v="0"/>
    <n v="2668623"/>
    <n v="2438993"/>
    <n v="229630"/>
    <n v="109521"/>
    <n v="53310"/>
    <n v="56211"/>
    <n v="4.1040266834243729E-2"/>
    <n v="1.9976594670734683E-2"/>
    <n v="2.1063672163509045E-2"/>
    <x v="2"/>
  </r>
  <r>
    <x v="6"/>
    <x v="2"/>
    <x v="9"/>
    <x v="0"/>
    <n v="3083688"/>
    <n v="2860422"/>
    <n v="223266"/>
    <n v="116276"/>
    <n v="67166"/>
    <n v="49110"/>
    <n v="3.7706797834281547E-2"/>
    <n v="2.1781062156742186E-2"/>
    <n v="1.5925735677539361E-2"/>
    <x v="2"/>
  </r>
  <r>
    <x v="6"/>
    <x v="2"/>
    <x v="11"/>
    <x v="0"/>
    <n v="3152973"/>
    <n v="2970181"/>
    <n v="182792"/>
    <n v="118692"/>
    <n v="76750"/>
    <n v="41942"/>
    <n v="3.7644470789949674E-2"/>
    <n v="2.4342105054499356E-2"/>
    <n v="1.3302365735450319E-2"/>
    <x v="2"/>
  </r>
  <r>
    <x v="6"/>
    <x v="2"/>
    <x v="10"/>
    <x v="0"/>
    <n v="3263311"/>
    <n v="3063481"/>
    <n v="199830"/>
    <n v="122406"/>
    <n v="85877"/>
    <n v="36529"/>
    <n v="3.7509756195471408E-2"/>
    <n v="2.6315910435750683E-2"/>
    <n v="1.1193845759720725E-2"/>
    <x v="2"/>
  </r>
  <r>
    <x v="6"/>
    <x v="3"/>
    <x v="1"/>
    <x v="0"/>
    <n v="3094163"/>
    <n v="2885350"/>
    <n v="208813"/>
    <n v="115107"/>
    <n v="81076"/>
    <n v="34031"/>
    <n v="3.7201336839720468E-2"/>
    <n v="2.6202885885455936E-2"/>
    <n v="1.099845095426453E-2"/>
    <x v="2"/>
  </r>
  <r>
    <x v="6"/>
    <x v="3"/>
    <x v="0"/>
    <x v="0"/>
    <n v="3242240"/>
    <n v="3067472"/>
    <n v="174768"/>
    <n v="116395"/>
    <n v="75039"/>
    <n v="41356"/>
    <n v="3.5899563264903275E-2"/>
    <n v="2.3144184267666797E-2"/>
    <n v="1.2755378997236479E-2"/>
    <x v="2"/>
  </r>
  <r>
    <x v="6"/>
    <x v="3"/>
    <x v="4"/>
    <x v="0"/>
    <n v="3514819"/>
    <n v="3295354"/>
    <n v="219465"/>
    <n v="130365"/>
    <n v="89531"/>
    <n v="40834"/>
    <n v="3.7090103359518657E-2"/>
    <n v="2.5472435422705976E-2"/>
    <n v="1.1617667936812678E-2"/>
    <x v="3"/>
  </r>
  <r>
    <x v="6"/>
    <x v="3"/>
    <x v="3"/>
    <x v="0"/>
    <n v="3605208"/>
    <n v="3380210"/>
    <n v="224998"/>
    <n v="135715"/>
    <n v="99732"/>
    <n v="35983"/>
    <n v="3.7644152570392608E-2"/>
    <n v="2.7663313739456918E-2"/>
    <n v="9.9808388309356906E-3"/>
    <x v="3"/>
  </r>
  <r>
    <x v="6"/>
    <x v="3"/>
    <x v="2"/>
    <x v="0"/>
    <n v="3712127"/>
    <n v="3485795"/>
    <n v="226332"/>
    <n v="135881"/>
    <n v="106431"/>
    <n v="29450"/>
    <n v="3.6604620477693785E-2"/>
    <n v="2.8671163459655341E-2"/>
    <n v="7.9334570180384454E-3"/>
    <x v="3"/>
  </r>
  <r>
    <x v="6"/>
    <x v="3"/>
    <x v="5"/>
    <x v="0"/>
    <n v="3704695"/>
    <n v="3499928"/>
    <n v="204767"/>
    <n v="143943"/>
    <n v="114997"/>
    <n v="28946"/>
    <n v="3.885421067051404E-2"/>
    <n v="3.1040881907957334E-2"/>
    <n v="7.8133287625567014E-3"/>
    <x v="3"/>
  </r>
  <r>
    <x v="6"/>
    <x v="3"/>
    <x v="11"/>
    <x v="0"/>
    <n v="4380627"/>
    <n v="4185634"/>
    <n v="194993"/>
    <n v="152519"/>
    <n v="123314"/>
    <n v="29205"/>
    <n v="3.4816705462482882E-2"/>
    <n v="2.8149851608000407E-2"/>
    <n v="6.6668538544824747E-3"/>
    <x v="3"/>
  </r>
  <r>
    <x v="6"/>
    <x v="3"/>
    <x v="6"/>
    <x v="0"/>
    <n v="3931684"/>
    <n v="3720252"/>
    <n v="211432"/>
    <n v="153079"/>
    <n v="123845"/>
    <n v="29234"/>
    <n v="3.8934716014817058E-2"/>
    <n v="3.1499225268358293E-2"/>
    <n v="7.4354907464587693E-3"/>
    <x v="3"/>
  </r>
  <r>
    <x v="6"/>
    <x v="3"/>
    <x v="7"/>
    <x v="0"/>
    <n v="4351008"/>
    <n v="4136246"/>
    <n v="214762"/>
    <n v="163401"/>
    <n v="134776"/>
    <n v="28625"/>
    <n v="3.7554745934735123E-2"/>
    <n v="3.097581066272459E-2"/>
    <n v="6.5789352720105315E-3"/>
    <x v="3"/>
  </r>
  <r>
    <x v="6"/>
    <x v="3"/>
    <x v="9"/>
    <x v="0"/>
    <n v="4622395"/>
    <n v="4408104"/>
    <n v="214291"/>
    <n v="163735"/>
    <n v="137639"/>
    <n v="26096"/>
    <n v="3.5422113428211999E-2"/>
    <n v="2.9776555227322633E-2"/>
    <n v="5.6455582008893661E-3"/>
    <x v="3"/>
  </r>
  <r>
    <x v="6"/>
    <x v="3"/>
    <x v="10"/>
    <x v="0"/>
    <n v="4824501"/>
    <n v="4606850"/>
    <n v="217651"/>
    <n v="168793"/>
    <n v="143135"/>
    <n v="25658"/>
    <n v="3.498662348707151E-2"/>
    <n v="2.9668353265964707E-2"/>
    <n v="5.3182702211068047E-3"/>
    <x v="3"/>
  </r>
  <r>
    <x v="6"/>
    <x v="3"/>
    <x v="8"/>
    <x v="0"/>
    <n v="4527383"/>
    <n v="4306617"/>
    <n v="220766"/>
    <n v="169080"/>
    <n v="144951"/>
    <n v="24129"/>
    <n v="3.7346078297329825E-2"/>
    <n v="3.2016509316750978E-2"/>
    <n v="5.3295689805788462E-3"/>
    <x v="3"/>
  </r>
  <r>
    <x v="6"/>
    <x v="1"/>
    <x v="1"/>
    <x v="1"/>
    <n v="3819533"/>
    <n v="3819448"/>
    <n v="85"/>
    <n v="8932"/>
    <n v="8913"/>
    <n v="19"/>
    <n v="2.3385057806805179E-3"/>
    <n v="2.3335313505603956E-3"/>
    <n v="4.9744301201220153E-6"/>
    <x v="0"/>
  </r>
  <r>
    <x v="6"/>
    <x v="1"/>
    <x v="0"/>
    <x v="1"/>
    <n v="3850349"/>
    <n v="3850264"/>
    <n v="85"/>
    <n v="9290"/>
    <n v="9279"/>
    <n v="11"/>
    <n v="2.4127682971076128E-3"/>
    <n v="2.4099114132251388E-3"/>
    <n v="2.8568838824740304E-6"/>
    <x v="0"/>
  </r>
  <r>
    <x v="6"/>
    <x v="1"/>
    <x v="2"/>
    <x v="1"/>
    <n v="4217168"/>
    <n v="4217017"/>
    <n v="151"/>
    <n v="10272"/>
    <n v="10255"/>
    <n v="17"/>
    <n v="2.4357578355901402E-3"/>
    <n v="2.4317266943123918E-3"/>
    <n v="4.0311412777484798E-6"/>
    <x v="0"/>
  </r>
  <r>
    <x v="6"/>
    <x v="1"/>
    <x v="3"/>
    <x v="1"/>
    <n v="4184527"/>
    <n v="4184448"/>
    <n v="79"/>
    <n v="10592"/>
    <n v="10579"/>
    <n v="13"/>
    <n v="2.5312299335145884E-3"/>
    <n v="2.5281232502502673E-3"/>
    <n v="3.1066832643211527E-6"/>
    <x v="0"/>
  </r>
  <r>
    <x v="6"/>
    <x v="1"/>
    <x v="6"/>
    <x v="1"/>
    <n v="4435374"/>
    <n v="4435316"/>
    <n v="58"/>
    <n v="10773"/>
    <n v="10760"/>
    <n v="13"/>
    <n v="2.4288819837966313E-3"/>
    <n v="2.4259510021026414E-3"/>
    <n v="2.9309816939901798E-6"/>
    <x v="0"/>
  </r>
  <r>
    <x v="6"/>
    <x v="1"/>
    <x v="5"/>
    <x v="1"/>
    <n v="4447440"/>
    <n v="4447366"/>
    <n v="74"/>
    <n v="10883"/>
    <n v="10872"/>
    <n v="11"/>
    <n v="2.447025704675049E-3"/>
    <n v="2.444552371701473E-3"/>
    <n v="2.4733329735758098E-6"/>
    <x v="0"/>
  </r>
  <r>
    <x v="6"/>
    <x v="1"/>
    <x v="4"/>
    <x v="1"/>
    <n v="4230901"/>
    <n v="4230826"/>
    <n v="75"/>
    <n v="11104"/>
    <n v="11096"/>
    <n v="8"/>
    <n v="2.6245000769339675E-3"/>
    <n v="2.6226092267344473E-3"/>
    <n v="1.8908501995201494E-6"/>
    <x v="0"/>
  </r>
  <r>
    <x v="6"/>
    <x v="1"/>
    <x v="7"/>
    <x v="1"/>
    <n v="4440025"/>
    <n v="4439760"/>
    <n v="265"/>
    <n v="11813"/>
    <n v="11796"/>
    <n v="17"/>
    <n v="2.6605706048952425E-3"/>
    <n v="2.6567417976250136E-3"/>
    <n v="3.8288072702293342E-6"/>
    <x v="0"/>
  </r>
  <r>
    <x v="6"/>
    <x v="1"/>
    <x v="8"/>
    <x v="1"/>
    <n v="4859388"/>
    <n v="4858767"/>
    <n v="621"/>
    <n v="12204"/>
    <n v="12179"/>
    <n v="25"/>
    <n v="2.5114273649274352E-3"/>
    <n v="2.506282684156935E-3"/>
    <n v="5.1446807705003182E-6"/>
    <x v="0"/>
  </r>
  <r>
    <x v="6"/>
    <x v="1"/>
    <x v="11"/>
    <x v="1"/>
    <n v="4380128"/>
    <n v="4377318"/>
    <n v="2810"/>
    <n v="12460"/>
    <n v="12432"/>
    <n v="28"/>
    <n v="2.8446657266636955E-3"/>
    <n v="2.8382732194127658E-3"/>
    <n v="6.3925072509296534E-6"/>
    <x v="0"/>
  </r>
  <r>
    <x v="6"/>
    <x v="1"/>
    <x v="9"/>
    <x v="1"/>
    <n v="4783142"/>
    <n v="4782434"/>
    <n v="708"/>
    <n v="12478"/>
    <n v="12433"/>
    <n v="45"/>
    <n v="2.6087454648011706E-3"/>
    <n v="2.5993374229742708E-3"/>
    <n v="9.408041826899556E-6"/>
    <x v="0"/>
  </r>
  <r>
    <x v="6"/>
    <x v="1"/>
    <x v="10"/>
    <x v="1"/>
    <n v="4860816"/>
    <n v="4859600"/>
    <n v="1216"/>
    <n v="13090"/>
    <n v="13035"/>
    <n v="55"/>
    <n v="2.6929634859661424E-3"/>
    <n v="2.6816485133360326E-3"/>
    <n v="1.1314972630109842E-5"/>
    <x v="0"/>
  </r>
  <r>
    <x v="6"/>
    <x v="2"/>
    <x v="2"/>
    <x v="1"/>
    <n v="3159064"/>
    <n v="3153278"/>
    <n v="5786"/>
    <n v="10708"/>
    <n v="10672"/>
    <n v="36"/>
    <n v="3.389611606475842E-3"/>
    <n v="3.3782158259535104E-3"/>
    <n v="1.1395780522331931E-5"/>
    <x v="1"/>
  </r>
  <r>
    <x v="6"/>
    <x v="2"/>
    <x v="3"/>
    <x v="1"/>
    <n v="1199379"/>
    <n v="1134291"/>
    <n v="65088"/>
    <n v="10974"/>
    <n v="10893"/>
    <n v="81"/>
    <n v="9.1497349878562149E-3"/>
    <n v="9.0822000385199341E-3"/>
    <n v="6.7534949336281523E-5"/>
    <x v="2"/>
  </r>
  <r>
    <x v="6"/>
    <x v="2"/>
    <x v="4"/>
    <x v="1"/>
    <n v="1505671"/>
    <n v="1366055"/>
    <n v="139616"/>
    <n v="14728"/>
    <n v="14170"/>
    <n v="558"/>
    <n v="9.7816853748262395E-3"/>
    <n v="9.411086485693089E-3"/>
    <n v="3.705988891331506E-4"/>
    <x v="2"/>
  </r>
  <r>
    <x v="6"/>
    <x v="2"/>
    <x v="0"/>
    <x v="1"/>
    <n v="4754423"/>
    <n v="4752601"/>
    <n v="1822"/>
    <n v="15118"/>
    <n v="11383"/>
    <n v="3735"/>
    <n v="3.1797759686085988E-3"/>
    <n v="2.3941916821452361E-3"/>
    <n v="7.8558428646336267E-4"/>
    <x v="0"/>
  </r>
  <r>
    <x v="6"/>
    <x v="2"/>
    <x v="1"/>
    <x v="1"/>
    <n v="4711575"/>
    <n v="4708434"/>
    <n v="3141"/>
    <n v="15403"/>
    <n v="8919"/>
    <n v="6484"/>
    <n v="3.2691828104190212E-3"/>
    <n v="1.8929975645086835E-3"/>
    <n v="1.3761852459103379E-3"/>
    <x v="0"/>
  </r>
  <r>
    <x v="6"/>
    <x v="2"/>
    <x v="5"/>
    <x v="1"/>
    <n v="1872407"/>
    <n v="1688474"/>
    <n v="183933"/>
    <n v="16953"/>
    <n v="8816"/>
    <n v="8137"/>
    <n v="9.0541212460752384E-3"/>
    <n v="4.7083780396035687E-3"/>
    <n v="4.3457432064716696E-3"/>
    <x v="2"/>
  </r>
  <r>
    <x v="6"/>
    <x v="2"/>
    <x v="6"/>
    <x v="1"/>
    <n v="2116810"/>
    <n v="1918958"/>
    <n v="197852"/>
    <n v="17514"/>
    <n v="9421"/>
    <n v="8093"/>
    <n v="8.2737704375924152E-3"/>
    <n v="4.4505647649056837E-3"/>
    <n v="3.8232056726867315E-3"/>
    <x v="2"/>
  </r>
  <r>
    <x v="6"/>
    <x v="2"/>
    <x v="7"/>
    <x v="1"/>
    <n v="2317181"/>
    <n v="2102672"/>
    <n v="214509"/>
    <n v="18061"/>
    <n v="9579"/>
    <n v="8482"/>
    <n v="7.7943846423736427E-3"/>
    <n v="4.133902358080789E-3"/>
    <n v="3.6604822842928541E-3"/>
    <x v="2"/>
  </r>
  <r>
    <x v="6"/>
    <x v="2"/>
    <x v="8"/>
    <x v="1"/>
    <n v="2668623"/>
    <n v="2438993"/>
    <n v="229630"/>
    <n v="20366"/>
    <n v="11487"/>
    <n v="8879"/>
    <n v="7.6316512298664893E-3"/>
    <n v="4.3044671352978668E-3"/>
    <n v="3.327184094568622E-3"/>
    <x v="2"/>
  </r>
  <r>
    <x v="6"/>
    <x v="2"/>
    <x v="9"/>
    <x v="1"/>
    <n v="3083688"/>
    <n v="2860422"/>
    <n v="223266"/>
    <n v="21268"/>
    <n v="13442"/>
    <n v="7826"/>
    <n v="6.8969363956405448E-3"/>
    <n v="4.359066157146897E-3"/>
    <n v="2.5378702384936478E-3"/>
    <x v="2"/>
  </r>
  <r>
    <x v="6"/>
    <x v="2"/>
    <x v="11"/>
    <x v="1"/>
    <n v="3152973"/>
    <n v="2970181"/>
    <n v="182792"/>
    <n v="21876"/>
    <n v="15366"/>
    <n v="6510"/>
    <n v="6.9382135527326118E-3"/>
    <n v="4.8734955865464115E-3"/>
    <n v="2.0647179661861994E-3"/>
    <x v="2"/>
  </r>
  <r>
    <x v="6"/>
    <x v="2"/>
    <x v="10"/>
    <x v="1"/>
    <n v="3263311"/>
    <n v="3063481"/>
    <n v="199830"/>
    <n v="22738"/>
    <n v="16793"/>
    <n v="5945"/>
    <n v="6.9677698509274782E-3"/>
    <n v="5.1460004884609526E-3"/>
    <n v="1.8217693624665255E-3"/>
    <x v="2"/>
  </r>
  <r>
    <x v="6"/>
    <x v="3"/>
    <x v="1"/>
    <x v="1"/>
    <n v="3094163"/>
    <n v="2885350"/>
    <n v="208813"/>
    <n v="23041"/>
    <n v="17169"/>
    <n v="5872"/>
    <n v="7.4466018758546334E-3"/>
    <n v="5.5488350161255239E-3"/>
    <n v="1.8977668597291093E-3"/>
    <x v="2"/>
  </r>
  <r>
    <x v="6"/>
    <x v="3"/>
    <x v="0"/>
    <x v="1"/>
    <n v="3242240"/>
    <n v="3067472"/>
    <n v="174768"/>
    <n v="23346"/>
    <n v="16610"/>
    <n v="6736"/>
    <n v="7.2005773786024477E-3"/>
    <n v="5.1230013817607578E-3"/>
    <n v="2.0775759968416898E-3"/>
    <x v="2"/>
  </r>
  <r>
    <x v="6"/>
    <x v="3"/>
    <x v="2"/>
    <x v="1"/>
    <n v="3712127"/>
    <n v="3485795"/>
    <n v="226332"/>
    <n v="28936"/>
    <n v="22019"/>
    <n v="6917"/>
    <n v="7.7949919278085048E-3"/>
    <n v="5.9316397310760112E-3"/>
    <n v="1.8633521967324933E-3"/>
    <x v="3"/>
  </r>
  <r>
    <x v="6"/>
    <x v="3"/>
    <x v="3"/>
    <x v="1"/>
    <n v="3605208"/>
    <n v="3380210"/>
    <n v="224998"/>
    <n v="30744"/>
    <n v="24757"/>
    <n v="5987"/>
    <n v="8.5276633137394576E-3"/>
    <n v="6.8670101697322315E-3"/>
    <n v="1.6606531440072252E-3"/>
    <x v="3"/>
  </r>
  <r>
    <x v="6"/>
    <x v="3"/>
    <x v="4"/>
    <x v="1"/>
    <n v="3514819"/>
    <n v="3295354"/>
    <n v="219465"/>
    <n v="31545"/>
    <n v="25875"/>
    <n v="5670"/>
    <n v="8.9748575957965399E-3"/>
    <n v="7.3616877568944521E-3"/>
    <n v="1.6131698389020887E-3"/>
    <x v="3"/>
  </r>
  <r>
    <x v="6"/>
    <x v="3"/>
    <x v="11"/>
    <x v="1"/>
    <n v="4380627"/>
    <n v="4185634"/>
    <n v="194993"/>
    <n v="36246"/>
    <n v="30023"/>
    <n v="6223"/>
    <n v="8.2741580143664371E-3"/>
    <n v="6.853585114642265E-3"/>
    <n v="1.4205728997241718E-3"/>
    <x v="3"/>
  </r>
  <r>
    <x v="6"/>
    <x v="3"/>
    <x v="5"/>
    <x v="1"/>
    <n v="3704695"/>
    <n v="3499928"/>
    <n v="204767"/>
    <n v="36411"/>
    <n v="30142"/>
    <n v="6269"/>
    <n v="9.8283394449475599E-3"/>
    <n v="8.1361623561453777E-3"/>
    <n v="1.6921770888021822E-3"/>
    <x v="3"/>
  </r>
  <r>
    <x v="6"/>
    <x v="3"/>
    <x v="6"/>
    <x v="1"/>
    <n v="3931684"/>
    <n v="3720252"/>
    <n v="211432"/>
    <n v="38747"/>
    <n v="33020"/>
    <n v="5727"/>
    <n v="9.8550646491427085E-3"/>
    <n v="8.3984369038813903E-3"/>
    <n v="1.456627745261318E-3"/>
    <x v="3"/>
  </r>
  <r>
    <x v="6"/>
    <x v="3"/>
    <x v="9"/>
    <x v="1"/>
    <n v="4622395"/>
    <n v="4408104"/>
    <n v="214291"/>
    <n v="39027"/>
    <n v="33292"/>
    <n v="5735"/>
    <n v="8.4430257474750643E-3"/>
    <n v="7.2023269322504888E-3"/>
    <n v="1.2406988152245751E-3"/>
    <x v="3"/>
  </r>
  <r>
    <x v="6"/>
    <x v="3"/>
    <x v="7"/>
    <x v="1"/>
    <n v="4351008"/>
    <n v="4136246"/>
    <n v="214762"/>
    <n v="40175"/>
    <n v="34747"/>
    <n v="5428"/>
    <n v="9.2334925608043017E-3"/>
    <n v="7.9859655509711778E-3"/>
    <n v="1.2475270098331237E-3"/>
    <x v="3"/>
  </r>
  <r>
    <x v="6"/>
    <x v="3"/>
    <x v="8"/>
    <x v="1"/>
    <n v="4527383"/>
    <n v="4306617"/>
    <n v="220766"/>
    <n v="40857"/>
    <n v="35561"/>
    <n v="5296"/>
    <n v="9.0244187425715921E-3"/>
    <n v="7.854648038392158E-3"/>
    <n v="1.1697707041794343E-3"/>
    <x v="3"/>
  </r>
  <r>
    <x v="6"/>
    <x v="3"/>
    <x v="10"/>
    <x v="1"/>
    <n v="4824501"/>
    <n v="4606850"/>
    <n v="217651"/>
    <n v="42315"/>
    <n v="37824"/>
    <n v="4491"/>
    <n v="8.7708552656533805E-3"/>
    <n v="7.8399817929356835E-3"/>
    <n v="9.3087347271769661E-4"/>
    <x v="3"/>
  </r>
  <r>
    <x v="6"/>
    <x v="1"/>
    <x v="1"/>
    <x v="2"/>
    <n v="3819533"/>
    <n v="3819448"/>
    <n v="85"/>
    <n v="618"/>
    <n v="618"/>
    <n v="0"/>
    <n v="1.6179988495975816E-4"/>
    <n v="1.6179988495975816E-4"/>
    <n v="0"/>
    <x v="0"/>
  </r>
  <r>
    <x v="6"/>
    <x v="1"/>
    <x v="4"/>
    <x v="2"/>
    <n v="4230901"/>
    <n v="4230826"/>
    <n v="75"/>
    <n v="626"/>
    <n v="626"/>
    <n v="0"/>
    <n v="1.4795902811245171E-4"/>
    <n v="1.4795902811245171E-4"/>
    <n v="0"/>
    <x v="0"/>
  </r>
  <r>
    <x v="6"/>
    <x v="1"/>
    <x v="3"/>
    <x v="2"/>
    <n v="4184527"/>
    <n v="4184448"/>
    <n v="79"/>
    <n v="660"/>
    <n v="660"/>
    <n v="0"/>
    <n v="1.5772391957322775E-4"/>
    <n v="1.5772391957322775E-4"/>
    <n v="0"/>
    <x v="0"/>
  </r>
  <r>
    <x v="6"/>
    <x v="1"/>
    <x v="0"/>
    <x v="2"/>
    <n v="3850349"/>
    <n v="3850264"/>
    <n v="85"/>
    <n v="671"/>
    <n v="671"/>
    <n v="0"/>
    <n v="1.7426991683091586E-4"/>
    <n v="1.7426991683091586E-4"/>
    <n v="0"/>
    <x v="0"/>
  </r>
  <r>
    <x v="6"/>
    <x v="1"/>
    <x v="5"/>
    <x v="2"/>
    <n v="4447440"/>
    <n v="4447366"/>
    <n v="74"/>
    <n v="679"/>
    <n v="679"/>
    <n v="0"/>
    <n v="1.5267209900527044E-4"/>
    <n v="1.5267209900527044E-4"/>
    <n v="0"/>
    <x v="0"/>
  </r>
  <r>
    <x v="6"/>
    <x v="1"/>
    <x v="2"/>
    <x v="2"/>
    <n v="4217168"/>
    <n v="4217017"/>
    <n v="151"/>
    <n v="693"/>
    <n v="693"/>
    <n v="0"/>
    <n v="1.643282885576292E-4"/>
    <n v="1.643282885576292E-4"/>
    <n v="0"/>
    <x v="0"/>
  </r>
  <r>
    <x v="6"/>
    <x v="1"/>
    <x v="10"/>
    <x v="2"/>
    <n v="4860816"/>
    <n v="4859600"/>
    <n v="1216"/>
    <n v="701"/>
    <n v="701"/>
    <n v="0"/>
    <n v="1.4421446934012727E-4"/>
    <n v="1.4421446934012727E-4"/>
    <n v="0"/>
    <x v="0"/>
  </r>
  <r>
    <x v="6"/>
    <x v="1"/>
    <x v="11"/>
    <x v="2"/>
    <n v="4380128"/>
    <n v="4377318"/>
    <n v="2810"/>
    <n v="717"/>
    <n v="716"/>
    <n v="1"/>
    <n v="1.636938463898772E-4"/>
    <n v="1.6346554255948685E-4"/>
    <n v="2.2830383039034475E-7"/>
    <x v="0"/>
  </r>
  <r>
    <x v="6"/>
    <x v="1"/>
    <x v="6"/>
    <x v="2"/>
    <n v="4435374"/>
    <n v="4435316"/>
    <n v="58"/>
    <n v="732"/>
    <n v="732"/>
    <n v="0"/>
    <n v="1.6503681538467782E-4"/>
    <n v="1.6503681538467782E-4"/>
    <n v="0"/>
    <x v="0"/>
  </r>
  <r>
    <x v="6"/>
    <x v="1"/>
    <x v="9"/>
    <x v="2"/>
    <n v="4783142"/>
    <n v="4782434"/>
    <n v="708"/>
    <n v="754"/>
    <n v="753"/>
    <n v="1"/>
    <n v="1.5763696749960591E-4"/>
    <n v="1.5742789990345259E-4"/>
    <n v="2.0906759615332349E-7"/>
    <x v="0"/>
  </r>
  <r>
    <x v="6"/>
    <x v="1"/>
    <x v="7"/>
    <x v="2"/>
    <n v="4440025"/>
    <n v="4439760"/>
    <n v="265"/>
    <n v="757"/>
    <n v="755"/>
    <n v="2"/>
    <n v="1.7049453550374154E-4"/>
    <n v="1.700440875895969E-4"/>
    <n v="4.5044791414462756E-7"/>
    <x v="0"/>
  </r>
  <r>
    <x v="6"/>
    <x v="1"/>
    <x v="8"/>
    <x v="2"/>
    <n v="4859388"/>
    <n v="4858767"/>
    <n v="621"/>
    <n v="772"/>
    <n v="768"/>
    <n v="4"/>
    <n v="1.5886774219304981E-4"/>
    <n v="1.5804459326976977E-4"/>
    <n v="8.2314892328005092E-7"/>
    <x v="0"/>
  </r>
  <r>
    <x v="6"/>
    <x v="2"/>
    <x v="3"/>
    <x v="2"/>
    <n v="1199379"/>
    <n v="1134291"/>
    <n v="65088"/>
    <n v="337"/>
    <n v="335"/>
    <n v="2"/>
    <n v="2.8097873983119596E-4"/>
    <n v="2.7931121021795445E-4"/>
    <n v="1.6675296132415192E-6"/>
    <x v="2"/>
  </r>
  <r>
    <x v="6"/>
    <x v="2"/>
    <x v="4"/>
    <x v="2"/>
    <n v="1505671"/>
    <n v="1366055"/>
    <n v="139616"/>
    <n v="467"/>
    <n v="460"/>
    <n v="7"/>
    <n v="3.1016071904154362E-4"/>
    <n v="3.0551162903449692E-4"/>
    <n v="4.6490900070466918E-6"/>
    <x v="2"/>
  </r>
  <r>
    <x v="6"/>
    <x v="2"/>
    <x v="2"/>
    <x v="2"/>
    <n v="3159064"/>
    <n v="3153278"/>
    <n v="5786"/>
    <n v="519"/>
    <n v="503"/>
    <n v="16"/>
    <n v="1.6428916919695202E-4"/>
    <n v="1.5922437785369337E-4"/>
    <n v="5.0647913432586362E-6"/>
    <x v="1"/>
  </r>
  <r>
    <x v="6"/>
    <x v="2"/>
    <x v="5"/>
    <x v="2"/>
    <n v="1872407"/>
    <n v="1688474"/>
    <n v="183933"/>
    <n v="553"/>
    <n v="461"/>
    <n v="92"/>
    <n v="2.9534177131360865E-4"/>
    <n v="2.4620715474787263E-4"/>
    <n v="4.9134616565735975E-5"/>
    <x v="2"/>
  </r>
  <r>
    <x v="6"/>
    <x v="2"/>
    <x v="6"/>
    <x v="2"/>
    <n v="2116810"/>
    <n v="1918958"/>
    <n v="197852"/>
    <n v="681"/>
    <n v="512"/>
    <n v="169"/>
    <n v="3.2171049834420662E-4"/>
    <n v="2.4187338495188515E-4"/>
    <n v="7.9837113392321467E-5"/>
    <x v="2"/>
  </r>
  <r>
    <x v="6"/>
    <x v="2"/>
    <x v="7"/>
    <x v="2"/>
    <n v="2317181"/>
    <n v="2102672"/>
    <n v="214509"/>
    <n v="712"/>
    <n v="469"/>
    <n v="243"/>
    <n v="3.0726991115497665E-4"/>
    <n v="2.0240110720742144E-4"/>
    <n v="1.0486880394755524E-4"/>
    <x v="2"/>
  </r>
  <r>
    <x v="6"/>
    <x v="2"/>
    <x v="1"/>
    <x v="2"/>
    <n v="4711575"/>
    <n v="4708434"/>
    <n v="3141"/>
    <n v="863"/>
    <n v="557"/>
    <n v="306"/>
    <n v="1.8316592646832534E-4"/>
    <n v="1.182194913590466E-4"/>
    <n v="6.4946435109278751E-5"/>
    <x v="0"/>
  </r>
  <r>
    <x v="6"/>
    <x v="2"/>
    <x v="0"/>
    <x v="2"/>
    <n v="4754423"/>
    <n v="4752601"/>
    <n v="1822"/>
    <n v="929"/>
    <n v="589"/>
    <n v="340"/>
    <n v="1.9539700190748699E-4"/>
    <n v="1.2388464383585558E-4"/>
    <n v="7.1512358071631403E-5"/>
    <x v="0"/>
  </r>
  <r>
    <x v="6"/>
    <x v="2"/>
    <x v="8"/>
    <x v="2"/>
    <n v="2668623"/>
    <n v="2438993"/>
    <n v="229630"/>
    <n v="950"/>
    <n v="559"/>
    <n v="391"/>
    <n v="3.5598883768895044E-4"/>
    <n v="2.0947132659802453E-4"/>
    <n v="1.4651751109092591E-4"/>
    <x v="2"/>
  </r>
  <r>
    <x v="6"/>
    <x v="2"/>
    <x v="9"/>
    <x v="2"/>
    <n v="3083688"/>
    <n v="2860422"/>
    <n v="223266"/>
    <n v="969"/>
    <n v="664"/>
    <n v="305"/>
    <n v="3.1423412485309795E-4"/>
    <n v="2.1532658297467188E-4"/>
    <n v="9.8907541878426089E-5"/>
    <x v="2"/>
  </r>
  <r>
    <x v="6"/>
    <x v="2"/>
    <x v="10"/>
    <x v="2"/>
    <n v="3263311"/>
    <n v="3063481"/>
    <n v="199830"/>
    <n v="1036"/>
    <n v="778"/>
    <n v="258"/>
    <n v="3.1746897552822884E-4"/>
    <n v="2.3840816888123748E-4"/>
    <n v="7.9060806646991355E-5"/>
    <x v="2"/>
  </r>
  <r>
    <x v="6"/>
    <x v="2"/>
    <x v="11"/>
    <x v="2"/>
    <n v="3152973"/>
    <n v="2970181"/>
    <n v="182792"/>
    <n v="1083"/>
    <n v="818"/>
    <n v="265"/>
    <n v="3.4348533907521569E-4"/>
    <n v="2.5943767992938726E-4"/>
    <n v="8.4047659145828404E-5"/>
    <x v="2"/>
  </r>
  <r>
    <x v="6"/>
    <x v="3"/>
    <x v="1"/>
    <x v="2"/>
    <n v="3094163"/>
    <n v="2885350"/>
    <n v="208813"/>
    <n v="1063"/>
    <n v="798"/>
    <n v="265"/>
    <n v="3.4355009739305914E-4"/>
    <n v="2.5790496492912623E-4"/>
    <n v="8.56451324639329E-5"/>
    <x v="2"/>
  </r>
  <r>
    <x v="6"/>
    <x v="3"/>
    <x v="0"/>
    <x v="2"/>
    <n v="3242240"/>
    <n v="3067472"/>
    <n v="174768"/>
    <n v="1159"/>
    <n v="792"/>
    <n v="367"/>
    <n v="3.5746891038294514E-4"/>
    <n v="2.4427556257402292E-4"/>
    <n v="1.1319334780892223E-4"/>
    <x v="2"/>
  </r>
  <r>
    <x v="6"/>
    <x v="3"/>
    <x v="2"/>
    <x v="2"/>
    <n v="3712127"/>
    <n v="3485795"/>
    <n v="226332"/>
    <n v="1239"/>
    <n v="884"/>
    <n v="355"/>
    <n v="3.3377090816127789E-4"/>
    <n v="2.3813840420869222E-4"/>
    <n v="9.5632503952585671E-5"/>
    <x v="3"/>
  </r>
  <r>
    <x v="6"/>
    <x v="3"/>
    <x v="3"/>
    <x v="2"/>
    <n v="3605208"/>
    <n v="3380210"/>
    <n v="224998"/>
    <n v="1301"/>
    <n v="992"/>
    <n v="309"/>
    <n v="3.6086683486778016E-4"/>
    <n v="2.7515749438035197E-4"/>
    <n v="8.5709340487428185E-5"/>
    <x v="3"/>
  </r>
  <r>
    <x v="6"/>
    <x v="3"/>
    <x v="4"/>
    <x v="2"/>
    <n v="3514819"/>
    <n v="3295354"/>
    <n v="219465"/>
    <n v="1356"/>
    <n v="1089"/>
    <n v="267"/>
    <n v="3.8579511491203386E-4"/>
    <n v="3.0983103255103608E-4"/>
    <n v="7.5964082360997816E-5"/>
    <x v="3"/>
  </r>
  <r>
    <x v="6"/>
    <x v="3"/>
    <x v="5"/>
    <x v="2"/>
    <n v="3704695"/>
    <n v="3499928"/>
    <n v="204767"/>
    <n v="1621"/>
    <n v="1338"/>
    <n v="283"/>
    <n v="4.3755288896926735E-4"/>
    <n v="3.6116333463348532E-4"/>
    <n v="7.6389554335782033E-5"/>
    <x v="3"/>
  </r>
  <r>
    <x v="6"/>
    <x v="3"/>
    <x v="6"/>
    <x v="2"/>
    <n v="3931684"/>
    <n v="3720252"/>
    <n v="211432"/>
    <n v="1697"/>
    <n v="1430"/>
    <n v="267"/>
    <n v="4.3162166644114839E-4"/>
    <n v="3.6371183442006019E-4"/>
    <n v="6.7909832021088165E-5"/>
    <x v="3"/>
  </r>
  <r>
    <x v="6"/>
    <x v="3"/>
    <x v="11"/>
    <x v="2"/>
    <n v="4380627"/>
    <n v="4185634"/>
    <n v="194993"/>
    <n v="1841"/>
    <n v="1597"/>
    <n v="244"/>
    <n v="4.2025947427160542E-4"/>
    <n v="3.6455968517748715E-4"/>
    <n v="5.5699789094118264E-5"/>
    <x v="3"/>
  </r>
  <r>
    <x v="6"/>
    <x v="3"/>
    <x v="7"/>
    <x v="2"/>
    <n v="4351008"/>
    <n v="4136246"/>
    <n v="214762"/>
    <n v="1907"/>
    <n v="1673"/>
    <n v="234"/>
    <n v="4.3828924240084139E-4"/>
    <n v="3.8450860122527929E-4"/>
    <n v="5.3780641175562076E-5"/>
    <x v="3"/>
  </r>
  <r>
    <x v="6"/>
    <x v="3"/>
    <x v="8"/>
    <x v="2"/>
    <n v="4527383"/>
    <n v="4306617"/>
    <n v="220766"/>
    <n v="1923"/>
    <n v="1610"/>
    <n v="313"/>
    <n v="4.247486903582047E-4"/>
    <n v="3.5561382812101383E-4"/>
    <n v="6.9134862237190886E-5"/>
    <x v="3"/>
  </r>
  <r>
    <x v="6"/>
    <x v="3"/>
    <x v="10"/>
    <x v="2"/>
    <n v="4824501"/>
    <n v="4606850"/>
    <n v="217651"/>
    <n v="2059"/>
    <n v="1811"/>
    <n v="248"/>
    <n v="4.2677988873875247E-4"/>
    <n v="3.7537560879353116E-4"/>
    <n v="5.1404279945221279E-5"/>
    <x v="3"/>
  </r>
  <r>
    <x v="6"/>
    <x v="3"/>
    <x v="9"/>
    <x v="2"/>
    <n v="4622395"/>
    <n v="4408104"/>
    <n v="214291"/>
    <n v="2084"/>
    <n v="1906"/>
    <n v="178"/>
    <n v="4.5084853198396068E-4"/>
    <n v="4.1234035602755713E-4"/>
    <n v="3.8508175956403552E-5"/>
    <x v="3"/>
  </r>
  <r>
    <x v="6"/>
    <x v="1"/>
    <x v="4"/>
    <x v="4"/>
    <n v="4230901"/>
    <n v="4230826"/>
    <n v="75"/>
    <n v="467"/>
    <n v="467"/>
    <n v="0"/>
    <n v="1.1037838039698872E-4"/>
    <n v="1.1037838039698872E-4"/>
    <n v="0"/>
    <x v="0"/>
  </r>
  <r>
    <x v="6"/>
    <x v="1"/>
    <x v="3"/>
    <x v="4"/>
    <n v="4184527"/>
    <n v="4184448"/>
    <n v="79"/>
    <n v="469"/>
    <n v="469"/>
    <n v="0"/>
    <n v="1.1207957315127851E-4"/>
    <n v="1.1207957315127851E-4"/>
    <n v="0"/>
    <x v="0"/>
  </r>
  <r>
    <x v="6"/>
    <x v="1"/>
    <x v="2"/>
    <x v="4"/>
    <n v="4217168"/>
    <n v="4217017"/>
    <n v="151"/>
    <n v="493"/>
    <n v="493"/>
    <n v="0"/>
    <n v="1.1690309705470591E-4"/>
    <n v="1.1690309705470591E-4"/>
    <n v="0"/>
    <x v="0"/>
  </r>
  <r>
    <x v="6"/>
    <x v="1"/>
    <x v="5"/>
    <x v="4"/>
    <n v="4447440"/>
    <n v="4447366"/>
    <n v="74"/>
    <n v="500"/>
    <n v="500"/>
    <n v="0"/>
    <n v="1.1242422607162772E-4"/>
    <n v="1.1242422607162772E-4"/>
    <n v="0"/>
    <x v="0"/>
  </r>
  <r>
    <x v="6"/>
    <x v="1"/>
    <x v="1"/>
    <x v="4"/>
    <n v="3819533"/>
    <n v="3819448"/>
    <n v="85"/>
    <n v="501"/>
    <n v="501"/>
    <n v="0"/>
    <n v="1.3116786790426998E-4"/>
    <n v="1.3116786790426998E-4"/>
    <n v="0"/>
    <x v="0"/>
  </r>
  <r>
    <x v="6"/>
    <x v="1"/>
    <x v="7"/>
    <x v="4"/>
    <n v="4440025"/>
    <n v="4439760"/>
    <n v="265"/>
    <n v="511"/>
    <n v="511"/>
    <n v="0"/>
    <n v="1.1508944206395235E-4"/>
    <n v="1.1508944206395235E-4"/>
    <n v="0"/>
    <x v="0"/>
  </r>
  <r>
    <x v="6"/>
    <x v="1"/>
    <x v="8"/>
    <x v="4"/>
    <n v="4859388"/>
    <n v="4858767"/>
    <n v="621"/>
    <n v="533"/>
    <n v="533"/>
    <n v="0"/>
    <n v="1.0968459402706678E-4"/>
    <n v="1.0968459402706678E-4"/>
    <n v="0"/>
    <x v="0"/>
  </r>
  <r>
    <x v="6"/>
    <x v="1"/>
    <x v="11"/>
    <x v="4"/>
    <n v="4380128"/>
    <n v="4377318"/>
    <n v="2810"/>
    <n v="538"/>
    <n v="538"/>
    <n v="0"/>
    <n v="1.2282746075000547E-4"/>
    <n v="1.2282746075000547E-4"/>
    <n v="0"/>
    <x v="0"/>
  </r>
  <r>
    <x v="6"/>
    <x v="1"/>
    <x v="0"/>
    <x v="4"/>
    <n v="3850349"/>
    <n v="3850264"/>
    <n v="85"/>
    <n v="541"/>
    <n v="541"/>
    <n v="0"/>
    <n v="1.4050674367440457E-4"/>
    <n v="1.4050674367440457E-4"/>
    <n v="0"/>
    <x v="0"/>
  </r>
  <r>
    <x v="6"/>
    <x v="1"/>
    <x v="6"/>
    <x v="4"/>
    <n v="4435374"/>
    <n v="4435316"/>
    <n v="58"/>
    <n v="556"/>
    <n v="556"/>
    <n v="0"/>
    <n v="1.2535583245065692E-4"/>
    <n v="1.2535583245065692E-4"/>
    <n v="0"/>
    <x v="0"/>
  </r>
  <r>
    <x v="6"/>
    <x v="1"/>
    <x v="9"/>
    <x v="4"/>
    <n v="4783142"/>
    <n v="4782434"/>
    <n v="708"/>
    <n v="568"/>
    <n v="567"/>
    <n v="1"/>
    <n v="1.1875039461508774E-4"/>
    <n v="1.1854132701893442E-4"/>
    <n v="2.0906759615332349E-7"/>
    <x v="0"/>
  </r>
  <r>
    <x v="6"/>
    <x v="1"/>
    <x v="10"/>
    <x v="4"/>
    <n v="4860816"/>
    <n v="4859600"/>
    <n v="1216"/>
    <n v="636"/>
    <n v="635"/>
    <n v="1"/>
    <n v="1.3084222895908836E-4"/>
    <n v="1.3063650218399545E-4"/>
    <n v="2.057267750929062E-7"/>
    <x v="0"/>
  </r>
  <r>
    <x v="6"/>
    <x v="2"/>
    <x v="3"/>
    <x v="4"/>
    <n v="1199379"/>
    <n v="1134291"/>
    <n v="65088"/>
    <n v="290"/>
    <n v="290"/>
    <n v="0"/>
    <n v="2.4179179392002026E-4"/>
    <n v="2.4179179392002026E-4"/>
    <n v="0"/>
    <x v="2"/>
  </r>
  <r>
    <x v="6"/>
    <x v="2"/>
    <x v="2"/>
    <x v="4"/>
    <n v="3159064"/>
    <n v="3153278"/>
    <n v="5786"/>
    <n v="373"/>
    <n v="371"/>
    <n v="2"/>
    <n v="1.1807294818971696E-4"/>
    <n v="1.1743984927180963E-4"/>
    <n v="6.3309891790732953E-7"/>
    <x v="1"/>
  </r>
  <r>
    <x v="6"/>
    <x v="2"/>
    <x v="4"/>
    <x v="4"/>
    <n v="1505671"/>
    <n v="1366055"/>
    <n v="139616"/>
    <n v="412"/>
    <n v="408"/>
    <n v="4"/>
    <n v="2.7363215470046245E-4"/>
    <n v="2.7097553183929289E-4"/>
    <n v="2.6566228611695382E-6"/>
    <x v="2"/>
  </r>
  <r>
    <x v="6"/>
    <x v="2"/>
    <x v="5"/>
    <x v="4"/>
    <n v="1872407"/>
    <n v="1688474"/>
    <n v="183933"/>
    <n v="500"/>
    <n v="412"/>
    <n v="88"/>
    <n v="2.6703595959639117E-4"/>
    <n v="2.2003763070742633E-4"/>
    <n v="4.6998328888964843E-5"/>
    <x v="2"/>
  </r>
  <r>
    <x v="6"/>
    <x v="2"/>
    <x v="6"/>
    <x v="4"/>
    <n v="2116810"/>
    <n v="1918958"/>
    <n v="197852"/>
    <n v="546"/>
    <n v="343"/>
    <n v="203"/>
    <n v="2.5793528942134625E-4"/>
    <n v="1.6203627155956369E-4"/>
    <n v="9.5899017861782594E-5"/>
    <x v="2"/>
  </r>
  <r>
    <x v="6"/>
    <x v="2"/>
    <x v="7"/>
    <x v="4"/>
    <n v="2317181"/>
    <n v="2102672"/>
    <n v="214509"/>
    <n v="547"/>
    <n v="304"/>
    <n v="243"/>
    <n v="2.3606269859799471E-4"/>
    <n v="1.3119389465043947E-4"/>
    <n v="1.0486880394755524E-4"/>
    <x v="2"/>
  </r>
  <r>
    <x v="6"/>
    <x v="2"/>
    <x v="0"/>
    <x v="4"/>
    <n v="4754423"/>
    <n v="4752601"/>
    <n v="1822"/>
    <n v="639"/>
    <n v="366"/>
    <n v="273"/>
    <n v="1.3440116708168372E-4"/>
    <n v="7.698095015946204E-5"/>
    <n v="5.742021692222169E-5"/>
    <x v="0"/>
  </r>
  <r>
    <x v="6"/>
    <x v="2"/>
    <x v="1"/>
    <x v="4"/>
    <n v="4711575"/>
    <n v="4708434"/>
    <n v="3141"/>
    <n v="665"/>
    <n v="409"/>
    <n v="256"/>
    <n v="1.4114176257408616E-4"/>
    <n v="8.6807490064362772E-5"/>
    <n v="5.4334272509723397E-5"/>
    <x v="0"/>
  </r>
  <r>
    <x v="6"/>
    <x v="2"/>
    <x v="8"/>
    <x v="4"/>
    <n v="2668623"/>
    <n v="2438993"/>
    <n v="229630"/>
    <n v="756"/>
    <n v="391"/>
    <n v="365"/>
    <n v="2.832921697819437E-4"/>
    <n v="1.4651751109092591E-4"/>
    <n v="1.3677465869101782E-4"/>
    <x v="2"/>
  </r>
  <r>
    <x v="6"/>
    <x v="2"/>
    <x v="9"/>
    <x v="4"/>
    <n v="3083688"/>
    <n v="2860422"/>
    <n v="223266"/>
    <n v="894"/>
    <n v="533"/>
    <n v="361"/>
    <n v="2.8991259816168172E-4"/>
    <n v="1.7284498302033149E-4"/>
    <n v="1.1706761514135023E-4"/>
    <x v="2"/>
  </r>
  <r>
    <x v="6"/>
    <x v="2"/>
    <x v="11"/>
    <x v="4"/>
    <n v="3152973"/>
    <n v="2970181"/>
    <n v="182792"/>
    <n v="1001"/>
    <n v="681"/>
    <n v="320"/>
    <n v="3.1747813888669517E-4"/>
    <n v="2.1598662595588355E-4"/>
    <n v="1.0149151293081166E-4"/>
    <x v="2"/>
  </r>
  <r>
    <x v="6"/>
    <x v="2"/>
    <x v="10"/>
    <x v="4"/>
    <n v="3263311"/>
    <n v="3063481"/>
    <n v="199830"/>
    <n v="1017"/>
    <n v="734"/>
    <n v="283"/>
    <n v="3.1164666806197754E-4"/>
    <n v="2.2492493053833973E-4"/>
    <n v="8.6721737523637795E-5"/>
    <x v="2"/>
  </r>
  <r>
    <x v="6"/>
    <x v="3"/>
    <x v="0"/>
    <x v="4"/>
    <n v="3242240"/>
    <n v="3067472"/>
    <n v="174768"/>
    <n v="1034"/>
    <n v="775"/>
    <n v="259"/>
    <n v="3.1891531780497436E-4"/>
    <n v="2.3903227398341888E-4"/>
    <n v="7.9883043821555468E-5"/>
    <x v="2"/>
  </r>
  <r>
    <x v="6"/>
    <x v="3"/>
    <x v="1"/>
    <x v="4"/>
    <n v="3094163"/>
    <n v="2885350"/>
    <n v="208813"/>
    <n v="1082"/>
    <n v="694"/>
    <n v="388"/>
    <n v="3.4969069179613356E-4"/>
    <n v="2.2429329030177142E-4"/>
    <n v="1.2539740149436214E-4"/>
    <x v="2"/>
  </r>
  <r>
    <x v="6"/>
    <x v="3"/>
    <x v="4"/>
    <x v="4"/>
    <n v="3514819"/>
    <n v="3295354"/>
    <n v="219465"/>
    <n v="1269"/>
    <n v="905"/>
    <n v="364"/>
    <n v="3.6104277346856269E-4"/>
    <n v="2.5748125294645328E-4"/>
    <n v="1.0356152052210939E-4"/>
    <x v="3"/>
  </r>
  <r>
    <x v="6"/>
    <x v="3"/>
    <x v="3"/>
    <x v="4"/>
    <n v="3605208"/>
    <n v="3380210"/>
    <n v="224998"/>
    <n v="1289"/>
    <n v="954"/>
    <n v="335"/>
    <n v="3.5753831679059849E-4"/>
    <n v="2.6461718713594333E-4"/>
    <n v="9.2921129654655149E-5"/>
    <x v="3"/>
  </r>
  <r>
    <x v="6"/>
    <x v="3"/>
    <x v="2"/>
    <x v="4"/>
    <n v="3712127"/>
    <n v="3485795"/>
    <n v="226332"/>
    <n v="1323"/>
    <n v="1000"/>
    <n v="323"/>
    <n v="3.563994443078052E-4"/>
    <n v="2.6938733507770614E-4"/>
    <n v="8.7012109230099073E-5"/>
    <x v="3"/>
  </r>
  <r>
    <x v="6"/>
    <x v="3"/>
    <x v="5"/>
    <x v="4"/>
    <n v="3704695"/>
    <n v="3499928"/>
    <n v="204767"/>
    <n v="1369"/>
    <n v="1016"/>
    <n v="353"/>
    <n v="3.6953109500242258E-4"/>
    <n v="2.7424659789807259E-4"/>
    <n v="9.5284497104350025E-5"/>
    <x v="3"/>
  </r>
  <r>
    <x v="6"/>
    <x v="3"/>
    <x v="6"/>
    <x v="4"/>
    <n v="3931684"/>
    <n v="3720252"/>
    <n v="211432"/>
    <n v="1411"/>
    <n v="1104"/>
    <n v="307"/>
    <n v="3.5887929955713636E-4"/>
    <n v="2.8079570992989262E-4"/>
    <n v="7.8083589627243695E-5"/>
    <x v="3"/>
  </r>
  <r>
    <x v="6"/>
    <x v="3"/>
    <x v="7"/>
    <x v="4"/>
    <n v="4351008"/>
    <n v="4136246"/>
    <n v="214762"/>
    <n v="1553"/>
    <n v="1258"/>
    <n v="295"/>
    <n v="3.5692878523781158E-4"/>
    <n v="2.8912840426862003E-4"/>
    <n v="6.7800380969191504E-5"/>
    <x v="3"/>
  </r>
  <r>
    <x v="6"/>
    <x v="3"/>
    <x v="11"/>
    <x v="4"/>
    <n v="4380627"/>
    <n v="4185634"/>
    <n v="194993"/>
    <n v="1603"/>
    <n v="1324"/>
    <n v="279"/>
    <n v="3.6592935212242451E-4"/>
    <n v="3.0223983918283844E-4"/>
    <n v="6.3689512939586049E-5"/>
    <x v="3"/>
  </r>
  <r>
    <x v="6"/>
    <x v="3"/>
    <x v="9"/>
    <x v="4"/>
    <n v="4622395"/>
    <n v="4408104"/>
    <n v="214291"/>
    <n v="1680"/>
    <n v="1355"/>
    <n v="325"/>
    <n v="3.6344795284695485E-4"/>
    <n v="2.9313808101644277E-4"/>
    <n v="7.0309871830512101E-5"/>
    <x v="3"/>
  </r>
  <r>
    <x v="6"/>
    <x v="3"/>
    <x v="8"/>
    <x v="4"/>
    <n v="4527383"/>
    <n v="4306617"/>
    <n v="220766"/>
    <n v="1688"/>
    <n v="1405"/>
    <n v="283"/>
    <n v="3.7284232414178347E-4"/>
    <n v="3.1033380652796549E-4"/>
    <n v="6.2508517613817956E-5"/>
    <x v="3"/>
  </r>
  <r>
    <x v="6"/>
    <x v="3"/>
    <x v="10"/>
    <x v="4"/>
    <n v="4824501"/>
    <n v="4606850"/>
    <n v="217651"/>
    <n v="1714"/>
    <n v="1470"/>
    <n v="244"/>
    <n v="3.5526990252463415E-4"/>
    <n v="3.0469472386885195E-4"/>
    <n v="5.0575178655782228E-5"/>
    <x v="3"/>
  </r>
  <r>
    <x v="6"/>
    <x v="1"/>
    <x v="0"/>
    <x v="6"/>
    <n v="3850349"/>
    <n v="3850264"/>
    <n v="85"/>
    <n v="826"/>
    <n v="826"/>
    <n v="0"/>
    <n v="2.1452600790214081E-4"/>
    <n v="2.1452600790214081E-4"/>
    <n v="0"/>
    <x v="0"/>
  </r>
  <r>
    <x v="6"/>
    <x v="1"/>
    <x v="1"/>
    <x v="6"/>
    <n v="3819533"/>
    <n v="3819448"/>
    <n v="85"/>
    <n v="943"/>
    <n v="943"/>
    <n v="0"/>
    <n v="2.4688882122500316E-4"/>
    <n v="2.4688882122500316E-4"/>
    <n v="0"/>
    <x v="0"/>
  </r>
  <r>
    <x v="6"/>
    <x v="1"/>
    <x v="11"/>
    <x v="6"/>
    <n v="4380128"/>
    <n v="4377318"/>
    <n v="2810"/>
    <n v="1006"/>
    <n v="1006"/>
    <n v="0"/>
    <n v="2.2967365337268683E-4"/>
    <n v="2.2967365337268683E-4"/>
    <n v="0"/>
    <x v="0"/>
  </r>
  <r>
    <x v="6"/>
    <x v="1"/>
    <x v="6"/>
    <x v="6"/>
    <n v="4435374"/>
    <n v="4435316"/>
    <n v="58"/>
    <n v="1023"/>
    <n v="1023"/>
    <n v="0"/>
    <n v="2.3064571330399646E-4"/>
    <n v="2.3064571330399646E-4"/>
    <n v="0"/>
    <x v="0"/>
  </r>
  <r>
    <x v="6"/>
    <x v="1"/>
    <x v="5"/>
    <x v="6"/>
    <n v="4447440"/>
    <n v="4447366"/>
    <n v="74"/>
    <n v="1034"/>
    <n v="1034"/>
    <n v="0"/>
    <n v="2.3249329951612613E-4"/>
    <n v="2.3249329951612613E-4"/>
    <n v="0"/>
    <x v="0"/>
  </r>
  <r>
    <x v="6"/>
    <x v="1"/>
    <x v="4"/>
    <x v="6"/>
    <n v="4230901"/>
    <n v="4230826"/>
    <n v="75"/>
    <n v="1044"/>
    <n v="1044"/>
    <n v="0"/>
    <n v="2.4675595103737952E-4"/>
    <n v="2.4675595103737952E-4"/>
    <n v="0"/>
    <x v="0"/>
  </r>
  <r>
    <x v="6"/>
    <x v="1"/>
    <x v="3"/>
    <x v="6"/>
    <n v="4184527"/>
    <n v="4184448"/>
    <n v="79"/>
    <n v="1058"/>
    <n v="1058"/>
    <n v="0"/>
    <n v="2.5283622258859842E-4"/>
    <n v="2.5283622258859842E-4"/>
    <n v="0"/>
    <x v="0"/>
  </r>
  <r>
    <x v="6"/>
    <x v="1"/>
    <x v="7"/>
    <x v="6"/>
    <n v="4440025"/>
    <n v="4439760"/>
    <n v="265"/>
    <n v="1101"/>
    <n v="1101"/>
    <n v="0"/>
    <n v="2.4797157673661749E-4"/>
    <n v="2.4797157673661749E-4"/>
    <n v="0"/>
    <x v="0"/>
  </r>
  <r>
    <x v="6"/>
    <x v="1"/>
    <x v="8"/>
    <x v="6"/>
    <n v="4859388"/>
    <n v="4858767"/>
    <n v="621"/>
    <n v="1112"/>
    <n v="1111"/>
    <n v="1"/>
    <n v="2.2883540067185416E-4"/>
    <n v="2.2862961344103413E-4"/>
    <n v="2.0578723082001273E-7"/>
    <x v="0"/>
  </r>
  <r>
    <x v="6"/>
    <x v="1"/>
    <x v="2"/>
    <x v="6"/>
    <n v="4217168"/>
    <n v="4217017"/>
    <n v="151"/>
    <n v="1163"/>
    <n v="1162"/>
    <n v="1"/>
    <n v="2.7577748858949894E-4"/>
    <n v="2.7554036263198429E-4"/>
    <n v="2.3712595751461643E-7"/>
    <x v="0"/>
  </r>
  <r>
    <x v="6"/>
    <x v="1"/>
    <x v="9"/>
    <x v="6"/>
    <n v="4783142"/>
    <n v="4782434"/>
    <n v="708"/>
    <n v="1203"/>
    <n v="1203"/>
    <n v="0"/>
    <n v="2.5150831817244814E-4"/>
    <n v="2.5150831817244814E-4"/>
    <n v="0"/>
    <x v="0"/>
  </r>
  <r>
    <x v="6"/>
    <x v="1"/>
    <x v="10"/>
    <x v="6"/>
    <n v="4860816"/>
    <n v="4859600"/>
    <n v="1216"/>
    <n v="1221"/>
    <n v="1219"/>
    <n v="2"/>
    <n v="2.5119239238843849E-4"/>
    <n v="2.5078093883825267E-4"/>
    <n v="4.1145355018581241E-7"/>
    <x v="0"/>
  </r>
  <r>
    <x v="6"/>
    <x v="2"/>
    <x v="3"/>
    <x v="6"/>
    <n v="1199379"/>
    <n v="1134291"/>
    <n v="65088"/>
    <n v="478"/>
    <n v="476"/>
    <n v="2"/>
    <n v="3.985395775647231E-4"/>
    <n v="3.9687204795148153E-4"/>
    <n v="1.6675296132415192E-6"/>
    <x v="2"/>
  </r>
  <r>
    <x v="6"/>
    <x v="2"/>
    <x v="4"/>
    <x v="6"/>
    <n v="1505671"/>
    <n v="1366055"/>
    <n v="139616"/>
    <n v="724"/>
    <n v="722"/>
    <n v="2"/>
    <n v="4.8084873787168647E-4"/>
    <n v="4.7952042644110166E-4"/>
    <n v="1.3283114305847691E-6"/>
    <x v="2"/>
  </r>
  <r>
    <x v="6"/>
    <x v="2"/>
    <x v="2"/>
    <x v="6"/>
    <n v="3159064"/>
    <n v="3153278"/>
    <n v="5786"/>
    <n v="802"/>
    <n v="789"/>
    <n v="13"/>
    <n v="2.5387266608083912E-4"/>
    <n v="2.4975752311444149E-4"/>
    <n v="4.1151429663976422E-6"/>
    <x v="1"/>
  </r>
  <r>
    <x v="6"/>
    <x v="2"/>
    <x v="5"/>
    <x v="6"/>
    <n v="1872407"/>
    <n v="1688474"/>
    <n v="183933"/>
    <n v="996"/>
    <n v="933"/>
    <n v="63"/>
    <n v="5.3193563151601123E-4"/>
    <n v="4.982891006068659E-4"/>
    <n v="3.364653090914529E-5"/>
    <x v="2"/>
  </r>
  <r>
    <x v="6"/>
    <x v="2"/>
    <x v="6"/>
    <x v="6"/>
    <n v="2116810"/>
    <n v="1918958"/>
    <n v="197852"/>
    <n v="1179"/>
    <n v="1028"/>
    <n v="151"/>
    <n v="5.5697015792631368E-4"/>
    <n v="4.8563640572370692E-4"/>
    <n v="7.1333752202606751E-5"/>
    <x v="2"/>
  </r>
  <r>
    <x v="6"/>
    <x v="2"/>
    <x v="0"/>
    <x v="6"/>
    <n v="4754423"/>
    <n v="4752601"/>
    <n v="1822"/>
    <n v="1278"/>
    <n v="1074"/>
    <n v="204"/>
    <n v="2.6880233416336745E-4"/>
    <n v="2.2589491932038862E-4"/>
    <n v="4.2907414842978844E-5"/>
    <x v="0"/>
  </r>
  <r>
    <x v="6"/>
    <x v="2"/>
    <x v="7"/>
    <x v="6"/>
    <n v="2317181"/>
    <n v="2102672"/>
    <n v="214509"/>
    <n v="1316"/>
    <n v="1031"/>
    <n v="285"/>
    <n v="5.6793146499992879E-4"/>
    <n v="4.4493718876514177E-4"/>
    <n v="1.2299427623478702E-4"/>
    <x v="2"/>
  </r>
  <r>
    <x v="6"/>
    <x v="2"/>
    <x v="11"/>
    <x v="6"/>
    <n v="3152973"/>
    <n v="2970181"/>
    <n v="182792"/>
    <n v="1343"/>
    <n v="963"/>
    <n v="380"/>
    <n v="4.2594719333150015E-4"/>
    <n v="3.0542602172616132E-4"/>
    <n v="1.2052117160533883E-4"/>
    <x v="2"/>
  </r>
  <r>
    <x v="6"/>
    <x v="2"/>
    <x v="1"/>
    <x v="6"/>
    <n v="4711575"/>
    <n v="4708434"/>
    <n v="3141"/>
    <n v="1355"/>
    <n v="1021"/>
    <n v="334"/>
    <n v="2.8758960644795E-4"/>
    <n v="2.1670036028292026E-4"/>
    <n v="7.0889246165029745E-5"/>
    <x v="0"/>
  </r>
  <r>
    <x v="6"/>
    <x v="2"/>
    <x v="8"/>
    <x v="6"/>
    <n v="2668623"/>
    <n v="2438993"/>
    <n v="229630"/>
    <n v="1355"/>
    <n v="1123"/>
    <n v="232"/>
    <n v="5.0775250007213462E-4"/>
    <n v="4.2081627865756986E-4"/>
    <n v="8.6936221414564738E-5"/>
    <x v="2"/>
  </r>
  <r>
    <x v="6"/>
    <x v="2"/>
    <x v="10"/>
    <x v="6"/>
    <n v="3263311"/>
    <n v="3063481"/>
    <n v="199830"/>
    <n v="1405"/>
    <n v="1206"/>
    <n v="199"/>
    <n v="4.3054431526753044E-4"/>
    <n v="3.6956330548942472E-4"/>
    <n v="6.0981009778105732E-5"/>
    <x v="2"/>
  </r>
  <r>
    <x v="6"/>
    <x v="2"/>
    <x v="9"/>
    <x v="6"/>
    <n v="3083688"/>
    <n v="2860422"/>
    <n v="223266"/>
    <n v="1450"/>
    <n v="1262"/>
    <n v="188"/>
    <n v="4.7021618270071423E-4"/>
    <n v="4.0925022246089747E-4"/>
    <n v="6.0965960239816741E-5"/>
    <x v="2"/>
  </r>
  <r>
    <x v="6"/>
    <x v="3"/>
    <x v="0"/>
    <x v="6"/>
    <n v="3242240"/>
    <n v="3067472"/>
    <n v="174768"/>
    <n v="1280"/>
    <n v="1107"/>
    <n v="173"/>
    <n v="3.9478878799842083E-4"/>
    <n v="3.4143061587050926E-4"/>
    <n v="5.3358172127911567E-5"/>
    <x v="2"/>
  </r>
  <r>
    <x v="6"/>
    <x v="3"/>
    <x v="1"/>
    <x v="6"/>
    <n v="3094163"/>
    <n v="2885350"/>
    <n v="208813"/>
    <n v="1411"/>
    <n v="1149"/>
    <n v="262"/>
    <n v="4.5601993172305401E-4"/>
    <n v="3.7134436679644864E-4"/>
    <n v="8.4675564926605358E-5"/>
    <x v="2"/>
  </r>
  <r>
    <x v="6"/>
    <x v="3"/>
    <x v="4"/>
    <x v="6"/>
    <n v="3514819"/>
    <n v="3295354"/>
    <n v="219465"/>
    <n v="1426"/>
    <n v="1182"/>
    <n v="244"/>
    <n v="4.0571079193551645E-4"/>
    <n v="3.3629043202509148E-4"/>
    <n v="6.9420359910424972E-5"/>
    <x v="3"/>
  </r>
  <r>
    <x v="6"/>
    <x v="3"/>
    <x v="2"/>
    <x v="6"/>
    <n v="3712127"/>
    <n v="3485795"/>
    <n v="226332"/>
    <n v="1495"/>
    <n v="1209"/>
    <n v="286"/>
    <n v="4.0273406594117068E-4"/>
    <n v="3.2568928810894668E-4"/>
    <n v="7.7044777832223954E-5"/>
    <x v="3"/>
  </r>
  <r>
    <x v="6"/>
    <x v="3"/>
    <x v="3"/>
    <x v="6"/>
    <n v="3605208"/>
    <n v="3380210"/>
    <n v="224998"/>
    <n v="1546"/>
    <n v="1355"/>
    <n v="191"/>
    <n v="4.2882407894357272E-4"/>
    <n v="3.7584516621509771E-4"/>
    <n v="5.2978912728475028E-5"/>
    <x v="3"/>
  </r>
  <r>
    <x v="6"/>
    <x v="3"/>
    <x v="5"/>
    <x v="6"/>
    <n v="3704695"/>
    <n v="3499928"/>
    <n v="204767"/>
    <n v="1550"/>
    <n v="1372"/>
    <n v="178"/>
    <n v="4.183880184468627E-4"/>
    <n v="3.7034087826393264E-4"/>
    <n v="4.8047140182930039E-5"/>
    <x v="3"/>
  </r>
  <r>
    <x v="6"/>
    <x v="3"/>
    <x v="11"/>
    <x v="6"/>
    <n v="4380627"/>
    <n v="4185634"/>
    <n v="194993"/>
    <n v="1594"/>
    <n v="1430"/>
    <n v="164"/>
    <n v="3.638748517050185E-4"/>
    <n v="3.26437288543398E-4"/>
    <n v="3.7437563161620474E-5"/>
    <x v="3"/>
  </r>
  <r>
    <x v="6"/>
    <x v="3"/>
    <x v="6"/>
    <x v="6"/>
    <n v="3931684"/>
    <n v="3720252"/>
    <n v="211432"/>
    <n v="1672"/>
    <n v="1499"/>
    <n v="173"/>
    <n v="4.2526306793730118E-4"/>
    <n v="3.812615662906785E-4"/>
    <n v="4.4001501646622666E-5"/>
    <x v="3"/>
  </r>
  <r>
    <x v="6"/>
    <x v="3"/>
    <x v="8"/>
    <x v="6"/>
    <n v="4527383"/>
    <n v="4306617"/>
    <n v="220766"/>
    <n v="1696"/>
    <n v="1557"/>
    <n v="139"/>
    <n v="3.7460934937468292E-4"/>
    <n v="3.4390728595305498E-4"/>
    <n v="3.0702063421627906E-5"/>
    <x v="3"/>
  </r>
  <r>
    <x v="6"/>
    <x v="3"/>
    <x v="9"/>
    <x v="6"/>
    <n v="4622395"/>
    <n v="4408104"/>
    <n v="214291"/>
    <n v="1712"/>
    <n v="1554"/>
    <n v="158"/>
    <n v="3.703707709964207E-4"/>
    <n v="3.3618935638343327E-4"/>
    <n v="3.4181414612987426E-5"/>
    <x v="3"/>
  </r>
  <r>
    <x v="6"/>
    <x v="3"/>
    <x v="10"/>
    <x v="6"/>
    <n v="4824501"/>
    <n v="4606850"/>
    <n v="217651"/>
    <n v="1744"/>
    <n v="1601"/>
    <n v="143"/>
    <n v="3.6148816219542704E-4"/>
    <n v="3.3184779109798093E-4"/>
    <n v="2.9640371097446139E-5"/>
    <x v="3"/>
  </r>
  <r>
    <x v="6"/>
    <x v="3"/>
    <x v="7"/>
    <x v="6"/>
    <n v="4351008"/>
    <n v="4136246"/>
    <n v="214762"/>
    <n v="1848"/>
    <n v="1720"/>
    <n v="128"/>
    <n v="4.2472916620700307E-4"/>
    <n v="3.9531069582037084E-4"/>
    <n v="2.9418470386632249E-5"/>
    <x v="3"/>
  </r>
  <r>
    <x v="6"/>
    <x v="1"/>
    <x v="0"/>
    <x v="7"/>
    <n v="3850349"/>
    <n v="3850264"/>
    <n v="85"/>
    <n v="24907"/>
    <n v="24899"/>
    <n v="8"/>
    <n v="6.4687642600709701E-3"/>
    <n v="6.4666865263382622E-3"/>
    <n v="2.0777337327083855E-6"/>
    <x v="0"/>
  </r>
  <r>
    <x v="6"/>
    <x v="1"/>
    <x v="1"/>
    <x v="7"/>
    <n v="3819533"/>
    <n v="3819448"/>
    <n v="85"/>
    <n v="25280"/>
    <n v="25270"/>
    <n v="10"/>
    <n v="6.6186101808781332E-3"/>
    <n v="6.6159920597622796E-3"/>
    <n v="2.6181211158536919E-6"/>
    <x v="0"/>
  </r>
  <r>
    <x v="6"/>
    <x v="1"/>
    <x v="2"/>
    <x v="7"/>
    <n v="4217168"/>
    <n v="4217017"/>
    <n v="151"/>
    <n v="26787"/>
    <n v="26781"/>
    <n v="6"/>
    <n v="6.3518930239440307E-3"/>
    <n v="6.3504702681989426E-3"/>
    <n v="1.4227557450876987E-6"/>
    <x v="0"/>
  </r>
  <r>
    <x v="6"/>
    <x v="1"/>
    <x v="3"/>
    <x v="7"/>
    <n v="4184527"/>
    <n v="4184448"/>
    <n v="79"/>
    <n v="29139"/>
    <n v="29136"/>
    <n v="3"/>
    <n v="6.9635110491580053E-3"/>
    <n v="6.962794122250854E-3"/>
    <n v="7.1692690715103524E-7"/>
    <x v="0"/>
  </r>
  <r>
    <x v="6"/>
    <x v="1"/>
    <x v="5"/>
    <x v="7"/>
    <n v="4447440"/>
    <n v="4447366"/>
    <n v="74"/>
    <n v="29501"/>
    <n v="29495"/>
    <n v="6"/>
    <n v="6.6332541866781789E-3"/>
    <n v="6.6319050959653195E-3"/>
    <n v="1.3490907128595327E-6"/>
    <x v="0"/>
  </r>
  <r>
    <x v="6"/>
    <x v="1"/>
    <x v="7"/>
    <x v="7"/>
    <n v="4440025"/>
    <n v="4439760"/>
    <n v="265"/>
    <n v="29539"/>
    <n v="29532"/>
    <n v="7"/>
    <n v="6.6528904679590767E-3"/>
    <n v="6.6513139002595707E-3"/>
    <n v="1.5765676995061965E-6"/>
    <x v="0"/>
  </r>
  <r>
    <x v="6"/>
    <x v="1"/>
    <x v="6"/>
    <x v="7"/>
    <n v="4435374"/>
    <n v="4435316"/>
    <n v="58"/>
    <n v="29579"/>
    <n v="29572"/>
    <n v="7"/>
    <n v="6.6688851943488871E-3"/>
    <n v="6.6673069734367388E-3"/>
    <n v="1.5782209121485584E-6"/>
    <x v="0"/>
  </r>
  <r>
    <x v="6"/>
    <x v="1"/>
    <x v="4"/>
    <x v="7"/>
    <n v="4230901"/>
    <n v="4230826"/>
    <n v="75"/>
    <n v="29668"/>
    <n v="29658"/>
    <n v="10"/>
    <n v="7.0122179649204745E-3"/>
    <n v="7.0098544021710745E-3"/>
    <n v="2.3635627494001871E-6"/>
    <x v="0"/>
  </r>
  <r>
    <x v="6"/>
    <x v="1"/>
    <x v="11"/>
    <x v="7"/>
    <n v="4380128"/>
    <n v="4377318"/>
    <n v="2810"/>
    <n v="31962"/>
    <n v="31954"/>
    <n v="8"/>
    <n v="7.297047026936199E-3"/>
    <n v="7.2952205962930764E-3"/>
    <n v="1.826430643122758E-6"/>
    <x v="0"/>
  </r>
  <r>
    <x v="6"/>
    <x v="1"/>
    <x v="8"/>
    <x v="7"/>
    <n v="4859388"/>
    <n v="4858767"/>
    <n v="621"/>
    <n v="34313"/>
    <n v="34311"/>
    <n v="2"/>
    <n v="7.0611772511270966E-3"/>
    <n v="7.0607656766654564E-3"/>
    <n v="4.1157446164002546E-7"/>
    <x v="0"/>
  </r>
  <r>
    <x v="6"/>
    <x v="1"/>
    <x v="9"/>
    <x v="7"/>
    <n v="4783142"/>
    <n v="4782434"/>
    <n v="708"/>
    <n v="34453"/>
    <n v="34450"/>
    <n v="3"/>
    <n v="7.2030058902704539E-3"/>
    <n v="7.2023786874819938E-3"/>
    <n v="6.272027884599705E-7"/>
    <x v="0"/>
  </r>
  <r>
    <x v="6"/>
    <x v="1"/>
    <x v="10"/>
    <x v="7"/>
    <n v="4860816"/>
    <n v="4859600"/>
    <n v="1216"/>
    <n v="36898"/>
    <n v="36897"/>
    <n v="1"/>
    <n v="7.5909065473780532E-3"/>
    <n v="7.5907008206029603E-3"/>
    <n v="2.057267750929062E-7"/>
    <x v="0"/>
  </r>
  <r>
    <x v="6"/>
    <x v="2"/>
    <x v="3"/>
    <x v="7"/>
    <n v="1199379"/>
    <n v="1134291"/>
    <n v="65088"/>
    <n v="4661"/>
    <n v="4648"/>
    <n v="13"/>
    <n v="3.8861777636593603E-3"/>
    <n v="3.8753388211732907E-3"/>
    <n v="1.0838942486069874E-5"/>
    <x v="2"/>
  </r>
  <r>
    <x v="6"/>
    <x v="2"/>
    <x v="4"/>
    <x v="7"/>
    <n v="1505671"/>
    <n v="1366055"/>
    <n v="139616"/>
    <n v="6573"/>
    <n v="6566"/>
    <n v="7"/>
    <n v="4.3654955166168435E-3"/>
    <n v="4.3608464266097977E-3"/>
    <n v="4.6490900070466918E-6"/>
    <x v="2"/>
  </r>
  <r>
    <x v="6"/>
    <x v="2"/>
    <x v="5"/>
    <x v="7"/>
    <n v="1872407"/>
    <n v="1688474"/>
    <n v="183933"/>
    <n v="8940"/>
    <n v="8778"/>
    <n v="162"/>
    <n v="4.7746029575834745E-3"/>
    <n v="4.6880833066742433E-3"/>
    <n v="8.6519650909230733E-5"/>
    <x v="2"/>
  </r>
  <r>
    <x v="6"/>
    <x v="2"/>
    <x v="6"/>
    <x v="7"/>
    <n v="2116810"/>
    <n v="1918958"/>
    <n v="197852"/>
    <n v="11404"/>
    <n v="9974"/>
    <n v="1430"/>
    <n v="5.3873517226392543E-3"/>
    <n v="4.7118069170119185E-3"/>
    <n v="6.755448056273355E-4"/>
    <x v="2"/>
  </r>
  <r>
    <x v="6"/>
    <x v="2"/>
    <x v="7"/>
    <x v="7"/>
    <n v="2317181"/>
    <n v="2102672"/>
    <n v="214509"/>
    <n v="13214"/>
    <n v="10541"/>
    <n v="2673"/>
    <n v="5.7026188286543001E-3"/>
    <n v="4.5490619852311927E-3"/>
    <n v="1.1535568434231076E-3"/>
    <x v="2"/>
  </r>
  <r>
    <x v="6"/>
    <x v="2"/>
    <x v="2"/>
    <x v="7"/>
    <n v="3159064"/>
    <n v="3153278"/>
    <n v="5786"/>
    <n v="16426"/>
    <n v="12479"/>
    <n v="3947"/>
    <n v="5.1996414127728971E-3"/>
    <n v="3.9502206982827822E-3"/>
    <n v="1.2494207144901149E-3"/>
    <x v="1"/>
  </r>
  <r>
    <x v="6"/>
    <x v="2"/>
    <x v="8"/>
    <x v="7"/>
    <n v="2668623"/>
    <n v="2438993"/>
    <n v="229630"/>
    <n v="19155"/>
    <n v="14414"/>
    <n v="4741"/>
    <n v="7.1778591430861531E-3"/>
    <n v="5.4012874804721389E-3"/>
    <n v="1.7765716626140149E-3"/>
    <x v="2"/>
  </r>
  <r>
    <x v="6"/>
    <x v="2"/>
    <x v="9"/>
    <x v="7"/>
    <n v="3083688"/>
    <n v="2860422"/>
    <n v="223266"/>
    <n v="28688"/>
    <n v="23091"/>
    <n v="5597"/>
    <n v="9.3031461029779924E-3"/>
    <n v="7.4881116377532361E-3"/>
    <n v="1.8150344652247568E-3"/>
    <x v="2"/>
  </r>
  <r>
    <x v="6"/>
    <x v="2"/>
    <x v="0"/>
    <x v="7"/>
    <n v="4754423"/>
    <n v="4752601"/>
    <n v="1822"/>
    <n v="32615"/>
    <n v="25575"/>
    <n v="7040"/>
    <n v="6.8599281132537011E-3"/>
    <n v="5.3792016402410972E-3"/>
    <n v="1.4807264730126032E-3"/>
    <x v="0"/>
  </r>
  <r>
    <x v="6"/>
    <x v="2"/>
    <x v="1"/>
    <x v="7"/>
    <n v="4711575"/>
    <n v="4708434"/>
    <n v="3141"/>
    <n v="33236"/>
    <n v="24924"/>
    <n v="8312"/>
    <n v="7.0541167231764328E-3"/>
    <n v="5.2899508126263515E-3"/>
    <n v="1.7641659105500813E-3"/>
    <x v="0"/>
  </r>
  <r>
    <x v="6"/>
    <x v="2"/>
    <x v="10"/>
    <x v="7"/>
    <n v="3263311"/>
    <n v="3063481"/>
    <n v="199830"/>
    <n v="37146"/>
    <n v="28791"/>
    <n v="8355"/>
    <n v="1.138291753375636E-2"/>
    <n v="8.8226344347811167E-3"/>
    <n v="2.5602830989752434E-3"/>
    <x v="2"/>
  </r>
  <r>
    <x v="6"/>
    <x v="2"/>
    <x v="11"/>
    <x v="7"/>
    <n v="3152973"/>
    <n v="2970181"/>
    <n v="182792"/>
    <n v="38094"/>
    <n v="30488"/>
    <n v="7606"/>
    <n v="1.208193029245731E-2"/>
    <n v="9.6696038944830802E-3"/>
    <n v="2.4123263979742293E-3"/>
    <x v="2"/>
  </r>
  <r>
    <x v="6"/>
    <x v="3"/>
    <x v="0"/>
    <x v="7"/>
    <n v="3242240"/>
    <n v="3067472"/>
    <n v="174768"/>
    <n v="33462"/>
    <n v="26817"/>
    <n v="6645"/>
    <n v="1.0320642518752468E-2"/>
    <n v="8.2711335373075404E-3"/>
    <n v="2.0495089814449269E-3"/>
    <x v="2"/>
  </r>
  <r>
    <x v="6"/>
    <x v="3"/>
    <x v="1"/>
    <x v="7"/>
    <n v="3094163"/>
    <n v="2885350"/>
    <n v="208813"/>
    <n v="33819"/>
    <n v="25055"/>
    <n v="8764"/>
    <n v="1.0929934848293384E-2"/>
    <n v="8.0975048825805227E-3"/>
    <n v="2.83242996571286E-3"/>
    <x v="2"/>
  </r>
  <r>
    <x v="6"/>
    <x v="3"/>
    <x v="3"/>
    <x v="7"/>
    <n v="3605208"/>
    <n v="3380210"/>
    <n v="224998"/>
    <n v="36984"/>
    <n v="29127"/>
    <n v="7857"/>
    <n v="1.025849271387393E-2"/>
    <n v="8.0791455028392262E-3"/>
    <n v="2.179347211034703E-3"/>
    <x v="3"/>
  </r>
  <r>
    <x v="6"/>
    <x v="3"/>
    <x v="2"/>
    <x v="7"/>
    <n v="3712127"/>
    <n v="3485795"/>
    <n v="226332"/>
    <n v="38307"/>
    <n v="31539"/>
    <n v="6768"/>
    <n v="1.0319420644821688E-2"/>
    <n v="8.496207161015774E-3"/>
    <n v="1.823213483805915E-3"/>
    <x v="3"/>
  </r>
  <r>
    <x v="6"/>
    <x v="3"/>
    <x v="4"/>
    <x v="7"/>
    <n v="3514819"/>
    <n v="3295354"/>
    <n v="219465"/>
    <n v="38789"/>
    <n v="32197"/>
    <n v="6592"/>
    <n v="1.1035845658055222E-2"/>
    <n v="9.1603579017866931E-3"/>
    <n v="1.8754877562685306E-3"/>
    <x v="3"/>
  </r>
  <r>
    <x v="6"/>
    <x v="3"/>
    <x v="5"/>
    <x v="7"/>
    <n v="3704695"/>
    <n v="3499928"/>
    <n v="204767"/>
    <n v="41845"/>
    <n v="35758"/>
    <n v="6087"/>
    <n v="1.1295126859296109E-2"/>
    <n v="9.6520766216922037E-3"/>
    <n v="1.6430502376039054E-3"/>
    <x v="3"/>
  </r>
  <r>
    <x v="6"/>
    <x v="3"/>
    <x v="6"/>
    <x v="7"/>
    <n v="3931684"/>
    <n v="3720252"/>
    <n v="211432"/>
    <n v="45421"/>
    <n v="39457"/>
    <n v="5964"/>
    <n v="1.1552556105729759E-2"/>
    <n v="1.0035648846651968E-2"/>
    <n v="1.5169072590777897E-3"/>
    <x v="3"/>
  </r>
  <r>
    <x v="6"/>
    <x v="3"/>
    <x v="11"/>
    <x v="7"/>
    <n v="4380627"/>
    <n v="4185634"/>
    <n v="194993"/>
    <n v="47089"/>
    <n v="41049"/>
    <n v="6040"/>
    <n v="1.0749374461692355E-2"/>
    <n v="9.3705764037887735E-3"/>
    <n v="1.3787980579035833E-3"/>
    <x v="3"/>
  </r>
  <r>
    <x v="6"/>
    <x v="3"/>
    <x v="7"/>
    <x v="7"/>
    <n v="4351008"/>
    <n v="4136246"/>
    <n v="214762"/>
    <n v="49285"/>
    <n v="42851"/>
    <n v="6434"/>
    <n v="1.1327260257852892E-2"/>
    <n v="9.848522457324831E-3"/>
    <n v="1.4787378005280615E-3"/>
    <x v="3"/>
  </r>
  <r>
    <x v="6"/>
    <x v="3"/>
    <x v="10"/>
    <x v="7"/>
    <n v="4824501"/>
    <n v="4606850"/>
    <n v="217651"/>
    <n v="52629"/>
    <n v="46601"/>
    <n v="6028"/>
    <n v="1.0908692940471979E-2"/>
    <n v="9.659237297287326E-3"/>
    <n v="1.2494556431846527E-3"/>
    <x v="3"/>
  </r>
  <r>
    <x v="6"/>
    <x v="3"/>
    <x v="9"/>
    <x v="7"/>
    <n v="4622395"/>
    <n v="4408104"/>
    <n v="214291"/>
    <n v="52877"/>
    <n v="47372"/>
    <n v="5505"/>
    <n v="1.1439307977790735E-2"/>
    <n v="1.0248366918015445E-2"/>
    <n v="1.1909410597752896E-3"/>
    <x v="3"/>
  </r>
  <r>
    <x v="6"/>
    <x v="3"/>
    <x v="8"/>
    <x v="7"/>
    <n v="4527383"/>
    <n v="4306617"/>
    <n v="220766"/>
    <n v="53188"/>
    <n v="48122"/>
    <n v="5066"/>
    <n v="1.1748067260931978E-2"/>
    <n v="1.0629098532198402E-2"/>
    <n v="1.1189687287335751E-3"/>
    <x v="3"/>
  </r>
  <r>
    <x v="6"/>
    <x v="1"/>
    <x v="0"/>
    <x v="8"/>
    <n v="3850349"/>
    <n v="3850264"/>
    <n v="85"/>
    <n v="6842"/>
    <n v="6828"/>
    <n v="14"/>
    <n v="1.7769817748988469E-3"/>
    <n v="1.7733457408666072E-3"/>
    <n v="3.636034032239675E-6"/>
    <x v="0"/>
  </r>
  <r>
    <x v="6"/>
    <x v="1"/>
    <x v="1"/>
    <x v="8"/>
    <n v="3819533"/>
    <n v="3819448"/>
    <n v="85"/>
    <n v="7338"/>
    <n v="7329"/>
    <n v="9"/>
    <n v="1.9211772748134392E-3"/>
    <n v="1.9188209658091708E-3"/>
    <n v="2.3563090042683229E-6"/>
    <x v="0"/>
  </r>
  <r>
    <x v="6"/>
    <x v="1"/>
    <x v="2"/>
    <x v="8"/>
    <n v="4217168"/>
    <n v="4217017"/>
    <n v="151"/>
    <n v="8598"/>
    <n v="8575"/>
    <n v="23"/>
    <n v="2.038808982710672E-3"/>
    <n v="2.0333550856878359E-3"/>
    <n v="5.4538970228361782E-6"/>
    <x v="0"/>
  </r>
  <r>
    <x v="6"/>
    <x v="1"/>
    <x v="3"/>
    <x v="8"/>
    <n v="4184527"/>
    <n v="4184448"/>
    <n v="79"/>
    <n v="9344"/>
    <n v="9340"/>
    <n v="4"/>
    <n v="2.2329883401397579E-3"/>
    <n v="2.2320324375968898E-3"/>
    <n v="9.5590254286804692E-7"/>
    <x v="0"/>
  </r>
  <r>
    <x v="6"/>
    <x v="1"/>
    <x v="4"/>
    <x v="8"/>
    <n v="4230901"/>
    <n v="4230826"/>
    <n v="75"/>
    <n v="10127"/>
    <n v="10125"/>
    <n v="2"/>
    <n v="2.3935799963175691E-3"/>
    <n v="2.3931072837676893E-3"/>
    <n v="4.7271254988003736E-7"/>
    <x v="0"/>
  </r>
  <r>
    <x v="6"/>
    <x v="1"/>
    <x v="5"/>
    <x v="8"/>
    <n v="4447440"/>
    <n v="4447366"/>
    <n v="74"/>
    <n v="10586"/>
    <n v="10579"/>
    <n v="7"/>
    <n v="2.3802457143885024E-3"/>
    <n v="2.3786717752234993E-3"/>
    <n v="1.5739391650027882E-6"/>
    <x v="0"/>
  </r>
  <r>
    <x v="6"/>
    <x v="1"/>
    <x v="6"/>
    <x v="8"/>
    <n v="4435374"/>
    <n v="4435316"/>
    <n v="58"/>
    <n v="12670"/>
    <n v="12670"/>
    <n v="0"/>
    <n v="2.8565798509888906E-3"/>
    <n v="2.8565798509888906E-3"/>
    <n v="0"/>
    <x v="0"/>
  </r>
  <r>
    <x v="6"/>
    <x v="1"/>
    <x v="7"/>
    <x v="8"/>
    <n v="4440025"/>
    <n v="4439760"/>
    <n v="265"/>
    <n v="13849"/>
    <n v="13830"/>
    <n v="19"/>
    <n v="3.1191265814944735E-3"/>
    <n v="3.1148473263100996E-3"/>
    <n v="4.2792551843739616E-6"/>
    <x v="0"/>
  </r>
  <r>
    <x v="6"/>
    <x v="1"/>
    <x v="11"/>
    <x v="8"/>
    <n v="4380128"/>
    <n v="4377318"/>
    <n v="2810"/>
    <n v="15200"/>
    <n v="15155"/>
    <n v="45"/>
    <n v="3.4702182219332402E-3"/>
    <n v="3.4599445495656746E-3"/>
    <n v="1.0273672367565514E-5"/>
    <x v="0"/>
  </r>
  <r>
    <x v="6"/>
    <x v="1"/>
    <x v="8"/>
    <x v="8"/>
    <n v="4859388"/>
    <n v="4858767"/>
    <n v="621"/>
    <n v="15566"/>
    <n v="15537"/>
    <n v="29"/>
    <n v="3.2032840349443181E-3"/>
    <n v="3.1973162052505379E-3"/>
    <n v="5.9678296937803688E-6"/>
    <x v="0"/>
  </r>
  <r>
    <x v="6"/>
    <x v="1"/>
    <x v="9"/>
    <x v="8"/>
    <n v="4783142"/>
    <n v="4782434"/>
    <n v="708"/>
    <n v="18194"/>
    <n v="18171"/>
    <n v="23"/>
    <n v="3.8037758444135674E-3"/>
    <n v="3.7989672897020409E-3"/>
    <n v="4.80855471152644E-6"/>
    <x v="0"/>
  </r>
  <r>
    <x v="6"/>
    <x v="1"/>
    <x v="10"/>
    <x v="8"/>
    <n v="4860816"/>
    <n v="4859600"/>
    <n v="1216"/>
    <n v="19473"/>
    <n v="19436"/>
    <n v="37"/>
    <n v="4.0061174913841625E-3"/>
    <n v="3.998505600705725E-3"/>
    <n v="7.61189067843753E-6"/>
    <x v="0"/>
  </r>
  <r>
    <x v="6"/>
    <x v="2"/>
    <x v="3"/>
    <x v="8"/>
    <n v="1199379"/>
    <n v="1134291"/>
    <n v="65088"/>
    <n v="7286"/>
    <n v="7206"/>
    <n v="80"/>
    <n v="6.074810381038854E-3"/>
    <n v="6.0081091965091937E-3"/>
    <n v="6.6701184529660768E-5"/>
    <x v="2"/>
  </r>
  <r>
    <x v="6"/>
    <x v="2"/>
    <x v="2"/>
    <x v="8"/>
    <n v="3159064"/>
    <n v="3153278"/>
    <n v="5786"/>
    <n v="7818"/>
    <n v="7752"/>
    <n v="66"/>
    <n v="2.4747836700997512E-3"/>
    <n v="2.453891405808809E-3"/>
    <n v="2.0892264290941873E-5"/>
    <x v="1"/>
  </r>
  <r>
    <x v="6"/>
    <x v="2"/>
    <x v="4"/>
    <x v="8"/>
    <n v="1505671"/>
    <n v="1366055"/>
    <n v="139616"/>
    <n v="9209"/>
    <n v="8651"/>
    <n v="558"/>
    <n v="6.1162099821275694E-3"/>
    <n v="5.7456110929944189E-3"/>
    <n v="3.705988891331506E-4"/>
    <x v="2"/>
  </r>
  <r>
    <x v="6"/>
    <x v="2"/>
    <x v="5"/>
    <x v="8"/>
    <n v="1872407"/>
    <n v="1688474"/>
    <n v="183933"/>
    <n v="10581"/>
    <n v="7060"/>
    <n v="3521"/>
    <n v="5.6510149769788296E-3"/>
    <n v="3.7705477495010432E-3"/>
    <n v="1.8804672274777866E-3"/>
    <x v="2"/>
  </r>
  <r>
    <x v="6"/>
    <x v="2"/>
    <x v="0"/>
    <x v="8"/>
    <n v="4754423"/>
    <n v="4752601"/>
    <n v="1822"/>
    <n v="12425"/>
    <n v="7288"/>
    <n v="5137"/>
    <n v="2.6133560265882948E-3"/>
    <n v="1.5328884283119107E-3"/>
    <n v="1.0804675982763838E-3"/>
    <x v="0"/>
  </r>
  <r>
    <x v="6"/>
    <x v="2"/>
    <x v="6"/>
    <x v="8"/>
    <n v="2116810"/>
    <n v="1918958"/>
    <n v="197852"/>
    <n v="12605"/>
    <n v="6781"/>
    <n v="5824"/>
    <n v="5.9547148775752189E-3"/>
    <n v="3.2034051237475256E-3"/>
    <n v="2.7513097538276934E-3"/>
    <x v="2"/>
  </r>
  <r>
    <x v="6"/>
    <x v="2"/>
    <x v="1"/>
    <x v="8"/>
    <n v="4711575"/>
    <n v="4708434"/>
    <n v="3141"/>
    <n v="12682"/>
    <n v="5617"/>
    <n v="7065"/>
    <n v="2.6916689217512191E-3"/>
    <n v="1.1921703464340481E-3"/>
    <n v="1.499498575317171E-3"/>
    <x v="0"/>
  </r>
  <r>
    <x v="6"/>
    <x v="2"/>
    <x v="7"/>
    <x v="8"/>
    <n v="2317181"/>
    <n v="2102672"/>
    <n v="214509"/>
    <n v="13315"/>
    <n v="5696"/>
    <n v="7619"/>
    <n v="5.7462062739164531E-3"/>
    <n v="2.4581592892398132E-3"/>
    <n v="3.2880469846766395E-3"/>
    <x v="2"/>
  </r>
  <r>
    <x v="6"/>
    <x v="2"/>
    <x v="8"/>
    <x v="8"/>
    <n v="2668623"/>
    <n v="2438993"/>
    <n v="229630"/>
    <n v="15153"/>
    <n v="7306"/>
    <n v="7847"/>
    <n v="5.6782093236849114E-3"/>
    <n v="2.7377415243741809E-3"/>
    <n v="2.9404677993107309E-3"/>
    <x v="2"/>
  </r>
  <r>
    <x v="6"/>
    <x v="2"/>
    <x v="9"/>
    <x v="8"/>
    <n v="3083688"/>
    <n v="2860422"/>
    <n v="223266"/>
    <n v="16681"/>
    <n v="9343"/>
    <n v="7338"/>
    <n v="5.4094318231935265E-3"/>
    <n v="3.0298136517053608E-3"/>
    <n v="2.3796181714881661E-3"/>
    <x v="2"/>
  </r>
  <r>
    <x v="6"/>
    <x v="2"/>
    <x v="11"/>
    <x v="8"/>
    <n v="3152973"/>
    <n v="2970181"/>
    <n v="182792"/>
    <n v="17233"/>
    <n v="10826"/>
    <n v="6407"/>
    <n v="5.4656351323021162E-3"/>
    <n v="3.4335847468405217E-3"/>
    <n v="2.0320503854615946E-3"/>
    <x v="2"/>
  </r>
  <r>
    <x v="6"/>
    <x v="2"/>
    <x v="10"/>
    <x v="8"/>
    <n v="3263311"/>
    <n v="3063481"/>
    <n v="199830"/>
    <n v="18487"/>
    <n v="13048"/>
    <n v="5439"/>
    <n v="5.6651051646625164E-3"/>
    <n v="3.9983930431393144E-3"/>
    <n v="1.6667121215232015E-3"/>
    <x v="2"/>
  </r>
  <r>
    <x v="6"/>
    <x v="3"/>
    <x v="0"/>
    <x v="8"/>
    <n v="3242240"/>
    <n v="3067472"/>
    <n v="174768"/>
    <n v="14943"/>
    <n v="10383"/>
    <n v="4560"/>
    <n v="4.60885067114094E-3"/>
    <n v="3.2024156138965652E-3"/>
    <n v="1.4064350572443743E-3"/>
    <x v="2"/>
  </r>
  <r>
    <x v="6"/>
    <x v="3"/>
    <x v="1"/>
    <x v="8"/>
    <n v="3094163"/>
    <n v="2885350"/>
    <n v="208813"/>
    <n v="14975"/>
    <n v="9805"/>
    <n v="5170"/>
    <n v="4.8397579571599816E-3"/>
    <n v="3.1688699011655171E-3"/>
    <n v="1.6708880559944644E-3"/>
    <x v="2"/>
  </r>
  <r>
    <x v="6"/>
    <x v="3"/>
    <x v="2"/>
    <x v="8"/>
    <n v="3712127"/>
    <n v="3485795"/>
    <n v="226332"/>
    <n v="16654"/>
    <n v="11895"/>
    <n v="4759"/>
    <n v="4.4863766783841174E-3"/>
    <n v="3.2043623507493142E-3"/>
    <n v="1.2820143276348033E-3"/>
    <x v="3"/>
  </r>
  <r>
    <x v="6"/>
    <x v="3"/>
    <x v="3"/>
    <x v="8"/>
    <n v="3605208"/>
    <n v="3380210"/>
    <n v="224998"/>
    <n v="16860"/>
    <n v="12623"/>
    <n v="4237"/>
    <n v="4.6765678984402566E-3"/>
    <n v="3.5013236406886924E-3"/>
    <n v="1.1752442577515638E-3"/>
    <x v="3"/>
  </r>
  <r>
    <x v="6"/>
    <x v="3"/>
    <x v="4"/>
    <x v="8"/>
    <n v="3514819"/>
    <n v="3295354"/>
    <n v="219465"/>
    <n v="18106"/>
    <n v="14008"/>
    <n v="4098"/>
    <n v="5.1513321169596501E-3"/>
    <n v="3.9854114820706277E-3"/>
    <n v="1.1659206348890228E-3"/>
    <x v="3"/>
  </r>
  <r>
    <x v="6"/>
    <x v="3"/>
    <x v="11"/>
    <x v="8"/>
    <n v="4380627"/>
    <n v="4185634"/>
    <n v="194993"/>
    <n v="19769"/>
    <n v="15395"/>
    <n v="4374"/>
    <n v="4.5128243057443607E-3"/>
    <n v="3.5143371028850436E-3"/>
    <n v="9.9848720285931674E-4"/>
    <x v="3"/>
  </r>
  <r>
    <x v="6"/>
    <x v="3"/>
    <x v="5"/>
    <x v="8"/>
    <n v="3704695"/>
    <n v="3499928"/>
    <n v="204767"/>
    <n v="20442"/>
    <n v="15958"/>
    <n v="4484"/>
    <n v="5.5178631439295276E-3"/>
    <n v="4.3075070957258287E-3"/>
    <n v="1.2103560482036983E-3"/>
    <x v="3"/>
  </r>
  <r>
    <x v="6"/>
    <x v="3"/>
    <x v="6"/>
    <x v="8"/>
    <n v="3931684"/>
    <n v="3720252"/>
    <n v="211432"/>
    <n v="20789"/>
    <n v="16509"/>
    <n v="4280"/>
    <n v="5.2875561718591828E-3"/>
    <n v="4.1989641080005411E-3"/>
    <n v="1.0885920638586417E-3"/>
    <x v="3"/>
  </r>
  <r>
    <x v="6"/>
    <x v="3"/>
    <x v="7"/>
    <x v="8"/>
    <n v="4351008"/>
    <n v="4136246"/>
    <n v="214762"/>
    <n v="22370"/>
    <n v="18216"/>
    <n v="4154"/>
    <n v="5.1413373636637763E-3"/>
    <n v="4.1866160668976018E-3"/>
    <n v="9.5472129676617463E-4"/>
    <x v="3"/>
  </r>
  <r>
    <x v="6"/>
    <x v="3"/>
    <x v="9"/>
    <x v="8"/>
    <n v="4622395"/>
    <n v="4408104"/>
    <n v="214291"/>
    <n v="22388"/>
    <n v="18155"/>
    <n v="4233"/>
    <n v="4.8433766478200154E-3"/>
    <n v="3.9276176094859916E-3"/>
    <n v="9.1575903833402382E-4"/>
    <x v="3"/>
  </r>
  <r>
    <x v="6"/>
    <x v="3"/>
    <x v="8"/>
    <x v="8"/>
    <n v="4527383"/>
    <n v="4306617"/>
    <n v="220766"/>
    <n v="22724"/>
    <n v="19013"/>
    <n v="3711"/>
    <n v="5.0192351740508808E-3"/>
    <n v="4.1995563441396501E-3"/>
    <n v="8.1967882991123133E-4"/>
    <x v="3"/>
  </r>
  <r>
    <x v="6"/>
    <x v="3"/>
    <x v="10"/>
    <x v="8"/>
    <n v="4824501"/>
    <n v="4606850"/>
    <n v="217651"/>
    <n v="23420"/>
    <n v="20483"/>
    <n v="2937"/>
    <n v="4.8543880496656547E-3"/>
    <n v="4.2456204278950296E-3"/>
    <n v="6.0876762177062454E-4"/>
    <x v="3"/>
  </r>
  <r>
    <x v="7"/>
    <x v="0"/>
    <x v="0"/>
    <x v="0"/>
    <n v="32680"/>
    <n v="32228"/>
    <n v="452"/>
    <n v="3145"/>
    <n v="3098"/>
    <n v="47"/>
    <n v="9.6236230110159124E-2"/>
    <n v="9.4798041615667072E-2"/>
    <n v="1.4381884944920441E-3"/>
    <x v="0"/>
  </r>
  <r>
    <x v="7"/>
    <x v="0"/>
    <x v="1"/>
    <x v="0"/>
    <n v="29898"/>
    <n v="29461"/>
    <n v="437"/>
    <n v="2744"/>
    <n v="2695"/>
    <n v="49"/>
    <n v="9.1778714295270583E-2"/>
    <n v="9.0139808682855038E-2"/>
    <n v="1.6389056124155462E-3"/>
    <x v="0"/>
  </r>
  <r>
    <x v="7"/>
    <x v="0"/>
    <x v="2"/>
    <x v="0"/>
    <n v="33074"/>
    <n v="32621"/>
    <n v="453"/>
    <n v="3035"/>
    <n v="2981"/>
    <n v="54"/>
    <n v="9.1763923323456495E-2"/>
    <n v="9.0131220898591033E-2"/>
    <n v="1.6327024248654531E-3"/>
    <x v="0"/>
  </r>
  <r>
    <x v="7"/>
    <x v="0"/>
    <x v="3"/>
    <x v="0"/>
    <n v="30657"/>
    <n v="30264"/>
    <n v="393"/>
    <n v="2966"/>
    <n v="2920"/>
    <n v="46"/>
    <n v="9.6747887921192544E-2"/>
    <n v="9.5247414946015588E-2"/>
    <n v="1.5004729751769579E-3"/>
    <x v="0"/>
  </r>
  <r>
    <x v="7"/>
    <x v="0"/>
    <x v="4"/>
    <x v="0"/>
    <n v="33825"/>
    <n v="33392"/>
    <n v="433"/>
    <n v="3163"/>
    <n v="3108"/>
    <n v="55"/>
    <n v="9.3510716925351067E-2"/>
    <n v="9.1884700665188473E-2"/>
    <n v="1.6260162601626016E-3"/>
    <x v="0"/>
  </r>
  <r>
    <x v="7"/>
    <x v="0"/>
    <x v="5"/>
    <x v="0"/>
    <n v="27512"/>
    <n v="27071"/>
    <n v="441"/>
    <n v="2813"/>
    <n v="2760"/>
    <n v="53"/>
    <n v="0.10224629252689735"/>
    <n v="0.10031986042454202"/>
    <n v="1.9264321023553359E-3"/>
    <x v="0"/>
  </r>
  <r>
    <x v="7"/>
    <x v="0"/>
    <x v="6"/>
    <x v="0"/>
    <n v="22416"/>
    <n v="22146"/>
    <n v="270"/>
    <n v="1931"/>
    <n v="1889"/>
    <n v="42"/>
    <n v="8.6143825838686655E-2"/>
    <n v="8.4270164168451109E-2"/>
    <n v="1.8736616702355461E-3"/>
    <x v="0"/>
  </r>
  <r>
    <x v="7"/>
    <x v="0"/>
    <x v="7"/>
    <x v="0"/>
    <n v="30083"/>
    <n v="29732"/>
    <n v="351"/>
    <n v="2950"/>
    <n v="2910"/>
    <n v="40"/>
    <n v="9.806202838812618E-2"/>
    <n v="9.6732373765914301E-2"/>
    <n v="1.3296546222118805E-3"/>
    <x v="0"/>
  </r>
  <r>
    <x v="7"/>
    <x v="0"/>
    <x v="8"/>
    <x v="0"/>
    <n v="30725"/>
    <n v="30293"/>
    <n v="432"/>
    <n v="2932"/>
    <n v="2867"/>
    <n v="65"/>
    <n v="9.5427176566314081E-2"/>
    <n v="9.3311635475996746E-2"/>
    <n v="2.1155410903173312E-3"/>
    <x v="0"/>
  </r>
  <r>
    <x v="7"/>
    <x v="0"/>
    <x v="9"/>
    <x v="0"/>
    <n v="35523"/>
    <n v="34954"/>
    <n v="569"/>
    <n v="3709"/>
    <n v="3633"/>
    <n v="76"/>
    <n v="0.10441122652929088"/>
    <n v="0.10227176758719703"/>
    <n v="2.1394589420938546E-3"/>
    <x v="0"/>
  </r>
  <r>
    <x v="7"/>
    <x v="0"/>
    <x v="10"/>
    <x v="0"/>
    <n v="33151"/>
    <n v="32647"/>
    <n v="504"/>
    <n v="3546"/>
    <n v="3463"/>
    <n v="83"/>
    <n v="0.10696509909203342"/>
    <n v="0.10446140387921933"/>
    <n v="2.503695212814093E-3"/>
    <x v="0"/>
  </r>
  <r>
    <x v="7"/>
    <x v="0"/>
    <x v="11"/>
    <x v="0"/>
    <n v="25499"/>
    <n v="25015"/>
    <n v="484"/>
    <n v="2761"/>
    <n v="2697"/>
    <n v="64"/>
    <n v="0.10827875602964822"/>
    <n v="0.1057688536805365"/>
    <n v="2.50990234911173E-3"/>
    <x v="0"/>
  </r>
  <r>
    <x v="7"/>
    <x v="1"/>
    <x v="0"/>
    <x v="0"/>
    <n v="35143"/>
    <n v="34541"/>
    <n v="602"/>
    <n v="3919"/>
    <n v="3814"/>
    <n v="105"/>
    <n v="0.11151580684631364"/>
    <n v="0.10852801411376377"/>
    <n v="2.9877927325498675E-3"/>
    <x v="0"/>
  </r>
  <r>
    <x v="7"/>
    <x v="1"/>
    <x v="1"/>
    <x v="0"/>
    <n v="31308"/>
    <n v="30698"/>
    <n v="610"/>
    <n v="3159"/>
    <n v="3077"/>
    <n v="82"/>
    <n v="0.10090072824837103"/>
    <n v="9.8281589370129041E-2"/>
    <n v="2.6191388782419831E-3"/>
    <x v="0"/>
  </r>
  <r>
    <x v="7"/>
    <x v="1"/>
    <x v="2"/>
    <x v="0"/>
    <n v="34758"/>
    <n v="34028"/>
    <n v="730"/>
    <n v="3603"/>
    <n v="3512"/>
    <n v="91"/>
    <n v="0.10365958915933023"/>
    <n v="0.10104148685194775"/>
    <n v="2.618102307382473E-3"/>
    <x v="0"/>
  </r>
  <r>
    <x v="7"/>
    <x v="1"/>
    <x v="3"/>
    <x v="0"/>
    <n v="32697"/>
    <n v="31921"/>
    <n v="776"/>
    <n v="3489"/>
    <n v="3386"/>
    <n v="103"/>
    <n v="0.1067070373428755"/>
    <n v="0.10355690124476252"/>
    <n v="3.1501360981129769E-3"/>
    <x v="0"/>
  </r>
  <r>
    <x v="7"/>
    <x v="1"/>
    <x v="4"/>
    <x v="0"/>
    <n v="34392"/>
    <n v="33606"/>
    <n v="786"/>
    <n v="3619"/>
    <n v="3502"/>
    <n v="117"/>
    <n v="0.10522795999069551"/>
    <n v="0.10182600604791812"/>
    <n v="3.4019539427773901E-3"/>
    <x v="0"/>
  </r>
  <r>
    <x v="7"/>
    <x v="1"/>
    <x v="5"/>
    <x v="0"/>
    <n v="28250"/>
    <n v="27530"/>
    <n v="720"/>
    <n v="2858"/>
    <n v="2763"/>
    <n v="95"/>
    <n v="0.10116814159292035"/>
    <n v="9.7805309734513277E-2"/>
    <n v="3.3628318584070795E-3"/>
    <x v="0"/>
  </r>
  <r>
    <x v="7"/>
    <x v="1"/>
    <x v="6"/>
    <x v="0"/>
    <n v="24464"/>
    <n v="23762"/>
    <n v="702"/>
    <n v="2232"/>
    <n v="2159"/>
    <n v="73"/>
    <n v="9.1236102027468929E-2"/>
    <n v="8.8252125572269455E-2"/>
    <n v="2.9839764551994768E-3"/>
    <x v="0"/>
  </r>
  <r>
    <x v="7"/>
    <x v="1"/>
    <x v="7"/>
    <x v="0"/>
    <n v="30849"/>
    <n v="29853"/>
    <n v="996"/>
    <n v="3205"/>
    <n v="3103"/>
    <n v="102"/>
    <n v="0.10389315699050213"/>
    <n v="0.10058672890531298"/>
    <n v="3.3064280851891471E-3"/>
    <x v="0"/>
  </r>
  <r>
    <x v="7"/>
    <x v="1"/>
    <x v="8"/>
    <x v="0"/>
    <n v="35297"/>
    <n v="34338"/>
    <n v="959"/>
    <n v="3644"/>
    <n v="3541"/>
    <n v="103"/>
    <n v="0.10323823554409724"/>
    <n v="0.10032014052185738"/>
    <n v="2.9180950222398505E-3"/>
    <x v="0"/>
  </r>
  <r>
    <x v="7"/>
    <x v="1"/>
    <x v="9"/>
    <x v="0"/>
    <n v="39856"/>
    <n v="38722"/>
    <n v="1134"/>
    <n v="4338"/>
    <n v="4194"/>
    <n v="144"/>
    <n v="0.10884183059012445"/>
    <n v="0.10522882376555601"/>
    <n v="3.6130068245684463E-3"/>
    <x v="0"/>
  </r>
  <r>
    <x v="7"/>
    <x v="1"/>
    <x v="10"/>
    <x v="0"/>
    <n v="36103"/>
    <n v="34892"/>
    <n v="1211"/>
    <n v="4092"/>
    <n v="3940"/>
    <n v="152"/>
    <n v="0.11334238151954132"/>
    <n v="0.10913220507991025"/>
    <n v="4.2101764396310559E-3"/>
    <x v="0"/>
  </r>
  <r>
    <x v="7"/>
    <x v="1"/>
    <x v="11"/>
    <x v="0"/>
    <n v="30607"/>
    <n v="29548"/>
    <n v="1059"/>
    <n v="3405"/>
    <n v="3297"/>
    <n v="108"/>
    <n v="0.11124906067239521"/>
    <n v="0.10772045610481262"/>
    <n v="3.5286045675825793E-3"/>
    <x v="0"/>
  </r>
  <r>
    <x v="7"/>
    <x v="2"/>
    <x v="0"/>
    <x v="0"/>
    <n v="36848"/>
    <n v="35710"/>
    <n v="1138"/>
    <n v="4220"/>
    <n v="4064"/>
    <n v="156"/>
    <n v="0.11452453321754233"/>
    <n v="0.11029092488059053"/>
    <n v="4.2336083369518022E-3"/>
    <x v="0"/>
  </r>
  <r>
    <x v="7"/>
    <x v="2"/>
    <x v="1"/>
    <x v="0"/>
    <n v="34237"/>
    <n v="33048"/>
    <n v="1189"/>
    <n v="3615"/>
    <n v="3453"/>
    <n v="162"/>
    <n v="0.10558752227122703"/>
    <n v="0.1008557992814791"/>
    <n v="4.7317229897479336E-3"/>
    <x v="0"/>
  </r>
  <r>
    <x v="7"/>
    <x v="2"/>
    <x v="2"/>
    <x v="0"/>
    <n v="32701"/>
    <n v="29529"/>
    <n v="3172"/>
    <n v="3707"/>
    <n v="3269"/>
    <n v="438"/>
    <n v="0.11336044769273111"/>
    <n v="9.9966361884957652E-2"/>
    <n v="1.3394085807773463E-2"/>
    <x v="1"/>
  </r>
  <r>
    <x v="7"/>
    <x v="2"/>
    <x v="3"/>
    <x v="0"/>
    <n v="26295"/>
    <n v="20627"/>
    <n v="5668"/>
    <n v="3286"/>
    <n v="2399"/>
    <n v="887"/>
    <n v="0.12496672371173227"/>
    <n v="9.1234074919186156E-2"/>
    <n v="3.3732648792546109E-2"/>
    <x v="2"/>
  </r>
  <r>
    <x v="7"/>
    <x v="2"/>
    <x v="4"/>
    <x v="0"/>
    <n v="27277"/>
    <n v="22591"/>
    <n v="4686"/>
    <n v="3420"/>
    <n v="2584"/>
    <n v="836"/>
    <n v="0.1253803570773912"/>
    <n v="9.4731825347362242E-2"/>
    <n v="3.0648531730028961E-2"/>
    <x v="2"/>
  </r>
  <r>
    <x v="7"/>
    <x v="2"/>
    <x v="5"/>
    <x v="0"/>
    <n v="28156"/>
    <n v="24542"/>
    <n v="3614"/>
    <n v="3298"/>
    <n v="2616"/>
    <n v="682"/>
    <n v="0.1171331154993607"/>
    <n v="9.2910924847279447E-2"/>
    <n v="2.4222190652081262E-2"/>
    <x v="2"/>
  </r>
  <r>
    <x v="7"/>
    <x v="2"/>
    <x v="6"/>
    <x v="0"/>
    <n v="21867"/>
    <n v="19881"/>
    <n v="1986"/>
    <n v="2057"/>
    <n v="1695"/>
    <n v="362"/>
    <n v="9.4068687977317419E-2"/>
    <n v="7.7514062285635885E-2"/>
    <n v="1.6554625691681528E-2"/>
    <x v="2"/>
  </r>
  <r>
    <x v="7"/>
    <x v="2"/>
    <x v="7"/>
    <x v="0"/>
    <n v="26635"/>
    <n v="24531"/>
    <n v="2104"/>
    <n v="2996"/>
    <n v="2571"/>
    <n v="425"/>
    <n v="0.11248357424441524"/>
    <n v="9.6527125962079977E-2"/>
    <n v="1.5956448282335275E-2"/>
    <x v="2"/>
  </r>
  <r>
    <x v="7"/>
    <x v="2"/>
    <x v="8"/>
    <x v="0"/>
    <n v="32189"/>
    <n v="29713"/>
    <n v="2476"/>
    <n v="3475"/>
    <n v="2948"/>
    <n v="527"/>
    <n v="0.10795613408307185"/>
    <n v="9.1584081518531174E-2"/>
    <n v="1.6372052564540683E-2"/>
    <x v="2"/>
  </r>
  <r>
    <x v="7"/>
    <x v="2"/>
    <x v="9"/>
    <x v="0"/>
    <n v="32720"/>
    <n v="29758"/>
    <n v="2962"/>
    <n v="3878"/>
    <n v="3191"/>
    <n v="687"/>
    <n v="0.11852078239608801"/>
    <n v="9.7524449877750607E-2"/>
    <n v="2.0996332518337407E-2"/>
    <x v="2"/>
  </r>
  <r>
    <x v="7"/>
    <x v="2"/>
    <x v="10"/>
    <x v="0"/>
    <n v="30404"/>
    <n v="26606"/>
    <n v="3798"/>
    <n v="3854"/>
    <n v="2909"/>
    <n v="945"/>
    <n v="0.1267596368898829"/>
    <n v="9.5678200236810951E-2"/>
    <n v="3.1081436653071965E-2"/>
    <x v="2"/>
  </r>
  <r>
    <x v="7"/>
    <x v="2"/>
    <x v="11"/>
    <x v="0"/>
    <n v="26614"/>
    <n v="22897"/>
    <n v="3717"/>
    <n v="3295"/>
    <n v="2430"/>
    <n v="865"/>
    <n v="0.12380701886225295"/>
    <n v="9.130532802284512E-2"/>
    <n v="3.2501690839407828E-2"/>
    <x v="2"/>
  </r>
  <r>
    <x v="7"/>
    <x v="3"/>
    <x v="0"/>
    <x v="0"/>
    <n v="28165"/>
    <n v="24903"/>
    <n v="3262"/>
    <n v="3830"/>
    <n v="2880"/>
    <n v="950"/>
    <n v="0.13598437777383277"/>
    <n v="0.10225457127640689"/>
    <n v="3.3729806497425886E-2"/>
    <x v="2"/>
  </r>
  <r>
    <x v="7"/>
    <x v="3"/>
    <x v="1"/>
    <x v="0"/>
    <n v="29190"/>
    <n v="26011"/>
    <n v="3179"/>
    <n v="3867"/>
    <n v="3009"/>
    <n v="858"/>
    <n v="0.13247687564234326"/>
    <n v="0.10308324768756423"/>
    <n v="2.9393627954779036E-2"/>
    <x v="2"/>
  </r>
  <r>
    <x v="7"/>
    <x v="3"/>
    <x v="2"/>
    <x v="0"/>
    <n v="35372"/>
    <n v="31515"/>
    <n v="3857"/>
    <n v="4684"/>
    <n v="3656"/>
    <n v="1028"/>
    <n v="0.13242112405292322"/>
    <n v="0.10335858871423725"/>
    <n v="2.9062535338685965E-2"/>
    <x v="3"/>
  </r>
  <r>
    <x v="7"/>
    <x v="3"/>
    <x v="3"/>
    <x v="0"/>
    <n v="31516"/>
    <n v="27948"/>
    <n v="3568"/>
    <n v="4231"/>
    <n v="3258"/>
    <n v="973"/>
    <n v="0.13424927021195585"/>
    <n v="0.10337606295215129"/>
    <n v="3.0873207259804542E-2"/>
    <x v="3"/>
  </r>
  <r>
    <x v="7"/>
    <x v="3"/>
    <x v="4"/>
    <x v="0"/>
    <n v="31686"/>
    <n v="28303"/>
    <n v="3383"/>
    <n v="4384"/>
    <n v="3419"/>
    <n v="965"/>
    <n v="0.13835763428643566"/>
    <n v="0.10790254371015591"/>
    <n v="3.0455090576279743E-2"/>
    <x v="3"/>
  </r>
  <r>
    <x v="7"/>
    <x v="3"/>
    <x v="5"/>
    <x v="0"/>
    <n v="31842"/>
    <n v="28850"/>
    <n v="2992"/>
    <n v="4105"/>
    <n v="3299"/>
    <n v="806"/>
    <n v="0.12891778154638528"/>
    <n v="0.10360530117454934"/>
    <n v="2.5312480371835939E-2"/>
    <x v="3"/>
  </r>
  <r>
    <x v="7"/>
    <x v="3"/>
    <x v="6"/>
    <x v="0"/>
    <n v="21780"/>
    <n v="19958"/>
    <n v="1822"/>
    <n v="2525"/>
    <n v="2071"/>
    <n v="454"/>
    <n v="0.11593204775022957"/>
    <n v="9.5087235996326902E-2"/>
    <n v="2.0844811753902664E-2"/>
    <x v="3"/>
  </r>
  <r>
    <x v="7"/>
    <x v="3"/>
    <x v="7"/>
    <x v="0"/>
    <n v="27880"/>
    <n v="25793"/>
    <n v="2087"/>
    <n v="3514"/>
    <n v="2944"/>
    <n v="570"/>
    <n v="0.12604017216642754"/>
    <n v="0.10559540889526542"/>
    <n v="2.0444763271162122E-2"/>
    <x v="3"/>
  </r>
  <r>
    <x v="7"/>
    <x v="3"/>
    <x v="8"/>
    <x v="0"/>
    <n v="34423"/>
    <n v="31591"/>
    <n v="2832"/>
    <n v="4513"/>
    <n v="3764"/>
    <n v="749"/>
    <n v="0.13110420358481248"/>
    <n v="0.10934549574412457"/>
    <n v="2.1758707840687914E-2"/>
    <x v="3"/>
  </r>
  <r>
    <x v="7"/>
    <x v="3"/>
    <x v="9"/>
    <x v="0"/>
    <n v="35144"/>
    <n v="32039"/>
    <n v="3105"/>
    <n v="4686"/>
    <n v="3909"/>
    <n v="777"/>
    <n v="0.13333712724789437"/>
    <n v="0.11122809014340997"/>
    <n v="2.2109037104484405E-2"/>
    <x v="3"/>
  </r>
  <r>
    <x v="7"/>
    <x v="3"/>
    <x v="10"/>
    <x v="0"/>
    <n v="37132"/>
    <n v="33819"/>
    <n v="3313"/>
    <n v="4958"/>
    <n v="4194"/>
    <n v="764"/>
    <n v="0.13352364537326294"/>
    <n v="0.11294840030162663"/>
    <n v="2.0575245071636324E-2"/>
    <x v="3"/>
  </r>
  <r>
    <x v="7"/>
    <x v="3"/>
    <x v="11"/>
    <x v="0"/>
    <n v="31285"/>
    <n v="27718"/>
    <n v="3567"/>
    <n v="4224"/>
    <n v="3383"/>
    <n v="841"/>
    <n v="0.13501678120505034"/>
    <n v="0.10813488892440466"/>
    <n v="2.6881892280645678E-2"/>
    <x v="3"/>
  </r>
  <r>
    <x v="7"/>
    <x v="0"/>
    <x v="0"/>
    <x v="1"/>
    <n v="32680"/>
    <n v="32228"/>
    <n v="452"/>
    <n v="29"/>
    <n v="29"/>
    <n v="0"/>
    <n v="8.8739290085679311E-4"/>
    <n v="8.8739290085679311E-4"/>
    <n v="0"/>
    <x v="0"/>
  </r>
  <r>
    <x v="7"/>
    <x v="0"/>
    <x v="1"/>
    <x v="1"/>
    <n v="29898"/>
    <n v="29461"/>
    <n v="437"/>
    <n v="22"/>
    <n v="20"/>
    <n v="2"/>
    <n v="7.3583517292126564E-4"/>
    <n v="6.6894106629205967E-4"/>
    <n v="6.6894106629205967E-5"/>
    <x v="0"/>
  </r>
  <r>
    <x v="7"/>
    <x v="0"/>
    <x v="2"/>
    <x v="1"/>
    <n v="33074"/>
    <n v="32621"/>
    <n v="453"/>
    <n v="25"/>
    <n v="25"/>
    <n v="0"/>
    <n v="7.558807522525246E-4"/>
    <n v="7.558807522525246E-4"/>
    <n v="0"/>
    <x v="0"/>
  </r>
  <r>
    <x v="7"/>
    <x v="0"/>
    <x v="3"/>
    <x v="1"/>
    <n v="30657"/>
    <n v="30264"/>
    <n v="393"/>
    <n v="19"/>
    <n v="18"/>
    <n v="1"/>
    <n v="6.197605767035261E-4"/>
    <n v="5.8714159898228793E-4"/>
    <n v="3.2618977721238218E-5"/>
    <x v="0"/>
  </r>
  <r>
    <x v="7"/>
    <x v="0"/>
    <x v="4"/>
    <x v="1"/>
    <n v="33825"/>
    <n v="33392"/>
    <n v="433"/>
    <n v="27"/>
    <n v="27"/>
    <n v="0"/>
    <n v="7.9822616407982262E-4"/>
    <n v="7.9822616407982262E-4"/>
    <n v="0"/>
    <x v="0"/>
  </r>
  <r>
    <x v="7"/>
    <x v="0"/>
    <x v="5"/>
    <x v="1"/>
    <n v="27512"/>
    <n v="27071"/>
    <n v="441"/>
    <n v="22"/>
    <n v="22"/>
    <n v="0"/>
    <n v="7.9965106135504503E-4"/>
    <n v="7.9965106135504503E-4"/>
    <n v="0"/>
    <x v="0"/>
  </r>
  <r>
    <x v="7"/>
    <x v="0"/>
    <x v="6"/>
    <x v="1"/>
    <n v="22416"/>
    <n v="22146"/>
    <n v="270"/>
    <n v="11"/>
    <n v="11"/>
    <n v="0"/>
    <n v="4.9072091363311918E-4"/>
    <n v="4.9072091363311918E-4"/>
    <n v="0"/>
    <x v="0"/>
  </r>
  <r>
    <x v="7"/>
    <x v="0"/>
    <x v="7"/>
    <x v="1"/>
    <n v="30083"/>
    <n v="29732"/>
    <n v="351"/>
    <n v="19"/>
    <n v="19"/>
    <n v="0"/>
    <n v="6.3158594555064325E-4"/>
    <n v="6.3158594555064325E-4"/>
    <n v="0"/>
    <x v="0"/>
  </r>
  <r>
    <x v="7"/>
    <x v="0"/>
    <x v="8"/>
    <x v="1"/>
    <n v="30725"/>
    <n v="30293"/>
    <n v="432"/>
    <n v="23"/>
    <n v="21"/>
    <n v="2"/>
    <n v="7.4857607811228642E-4"/>
    <n v="6.8348250610252243E-4"/>
    <n v="6.509357200976404E-5"/>
    <x v="0"/>
  </r>
  <r>
    <x v="7"/>
    <x v="0"/>
    <x v="9"/>
    <x v="1"/>
    <n v="35523"/>
    <n v="34954"/>
    <n v="569"/>
    <n v="23"/>
    <n v="23"/>
    <n v="0"/>
    <n v="6.4746783773892975E-4"/>
    <n v="6.4746783773892975E-4"/>
    <n v="0"/>
    <x v="0"/>
  </r>
  <r>
    <x v="7"/>
    <x v="0"/>
    <x v="10"/>
    <x v="1"/>
    <n v="33151"/>
    <n v="32647"/>
    <n v="504"/>
    <n v="22"/>
    <n v="22"/>
    <n v="0"/>
    <n v="6.6363005640855482E-4"/>
    <n v="6.6363005640855482E-4"/>
    <n v="0"/>
    <x v="0"/>
  </r>
  <r>
    <x v="7"/>
    <x v="0"/>
    <x v="11"/>
    <x v="1"/>
    <n v="25499"/>
    <n v="25015"/>
    <n v="484"/>
    <n v="17"/>
    <n v="17"/>
    <n v="0"/>
    <n v="6.6669281148280324E-4"/>
    <n v="6.6669281148280324E-4"/>
    <n v="0"/>
    <x v="0"/>
  </r>
  <r>
    <x v="7"/>
    <x v="1"/>
    <x v="0"/>
    <x v="1"/>
    <n v="35143"/>
    <n v="34541"/>
    <n v="602"/>
    <n v="18"/>
    <n v="18"/>
    <n v="0"/>
    <n v="5.1219303986569157E-4"/>
    <n v="5.1219303986569157E-4"/>
    <n v="0"/>
    <x v="0"/>
  </r>
  <r>
    <x v="7"/>
    <x v="1"/>
    <x v="1"/>
    <x v="1"/>
    <n v="31308"/>
    <n v="30698"/>
    <n v="610"/>
    <n v="23"/>
    <n v="23"/>
    <n v="0"/>
    <n v="7.3463651462884886E-4"/>
    <n v="7.3463651462884886E-4"/>
    <n v="0"/>
    <x v="0"/>
  </r>
  <r>
    <x v="7"/>
    <x v="1"/>
    <x v="2"/>
    <x v="1"/>
    <n v="34758"/>
    <n v="34028"/>
    <n v="730"/>
    <n v="21"/>
    <n v="20"/>
    <n v="1"/>
    <n v="6.0417745554980145E-4"/>
    <n v="5.7540710052362046E-4"/>
    <n v="2.8770355026181024E-5"/>
    <x v="0"/>
  </r>
  <r>
    <x v="7"/>
    <x v="1"/>
    <x v="3"/>
    <x v="1"/>
    <n v="32697"/>
    <n v="31921"/>
    <n v="776"/>
    <n v="12"/>
    <n v="12"/>
    <n v="0"/>
    <n v="3.6700614735296817E-4"/>
    <n v="3.6700614735296817E-4"/>
    <n v="0"/>
    <x v="0"/>
  </r>
  <r>
    <x v="7"/>
    <x v="1"/>
    <x v="4"/>
    <x v="1"/>
    <n v="34392"/>
    <n v="33606"/>
    <n v="786"/>
    <n v="22"/>
    <n v="22"/>
    <n v="0"/>
    <n v="6.396836473598511E-4"/>
    <n v="6.396836473598511E-4"/>
    <n v="0"/>
    <x v="0"/>
  </r>
  <r>
    <x v="7"/>
    <x v="1"/>
    <x v="5"/>
    <x v="1"/>
    <n v="28250"/>
    <n v="27530"/>
    <n v="720"/>
    <n v="13"/>
    <n v="13"/>
    <n v="0"/>
    <n v="4.601769911504425E-4"/>
    <n v="4.601769911504425E-4"/>
    <n v="0"/>
    <x v="0"/>
  </r>
  <r>
    <x v="7"/>
    <x v="1"/>
    <x v="6"/>
    <x v="1"/>
    <n v="24464"/>
    <n v="23762"/>
    <n v="702"/>
    <n v="18"/>
    <n v="17"/>
    <n v="1"/>
    <n v="7.3577501635055593E-4"/>
    <n v="6.9489862655330284E-4"/>
    <n v="4.0876389797253109E-5"/>
    <x v="0"/>
  </r>
  <r>
    <x v="7"/>
    <x v="1"/>
    <x v="7"/>
    <x v="1"/>
    <n v="30849"/>
    <n v="29853"/>
    <n v="996"/>
    <n v="18"/>
    <n v="17"/>
    <n v="1"/>
    <n v="5.8348730915102601E-4"/>
    <n v="5.5107134753152448E-4"/>
    <n v="3.2415961619501442E-5"/>
    <x v="0"/>
  </r>
  <r>
    <x v="7"/>
    <x v="1"/>
    <x v="8"/>
    <x v="1"/>
    <n v="35297"/>
    <n v="34338"/>
    <n v="959"/>
    <n v="19"/>
    <n v="18"/>
    <n v="1"/>
    <n v="5.3828937303453551E-4"/>
    <n v="5.0995835340113889E-4"/>
    <n v="2.8331019633396607E-5"/>
    <x v="0"/>
  </r>
  <r>
    <x v="7"/>
    <x v="1"/>
    <x v="9"/>
    <x v="1"/>
    <n v="39856"/>
    <n v="38722"/>
    <n v="1134"/>
    <n v="18"/>
    <n v="17"/>
    <n v="1"/>
    <n v="4.5162585307105578E-4"/>
    <n v="4.2653552790044159E-4"/>
    <n v="2.5090325170614212E-5"/>
    <x v="0"/>
  </r>
  <r>
    <x v="7"/>
    <x v="1"/>
    <x v="10"/>
    <x v="1"/>
    <n v="36103"/>
    <n v="34892"/>
    <n v="1211"/>
    <n v="24"/>
    <n v="23"/>
    <n v="1"/>
    <n v="6.6476470099437722E-4"/>
    <n v="6.3706617178627817E-4"/>
    <n v="2.769852920809905E-5"/>
    <x v="0"/>
  </r>
  <r>
    <x v="7"/>
    <x v="1"/>
    <x v="11"/>
    <x v="1"/>
    <n v="30607"/>
    <n v="29548"/>
    <n v="1059"/>
    <n v="8"/>
    <n v="8"/>
    <n v="0"/>
    <n v="2.6137811611722807E-4"/>
    <n v="2.6137811611722807E-4"/>
    <n v="0"/>
    <x v="0"/>
  </r>
  <r>
    <x v="7"/>
    <x v="2"/>
    <x v="0"/>
    <x v="1"/>
    <n v="36848"/>
    <n v="35710"/>
    <n v="1138"/>
    <n v="27"/>
    <n v="26"/>
    <n v="1"/>
    <n v="7.3273990447242723E-4"/>
    <n v="7.0560138949196704E-4"/>
    <n v="2.713851498046027E-5"/>
    <x v="0"/>
  </r>
  <r>
    <x v="7"/>
    <x v="2"/>
    <x v="1"/>
    <x v="1"/>
    <n v="34237"/>
    <n v="33048"/>
    <n v="1189"/>
    <n v="24"/>
    <n v="24"/>
    <n v="0"/>
    <n v="7.0099599848117528E-4"/>
    <n v="7.0099599848117528E-4"/>
    <n v="0"/>
    <x v="0"/>
  </r>
  <r>
    <x v="7"/>
    <x v="2"/>
    <x v="2"/>
    <x v="1"/>
    <n v="32701"/>
    <n v="29529"/>
    <n v="3172"/>
    <n v="36"/>
    <n v="34"/>
    <n v="2"/>
    <n v="1.1008837650224763E-3"/>
    <n v="1.0397235558545609E-3"/>
    <n v="6.116020916791536E-5"/>
    <x v="1"/>
  </r>
  <r>
    <x v="7"/>
    <x v="2"/>
    <x v="3"/>
    <x v="1"/>
    <n v="26295"/>
    <n v="20627"/>
    <n v="5668"/>
    <n v="16"/>
    <n v="13"/>
    <n v="3"/>
    <n v="6.0848069975280475E-4"/>
    <n v="4.9439056854915387E-4"/>
    <n v="1.1409013120365089E-4"/>
    <x v="2"/>
  </r>
  <r>
    <x v="7"/>
    <x v="2"/>
    <x v="4"/>
    <x v="1"/>
    <n v="27277"/>
    <n v="22591"/>
    <n v="4686"/>
    <n v="25"/>
    <n v="21"/>
    <n v="4"/>
    <n v="9.1652307805110533E-4"/>
    <n v="7.6987938556292849E-4"/>
    <n v="1.4664369248817684E-4"/>
    <x v="2"/>
  </r>
  <r>
    <x v="7"/>
    <x v="2"/>
    <x v="5"/>
    <x v="1"/>
    <n v="28156"/>
    <n v="24542"/>
    <n v="3614"/>
    <n v="20"/>
    <n v="14"/>
    <n v="6"/>
    <n v="7.1032817161528631E-4"/>
    <n v="4.9722972013070037E-4"/>
    <n v="2.1309845148458588E-4"/>
    <x v="2"/>
  </r>
  <r>
    <x v="7"/>
    <x v="2"/>
    <x v="6"/>
    <x v="1"/>
    <n v="21867"/>
    <n v="19881"/>
    <n v="1986"/>
    <n v="19"/>
    <n v="18"/>
    <n v="1"/>
    <n v="8.6888919376229025E-4"/>
    <n v="8.2315818356427494E-4"/>
    <n v="4.5731010198015277E-5"/>
    <x v="2"/>
  </r>
  <r>
    <x v="7"/>
    <x v="2"/>
    <x v="7"/>
    <x v="1"/>
    <n v="26635"/>
    <n v="24531"/>
    <n v="2104"/>
    <n v="19"/>
    <n v="19"/>
    <n v="0"/>
    <n v="7.1334709968087101E-4"/>
    <n v="7.1334709968087101E-4"/>
    <n v="0"/>
    <x v="2"/>
  </r>
  <r>
    <x v="7"/>
    <x v="2"/>
    <x v="8"/>
    <x v="1"/>
    <n v="32189"/>
    <n v="29713"/>
    <n v="2476"/>
    <n v="30"/>
    <n v="27"/>
    <n v="3"/>
    <n v="9.3199540215601598E-4"/>
    <n v="8.3879586194041448E-4"/>
    <n v="9.3199540215601609E-5"/>
    <x v="2"/>
  </r>
  <r>
    <x v="7"/>
    <x v="2"/>
    <x v="9"/>
    <x v="1"/>
    <n v="32720"/>
    <n v="29758"/>
    <n v="2962"/>
    <n v="19"/>
    <n v="18"/>
    <n v="1"/>
    <n v="5.806845965770171E-4"/>
    <n v="5.5012224938875303E-4"/>
    <n v="3.0562347188264056E-5"/>
    <x v="2"/>
  </r>
  <r>
    <x v="7"/>
    <x v="2"/>
    <x v="10"/>
    <x v="1"/>
    <n v="30404"/>
    <n v="26606"/>
    <n v="3798"/>
    <n v="23"/>
    <n v="22"/>
    <n v="1"/>
    <n v="7.5647941060386786E-4"/>
    <n v="7.2358900144717795E-4"/>
    <n v="3.2890409156689912E-5"/>
    <x v="2"/>
  </r>
  <r>
    <x v="7"/>
    <x v="2"/>
    <x v="11"/>
    <x v="1"/>
    <n v="26614"/>
    <n v="22897"/>
    <n v="3717"/>
    <n v="22"/>
    <n v="19"/>
    <n v="3"/>
    <n v="8.2663259938378295E-4"/>
    <n v="7.1390997219508527E-4"/>
    <n v="1.1272262718869767E-4"/>
    <x v="2"/>
  </r>
  <r>
    <x v="7"/>
    <x v="3"/>
    <x v="0"/>
    <x v="1"/>
    <n v="28165"/>
    <n v="24903"/>
    <n v="3262"/>
    <n v="25"/>
    <n v="21"/>
    <n v="4"/>
    <n v="8.8762648677436537E-4"/>
    <n v="7.4560624889046694E-4"/>
    <n v="1.4202023788389845E-4"/>
    <x v="2"/>
  </r>
  <r>
    <x v="7"/>
    <x v="3"/>
    <x v="1"/>
    <x v="1"/>
    <n v="29190"/>
    <n v="26011"/>
    <n v="3179"/>
    <n v="27"/>
    <n v="23"/>
    <n v="4"/>
    <n v="9.2497430626927032E-4"/>
    <n v="7.879410757108599E-4"/>
    <n v="1.3703323055841042E-4"/>
    <x v="2"/>
  </r>
  <r>
    <x v="7"/>
    <x v="3"/>
    <x v="2"/>
    <x v="1"/>
    <n v="35372"/>
    <n v="31515"/>
    <n v="3857"/>
    <n v="29"/>
    <n v="25"/>
    <n v="4"/>
    <n v="8.1985751441818384E-4"/>
    <n v="7.0677371932602057E-4"/>
    <n v="1.1308379509216329E-4"/>
    <x v="3"/>
  </r>
  <r>
    <x v="7"/>
    <x v="3"/>
    <x v="3"/>
    <x v="1"/>
    <n v="31516"/>
    <n v="27948"/>
    <n v="3568"/>
    <n v="32"/>
    <n v="24"/>
    <n v="8"/>
    <n v="1.0153572788424927E-3"/>
    <n v="7.6151795913186949E-4"/>
    <n v="2.5383931971062316E-4"/>
    <x v="3"/>
  </r>
  <r>
    <x v="7"/>
    <x v="3"/>
    <x v="4"/>
    <x v="1"/>
    <n v="31686"/>
    <n v="28303"/>
    <n v="3383"/>
    <n v="25"/>
    <n v="21"/>
    <n v="4"/>
    <n v="7.8899198384144414E-4"/>
    <n v="6.627532664268131E-4"/>
    <n v="1.2623871741463107E-4"/>
    <x v="3"/>
  </r>
  <r>
    <x v="7"/>
    <x v="3"/>
    <x v="5"/>
    <x v="1"/>
    <n v="31842"/>
    <n v="28850"/>
    <n v="2992"/>
    <n v="31"/>
    <n v="26"/>
    <n v="5"/>
    <n v="9.7355693737830539E-4"/>
    <n v="8.1653162489793353E-4"/>
    <n v="1.5702531248037183E-4"/>
    <x v="3"/>
  </r>
  <r>
    <x v="7"/>
    <x v="3"/>
    <x v="6"/>
    <x v="1"/>
    <n v="21780"/>
    <n v="19958"/>
    <n v="1822"/>
    <n v="13"/>
    <n v="13"/>
    <n v="0"/>
    <n v="5.9687786960514234E-4"/>
    <n v="5.9687786960514234E-4"/>
    <n v="0"/>
    <x v="3"/>
  </r>
  <r>
    <x v="7"/>
    <x v="3"/>
    <x v="7"/>
    <x v="1"/>
    <n v="27880"/>
    <n v="25793"/>
    <n v="2087"/>
    <n v="25"/>
    <n v="20"/>
    <n v="5"/>
    <n v="8.9670014347202295E-4"/>
    <n v="7.173601147776184E-4"/>
    <n v="1.793400286944046E-4"/>
    <x v="3"/>
  </r>
  <r>
    <x v="7"/>
    <x v="3"/>
    <x v="8"/>
    <x v="1"/>
    <n v="34423"/>
    <n v="31591"/>
    <n v="2832"/>
    <n v="26"/>
    <n v="22"/>
    <n v="4"/>
    <n v="7.5530895041106235E-4"/>
    <n v="6.3910757342474506E-4"/>
    <n v="1.1620137698631729E-4"/>
    <x v="3"/>
  </r>
  <r>
    <x v="7"/>
    <x v="3"/>
    <x v="9"/>
    <x v="1"/>
    <n v="35144"/>
    <n v="32039"/>
    <n v="3105"/>
    <n v="29"/>
    <n v="27"/>
    <n v="2"/>
    <n v="8.2517641702708859E-4"/>
    <n v="7.6826769861142727E-4"/>
    <n v="5.6908718415661282E-5"/>
    <x v="3"/>
  </r>
  <r>
    <x v="7"/>
    <x v="3"/>
    <x v="10"/>
    <x v="1"/>
    <n v="37132"/>
    <n v="33819"/>
    <n v="3313"/>
    <n v="24"/>
    <n v="19"/>
    <n v="5"/>
    <n v="6.4634277711946573E-4"/>
    <n v="5.116880318862437E-4"/>
    <n v="1.3465474523322203E-4"/>
    <x v="3"/>
  </r>
  <r>
    <x v="7"/>
    <x v="3"/>
    <x v="11"/>
    <x v="1"/>
    <n v="31285"/>
    <n v="27718"/>
    <n v="3567"/>
    <n v="18"/>
    <n v="15"/>
    <n v="3"/>
    <n v="5.7535560172606681E-4"/>
    <n v="4.7946300143838903E-4"/>
    <n v="9.5892600287677797E-5"/>
    <x v="3"/>
  </r>
  <r>
    <x v="7"/>
    <x v="0"/>
    <x v="0"/>
    <x v="2"/>
    <n v="32680"/>
    <n v="32228"/>
    <n v="452"/>
    <n v="42"/>
    <n v="41"/>
    <n v="1"/>
    <n v="1.2851897184822522E-3"/>
    <n v="1.2545899632802938E-3"/>
    <n v="3.0599755201958386E-5"/>
    <x v="0"/>
  </r>
  <r>
    <x v="7"/>
    <x v="0"/>
    <x v="1"/>
    <x v="2"/>
    <n v="29898"/>
    <n v="29461"/>
    <n v="437"/>
    <n v="40"/>
    <n v="38"/>
    <n v="2"/>
    <n v="1.3378821325841193E-3"/>
    <n v="1.2709880259549134E-3"/>
    <n v="6.6894106629205967E-5"/>
    <x v="0"/>
  </r>
  <r>
    <x v="7"/>
    <x v="0"/>
    <x v="2"/>
    <x v="2"/>
    <n v="33074"/>
    <n v="32621"/>
    <n v="453"/>
    <n v="38"/>
    <n v="36"/>
    <n v="2"/>
    <n v="1.1489387434238374E-3"/>
    <n v="1.0884682832436356E-3"/>
    <n v="6.0470460180201971E-5"/>
    <x v="0"/>
  </r>
  <r>
    <x v="7"/>
    <x v="0"/>
    <x v="3"/>
    <x v="2"/>
    <n v="30657"/>
    <n v="30264"/>
    <n v="393"/>
    <n v="48"/>
    <n v="48"/>
    <n v="0"/>
    <n v="1.5657109306194345E-3"/>
    <n v="1.5657109306194345E-3"/>
    <n v="0"/>
    <x v="0"/>
  </r>
  <r>
    <x v="7"/>
    <x v="0"/>
    <x v="4"/>
    <x v="2"/>
    <n v="33825"/>
    <n v="33392"/>
    <n v="433"/>
    <n v="46"/>
    <n v="45"/>
    <n v="1"/>
    <n v="1.3599408721359941E-3"/>
    <n v="1.3303769401330377E-3"/>
    <n v="2.9563932002956393E-5"/>
    <x v="0"/>
  </r>
  <r>
    <x v="7"/>
    <x v="0"/>
    <x v="5"/>
    <x v="2"/>
    <n v="27512"/>
    <n v="27071"/>
    <n v="441"/>
    <n v="33"/>
    <n v="32"/>
    <n v="1"/>
    <n v="1.1994765920325676E-3"/>
    <n v="1.1631288165164292E-3"/>
    <n v="3.6347775516138411E-5"/>
    <x v="0"/>
  </r>
  <r>
    <x v="7"/>
    <x v="0"/>
    <x v="6"/>
    <x v="2"/>
    <n v="22416"/>
    <n v="22146"/>
    <n v="270"/>
    <n v="19"/>
    <n v="18"/>
    <n v="1"/>
    <n v="8.4760885082084229E-4"/>
    <n v="8.0299785867237686E-4"/>
    <n v="4.4610992148465382E-5"/>
    <x v="0"/>
  </r>
  <r>
    <x v="7"/>
    <x v="0"/>
    <x v="7"/>
    <x v="2"/>
    <n v="30083"/>
    <n v="29732"/>
    <n v="351"/>
    <n v="26"/>
    <n v="25"/>
    <n v="1"/>
    <n v="8.6427550443772235E-4"/>
    <n v="8.3103413888242533E-4"/>
    <n v="3.3241365555297013E-5"/>
    <x v="0"/>
  </r>
  <r>
    <x v="7"/>
    <x v="0"/>
    <x v="8"/>
    <x v="2"/>
    <n v="30725"/>
    <n v="30293"/>
    <n v="432"/>
    <n v="37"/>
    <n v="35"/>
    <n v="2"/>
    <n v="1.2042310821806347E-3"/>
    <n v="1.1391375101708705E-3"/>
    <n v="6.509357200976404E-5"/>
    <x v="0"/>
  </r>
  <r>
    <x v="7"/>
    <x v="0"/>
    <x v="9"/>
    <x v="2"/>
    <n v="35523"/>
    <n v="34954"/>
    <n v="569"/>
    <n v="47"/>
    <n v="45"/>
    <n v="2"/>
    <n v="1.3230864510317259E-3"/>
    <n v="1.2667848999239929E-3"/>
    <n v="5.6301551107733018E-5"/>
    <x v="0"/>
  </r>
  <r>
    <x v="7"/>
    <x v="0"/>
    <x v="10"/>
    <x v="2"/>
    <n v="33151"/>
    <n v="32647"/>
    <n v="504"/>
    <n v="37"/>
    <n v="35"/>
    <n v="2"/>
    <n v="1.1161050948689331E-3"/>
    <n v="1.0557750897408826E-3"/>
    <n v="6.0330005128050437E-5"/>
    <x v="0"/>
  </r>
  <r>
    <x v="7"/>
    <x v="0"/>
    <x v="11"/>
    <x v="2"/>
    <n v="25499"/>
    <n v="25015"/>
    <n v="484"/>
    <n v="30"/>
    <n v="30"/>
    <n v="0"/>
    <n v="1.1765167261461233E-3"/>
    <n v="1.1765167261461233E-3"/>
    <n v="0"/>
    <x v="0"/>
  </r>
  <r>
    <x v="7"/>
    <x v="1"/>
    <x v="0"/>
    <x v="2"/>
    <n v="35143"/>
    <n v="34541"/>
    <n v="602"/>
    <n v="57"/>
    <n v="55"/>
    <n v="2"/>
    <n v="1.6219446262413567E-3"/>
    <n v="1.565034288478502E-3"/>
    <n v="5.6910337762854621E-5"/>
    <x v="0"/>
  </r>
  <r>
    <x v="7"/>
    <x v="1"/>
    <x v="1"/>
    <x v="2"/>
    <n v="31308"/>
    <n v="30698"/>
    <n v="610"/>
    <n v="35"/>
    <n v="33"/>
    <n v="2"/>
    <n v="1.1179251309569439E-3"/>
    <n v="1.0540436949022613E-3"/>
    <n v="6.3881436054682509E-5"/>
    <x v="0"/>
  </r>
  <r>
    <x v="7"/>
    <x v="1"/>
    <x v="2"/>
    <x v="2"/>
    <n v="34758"/>
    <n v="34028"/>
    <n v="730"/>
    <n v="46"/>
    <n v="45"/>
    <n v="1"/>
    <n v="1.3234363312043271E-3"/>
    <n v="1.2946659761781461E-3"/>
    <n v="2.8770355026181024E-5"/>
    <x v="0"/>
  </r>
  <r>
    <x v="7"/>
    <x v="1"/>
    <x v="3"/>
    <x v="2"/>
    <n v="32697"/>
    <n v="31921"/>
    <n v="776"/>
    <n v="44"/>
    <n v="40"/>
    <n v="4"/>
    <n v="1.3456892069608833E-3"/>
    <n v="1.2233538245098939E-3"/>
    <n v="1.2233538245098939E-4"/>
    <x v="0"/>
  </r>
  <r>
    <x v="7"/>
    <x v="1"/>
    <x v="4"/>
    <x v="2"/>
    <n v="34392"/>
    <n v="33606"/>
    <n v="786"/>
    <n v="54"/>
    <n v="54"/>
    <n v="0"/>
    <n v="1.5701325889741801E-3"/>
    <n v="1.5701325889741801E-3"/>
    <n v="0"/>
    <x v="0"/>
  </r>
  <r>
    <x v="7"/>
    <x v="1"/>
    <x v="5"/>
    <x v="2"/>
    <n v="28250"/>
    <n v="27530"/>
    <n v="720"/>
    <n v="47"/>
    <n v="46"/>
    <n v="1"/>
    <n v="1.663716814159292E-3"/>
    <n v="1.6283185840707964E-3"/>
    <n v="3.5398230088495574E-5"/>
    <x v="0"/>
  </r>
  <r>
    <x v="7"/>
    <x v="1"/>
    <x v="6"/>
    <x v="2"/>
    <n v="24464"/>
    <n v="23762"/>
    <n v="702"/>
    <n v="19"/>
    <n v="19"/>
    <n v="0"/>
    <n v="7.7665140614780902E-4"/>
    <n v="7.7665140614780902E-4"/>
    <n v="0"/>
    <x v="0"/>
  </r>
  <r>
    <x v="7"/>
    <x v="1"/>
    <x v="7"/>
    <x v="2"/>
    <n v="30849"/>
    <n v="29853"/>
    <n v="996"/>
    <n v="44"/>
    <n v="43"/>
    <n v="1"/>
    <n v="1.4263023112580635E-3"/>
    <n v="1.393886349638562E-3"/>
    <n v="3.2415961619501442E-5"/>
    <x v="0"/>
  </r>
  <r>
    <x v="7"/>
    <x v="1"/>
    <x v="8"/>
    <x v="2"/>
    <n v="35297"/>
    <n v="34338"/>
    <n v="959"/>
    <n v="42"/>
    <n v="40"/>
    <n v="2"/>
    <n v="1.1899028246026575E-3"/>
    <n v="1.1332407853358643E-3"/>
    <n v="5.6662039266793214E-5"/>
    <x v="0"/>
  </r>
  <r>
    <x v="7"/>
    <x v="1"/>
    <x v="9"/>
    <x v="2"/>
    <n v="39856"/>
    <n v="38722"/>
    <n v="1134"/>
    <n v="41"/>
    <n v="41"/>
    <n v="0"/>
    <n v="1.0287033319951826E-3"/>
    <n v="1.0287033319951826E-3"/>
    <n v="0"/>
    <x v="0"/>
  </r>
  <r>
    <x v="7"/>
    <x v="1"/>
    <x v="10"/>
    <x v="2"/>
    <n v="36103"/>
    <n v="34892"/>
    <n v="1211"/>
    <n v="50"/>
    <n v="49"/>
    <n v="1"/>
    <n v="1.3849264604049525E-3"/>
    <n v="1.3572279311968535E-3"/>
    <n v="2.769852920809905E-5"/>
    <x v="0"/>
  </r>
  <r>
    <x v="7"/>
    <x v="1"/>
    <x v="11"/>
    <x v="2"/>
    <n v="30607"/>
    <n v="29548"/>
    <n v="1059"/>
    <n v="39"/>
    <n v="36"/>
    <n v="3"/>
    <n v="1.2742183160714868E-3"/>
    <n v="1.1762015225275264E-3"/>
    <n v="9.8016793543960528E-5"/>
    <x v="0"/>
  </r>
  <r>
    <x v="7"/>
    <x v="2"/>
    <x v="0"/>
    <x v="2"/>
    <n v="36848"/>
    <n v="35710"/>
    <n v="1138"/>
    <n v="31"/>
    <n v="31"/>
    <n v="0"/>
    <n v="8.4129396439426834E-4"/>
    <n v="8.4129396439426834E-4"/>
    <n v="0"/>
    <x v="0"/>
  </r>
  <r>
    <x v="7"/>
    <x v="2"/>
    <x v="1"/>
    <x v="2"/>
    <n v="34237"/>
    <n v="33048"/>
    <n v="1189"/>
    <n v="42"/>
    <n v="38"/>
    <n v="4"/>
    <n v="1.2267429973420569E-3"/>
    <n v="1.1099103309285276E-3"/>
    <n v="1.1683266641352923E-4"/>
    <x v="0"/>
  </r>
  <r>
    <x v="7"/>
    <x v="2"/>
    <x v="2"/>
    <x v="2"/>
    <n v="32701"/>
    <n v="29529"/>
    <n v="3172"/>
    <n v="34"/>
    <n v="33"/>
    <n v="1"/>
    <n v="1.0397235558545609E-3"/>
    <n v="1.0091434512706032E-3"/>
    <n v="3.058010458395768E-5"/>
    <x v="1"/>
  </r>
  <r>
    <x v="7"/>
    <x v="2"/>
    <x v="3"/>
    <x v="2"/>
    <n v="26295"/>
    <n v="20627"/>
    <n v="5668"/>
    <n v="20"/>
    <n v="18"/>
    <n v="2"/>
    <n v="7.6060087469100588E-4"/>
    <n v="6.8454078722190526E-4"/>
    <n v="7.6060087469100593E-5"/>
    <x v="2"/>
  </r>
  <r>
    <x v="7"/>
    <x v="2"/>
    <x v="4"/>
    <x v="2"/>
    <n v="27277"/>
    <n v="22591"/>
    <n v="4686"/>
    <n v="35"/>
    <n v="29"/>
    <n v="6"/>
    <n v="1.2831323092715474E-3"/>
    <n v="1.0631667705392823E-3"/>
    <n v="2.1996553873226529E-4"/>
    <x v="2"/>
  </r>
  <r>
    <x v="7"/>
    <x v="2"/>
    <x v="5"/>
    <x v="2"/>
    <n v="28156"/>
    <n v="24542"/>
    <n v="3614"/>
    <n v="35"/>
    <n v="32"/>
    <n v="3"/>
    <n v="1.2430743003267509E-3"/>
    <n v="1.136525074584458E-3"/>
    <n v="1.0654922574229294E-4"/>
    <x v="2"/>
  </r>
  <r>
    <x v="7"/>
    <x v="2"/>
    <x v="6"/>
    <x v="2"/>
    <n v="21867"/>
    <n v="19881"/>
    <n v="1986"/>
    <n v="20"/>
    <n v="16"/>
    <n v="4"/>
    <n v="9.1462020396030545E-4"/>
    <n v="7.3169616316824443E-4"/>
    <n v="1.8292404079206111E-4"/>
    <x v="2"/>
  </r>
  <r>
    <x v="7"/>
    <x v="2"/>
    <x v="7"/>
    <x v="2"/>
    <n v="26635"/>
    <n v="24531"/>
    <n v="2104"/>
    <n v="32"/>
    <n v="31"/>
    <n v="1"/>
    <n v="1.2014266941993616E-3"/>
    <n v="1.1638821100056318E-3"/>
    <n v="3.7544584193730051E-5"/>
    <x v="2"/>
  </r>
  <r>
    <x v="7"/>
    <x v="2"/>
    <x v="8"/>
    <x v="2"/>
    <n v="32189"/>
    <n v="29713"/>
    <n v="2476"/>
    <n v="51"/>
    <n v="47"/>
    <n v="4"/>
    <n v="1.5843921836652273E-3"/>
    <n v="1.4601261300444251E-3"/>
    <n v="1.2426605362080213E-4"/>
    <x v="2"/>
  </r>
  <r>
    <x v="7"/>
    <x v="2"/>
    <x v="9"/>
    <x v="2"/>
    <n v="32720"/>
    <n v="29758"/>
    <n v="2962"/>
    <n v="58"/>
    <n v="52"/>
    <n v="6"/>
    <n v="1.7726161369193154E-3"/>
    <n v="1.589242053789731E-3"/>
    <n v="1.8337408312958436E-4"/>
    <x v="2"/>
  </r>
  <r>
    <x v="7"/>
    <x v="2"/>
    <x v="10"/>
    <x v="2"/>
    <n v="30404"/>
    <n v="26606"/>
    <n v="3798"/>
    <n v="45"/>
    <n v="39"/>
    <n v="6"/>
    <n v="1.4800684120510458E-3"/>
    <n v="1.2827259571109066E-3"/>
    <n v="1.9734245494013944E-4"/>
    <x v="2"/>
  </r>
  <r>
    <x v="7"/>
    <x v="2"/>
    <x v="11"/>
    <x v="2"/>
    <n v="26614"/>
    <n v="22897"/>
    <n v="3717"/>
    <n v="38"/>
    <n v="34"/>
    <n v="4"/>
    <n v="1.4278199443901705E-3"/>
    <n v="1.2775231081385736E-3"/>
    <n v="1.502968362515969E-4"/>
    <x v="2"/>
  </r>
  <r>
    <x v="7"/>
    <x v="3"/>
    <x v="0"/>
    <x v="2"/>
    <n v="28165"/>
    <n v="24903"/>
    <n v="3262"/>
    <n v="53"/>
    <n v="49"/>
    <n v="4"/>
    <n v="1.8817681519616544E-3"/>
    <n v="1.739747914077756E-3"/>
    <n v="1.4202023788389845E-4"/>
    <x v="2"/>
  </r>
  <r>
    <x v="7"/>
    <x v="3"/>
    <x v="1"/>
    <x v="2"/>
    <n v="29190"/>
    <n v="26011"/>
    <n v="3179"/>
    <n v="35"/>
    <n v="30"/>
    <n v="5"/>
    <n v="1.199040767386091E-3"/>
    <n v="1.0277492291880781E-3"/>
    <n v="1.7129153819801302E-4"/>
    <x v="2"/>
  </r>
  <r>
    <x v="7"/>
    <x v="3"/>
    <x v="2"/>
    <x v="2"/>
    <n v="35372"/>
    <n v="31515"/>
    <n v="3857"/>
    <n v="43"/>
    <n v="41"/>
    <n v="2"/>
    <n v="1.2156507972407554E-3"/>
    <n v="1.1591088996946739E-3"/>
    <n v="5.6541897546081646E-5"/>
    <x v="3"/>
  </r>
  <r>
    <x v="7"/>
    <x v="3"/>
    <x v="3"/>
    <x v="2"/>
    <n v="31516"/>
    <n v="27948"/>
    <n v="3568"/>
    <n v="33"/>
    <n v="32"/>
    <n v="1"/>
    <n v="1.0470871938063205E-3"/>
    <n v="1.0153572788424927E-3"/>
    <n v="3.1729914963827895E-5"/>
    <x v="3"/>
  </r>
  <r>
    <x v="7"/>
    <x v="3"/>
    <x v="4"/>
    <x v="2"/>
    <n v="31686"/>
    <n v="28303"/>
    <n v="3383"/>
    <n v="54"/>
    <n v="51"/>
    <n v="3"/>
    <n v="1.7042226850975193E-3"/>
    <n v="1.609543647036546E-3"/>
    <n v="9.4679038060973297E-5"/>
    <x v="3"/>
  </r>
  <r>
    <x v="7"/>
    <x v="3"/>
    <x v="5"/>
    <x v="2"/>
    <n v="31842"/>
    <n v="28850"/>
    <n v="2992"/>
    <n v="46"/>
    <n v="44"/>
    <n v="2"/>
    <n v="1.4446328748194208E-3"/>
    <n v="1.3818227498272721E-3"/>
    <n v="6.2810124992148728E-5"/>
    <x v="3"/>
  </r>
  <r>
    <x v="7"/>
    <x v="3"/>
    <x v="6"/>
    <x v="2"/>
    <n v="21780"/>
    <n v="19958"/>
    <n v="1822"/>
    <n v="21"/>
    <n v="19"/>
    <n v="2"/>
    <n v="9.6418732782369151E-4"/>
    <n v="8.7235996326905422E-4"/>
    <n v="9.1827364554637278E-5"/>
    <x v="3"/>
  </r>
  <r>
    <x v="7"/>
    <x v="3"/>
    <x v="7"/>
    <x v="2"/>
    <n v="27880"/>
    <n v="25793"/>
    <n v="2087"/>
    <n v="46"/>
    <n v="43"/>
    <n v="3"/>
    <n v="1.6499282639885222E-3"/>
    <n v="1.5423242467718795E-3"/>
    <n v="1.0760401721664275E-4"/>
    <x v="3"/>
  </r>
  <r>
    <x v="7"/>
    <x v="3"/>
    <x v="8"/>
    <x v="2"/>
    <n v="34423"/>
    <n v="31591"/>
    <n v="2832"/>
    <n v="44"/>
    <n v="40"/>
    <n v="4"/>
    <n v="1.2782151468494901E-3"/>
    <n v="1.1620137698631729E-3"/>
    <n v="1.1620137698631729E-4"/>
    <x v="3"/>
  </r>
  <r>
    <x v="7"/>
    <x v="3"/>
    <x v="9"/>
    <x v="2"/>
    <n v="35144"/>
    <n v="32039"/>
    <n v="3105"/>
    <n v="52"/>
    <n v="49"/>
    <n v="3"/>
    <n v="1.4796266788071933E-3"/>
    <n v="1.3942636011837013E-3"/>
    <n v="8.5363077623491919E-5"/>
    <x v="3"/>
  </r>
  <r>
    <x v="7"/>
    <x v="3"/>
    <x v="10"/>
    <x v="2"/>
    <n v="37132"/>
    <n v="33819"/>
    <n v="3313"/>
    <n v="53"/>
    <n v="51"/>
    <n v="2"/>
    <n v="1.4273402994721535E-3"/>
    <n v="1.3734784013788646E-3"/>
    <n v="5.3861898093288808E-5"/>
    <x v="3"/>
  </r>
  <r>
    <x v="7"/>
    <x v="3"/>
    <x v="11"/>
    <x v="2"/>
    <n v="31285"/>
    <n v="27718"/>
    <n v="3567"/>
    <n v="34"/>
    <n v="29"/>
    <n v="5"/>
    <n v="1.0867828032603483E-3"/>
    <n v="9.269618027808854E-4"/>
    <n v="1.59821000479463E-4"/>
    <x v="3"/>
  </r>
  <r>
    <x v="7"/>
    <x v="0"/>
    <x v="0"/>
    <x v="3"/>
    <n v="32680"/>
    <n v="32228"/>
    <n v="452"/>
    <n v="42"/>
    <n v="42"/>
    <n v="0"/>
    <n v="1.2851897184822522E-3"/>
    <n v="1.2851897184822522E-3"/>
    <n v="0"/>
    <x v="0"/>
  </r>
  <r>
    <x v="7"/>
    <x v="0"/>
    <x v="1"/>
    <x v="3"/>
    <n v="29898"/>
    <n v="29461"/>
    <n v="437"/>
    <n v="30"/>
    <n v="30"/>
    <n v="0"/>
    <n v="1.0034115994380895E-3"/>
    <n v="1.0034115994380895E-3"/>
    <n v="0"/>
    <x v="0"/>
  </r>
  <r>
    <x v="7"/>
    <x v="0"/>
    <x v="2"/>
    <x v="3"/>
    <n v="33074"/>
    <n v="32621"/>
    <n v="453"/>
    <n v="33"/>
    <n v="33"/>
    <n v="0"/>
    <n v="9.9776259297333246E-4"/>
    <n v="9.9776259297333246E-4"/>
    <n v="0"/>
    <x v="0"/>
  </r>
  <r>
    <x v="7"/>
    <x v="0"/>
    <x v="3"/>
    <x v="3"/>
    <n v="30657"/>
    <n v="30264"/>
    <n v="393"/>
    <n v="33"/>
    <n v="33"/>
    <n v="0"/>
    <n v="1.076426264800861E-3"/>
    <n v="1.076426264800861E-3"/>
    <n v="0"/>
    <x v="0"/>
  </r>
  <r>
    <x v="7"/>
    <x v="0"/>
    <x v="4"/>
    <x v="3"/>
    <n v="33825"/>
    <n v="33392"/>
    <n v="433"/>
    <n v="37"/>
    <n v="37"/>
    <n v="0"/>
    <n v="1.0938654841093865E-3"/>
    <n v="1.0938654841093865E-3"/>
    <n v="0"/>
    <x v="0"/>
  </r>
  <r>
    <x v="7"/>
    <x v="0"/>
    <x v="5"/>
    <x v="3"/>
    <n v="27512"/>
    <n v="27071"/>
    <n v="441"/>
    <n v="31"/>
    <n v="31"/>
    <n v="0"/>
    <n v="1.1267810410002907E-3"/>
    <n v="1.1267810410002907E-3"/>
    <n v="0"/>
    <x v="0"/>
  </r>
  <r>
    <x v="7"/>
    <x v="0"/>
    <x v="6"/>
    <x v="3"/>
    <n v="22416"/>
    <n v="22146"/>
    <n v="270"/>
    <n v="22"/>
    <n v="22"/>
    <n v="0"/>
    <n v="9.8144182726623837E-4"/>
    <n v="9.8144182726623837E-4"/>
    <n v="0"/>
    <x v="0"/>
  </r>
  <r>
    <x v="7"/>
    <x v="0"/>
    <x v="7"/>
    <x v="3"/>
    <n v="30083"/>
    <n v="29732"/>
    <n v="351"/>
    <n v="34"/>
    <n v="33"/>
    <n v="1"/>
    <n v="1.1302064288800985E-3"/>
    <n v="1.0969650633248014E-3"/>
    <n v="3.3241365555297013E-5"/>
    <x v="0"/>
  </r>
  <r>
    <x v="7"/>
    <x v="0"/>
    <x v="8"/>
    <x v="3"/>
    <n v="30725"/>
    <n v="30293"/>
    <n v="432"/>
    <n v="29"/>
    <n v="27"/>
    <n v="2"/>
    <n v="9.4385679414157853E-4"/>
    <n v="8.7876322213181453E-4"/>
    <n v="6.509357200976404E-5"/>
    <x v="0"/>
  </r>
  <r>
    <x v="7"/>
    <x v="0"/>
    <x v="9"/>
    <x v="3"/>
    <n v="35523"/>
    <n v="34954"/>
    <n v="569"/>
    <n v="44"/>
    <n v="44"/>
    <n v="0"/>
    <n v="1.2386341243701264E-3"/>
    <n v="1.2386341243701264E-3"/>
    <n v="0"/>
    <x v="0"/>
  </r>
  <r>
    <x v="7"/>
    <x v="0"/>
    <x v="10"/>
    <x v="3"/>
    <n v="33151"/>
    <n v="32647"/>
    <n v="504"/>
    <n v="44"/>
    <n v="44"/>
    <n v="0"/>
    <n v="1.3272601128171096E-3"/>
    <n v="1.3272601128171096E-3"/>
    <n v="0"/>
    <x v="0"/>
  </r>
  <r>
    <x v="7"/>
    <x v="0"/>
    <x v="11"/>
    <x v="3"/>
    <n v="25499"/>
    <n v="25015"/>
    <n v="484"/>
    <n v="31"/>
    <n v="30"/>
    <n v="1"/>
    <n v="1.2157339503509942E-3"/>
    <n v="1.1765167261461233E-3"/>
    <n v="3.9217224204870782E-5"/>
    <x v="0"/>
  </r>
  <r>
    <x v="7"/>
    <x v="1"/>
    <x v="0"/>
    <x v="3"/>
    <n v="35143"/>
    <n v="34541"/>
    <n v="602"/>
    <n v="37"/>
    <n v="37"/>
    <n v="0"/>
    <n v="1.0528412486128106E-3"/>
    <n v="1.0528412486128106E-3"/>
    <n v="0"/>
    <x v="0"/>
  </r>
  <r>
    <x v="7"/>
    <x v="1"/>
    <x v="1"/>
    <x v="3"/>
    <n v="31308"/>
    <n v="30698"/>
    <n v="610"/>
    <n v="41"/>
    <n v="40"/>
    <n v="1"/>
    <n v="1.3095694391209915E-3"/>
    <n v="1.2776287210936501E-3"/>
    <n v="3.1940718027341254E-5"/>
    <x v="0"/>
  </r>
  <r>
    <x v="7"/>
    <x v="1"/>
    <x v="2"/>
    <x v="3"/>
    <n v="34758"/>
    <n v="34028"/>
    <n v="730"/>
    <n v="33"/>
    <n v="33"/>
    <n v="0"/>
    <n v="9.4942171586397377E-4"/>
    <n v="9.4942171586397377E-4"/>
    <n v="0"/>
    <x v="0"/>
  </r>
  <r>
    <x v="7"/>
    <x v="1"/>
    <x v="3"/>
    <x v="3"/>
    <n v="32697"/>
    <n v="31921"/>
    <n v="776"/>
    <n v="41"/>
    <n v="41"/>
    <n v="0"/>
    <n v="1.2539376701226413E-3"/>
    <n v="1.2539376701226413E-3"/>
    <n v="0"/>
    <x v="0"/>
  </r>
  <r>
    <x v="7"/>
    <x v="1"/>
    <x v="4"/>
    <x v="3"/>
    <n v="34392"/>
    <n v="33606"/>
    <n v="786"/>
    <n v="50"/>
    <n v="49"/>
    <n v="1"/>
    <n v="1.453826471272389E-3"/>
    <n v="1.424749941846941E-3"/>
    <n v="2.9076529425447778E-5"/>
    <x v="0"/>
  </r>
  <r>
    <x v="7"/>
    <x v="1"/>
    <x v="5"/>
    <x v="3"/>
    <n v="28250"/>
    <n v="27530"/>
    <n v="720"/>
    <n v="35"/>
    <n v="34"/>
    <n v="1"/>
    <n v="1.2389380530973451E-3"/>
    <n v="1.2035398230088497E-3"/>
    <n v="3.5398230088495574E-5"/>
    <x v="0"/>
  </r>
  <r>
    <x v="7"/>
    <x v="1"/>
    <x v="6"/>
    <x v="3"/>
    <n v="24464"/>
    <n v="23762"/>
    <n v="702"/>
    <n v="37"/>
    <n v="34"/>
    <n v="3"/>
    <n v="1.5124264224983649E-3"/>
    <n v="1.3897972531066057E-3"/>
    <n v="1.2262916939175932E-4"/>
    <x v="0"/>
  </r>
  <r>
    <x v="7"/>
    <x v="1"/>
    <x v="7"/>
    <x v="3"/>
    <n v="30849"/>
    <n v="29853"/>
    <n v="996"/>
    <n v="51"/>
    <n v="48"/>
    <n v="3"/>
    <n v="1.6532140425945736E-3"/>
    <n v="1.5559661577360692E-3"/>
    <n v="9.7247884858504325E-5"/>
    <x v="0"/>
  </r>
  <r>
    <x v="7"/>
    <x v="1"/>
    <x v="8"/>
    <x v="3"/>
    <n v="35297"/>
    <n v="34338"/>
    <n v="959"/>
    <n v="63"/>
    <n v="60"/>
    <n v="3"/>
    <n v="1.7848542369039862E-3"/>
    <n v="1.6998611780037964E-3"/>
    <n v="8.4993058900189824E-5"/>
    <x v="0"/>
  </r>
  <r>
    <x v="7"/>
    <x v="1"/>
    <x v="9"/>
    <x v="3"/>
    <n v="39856"/>
    <n v="38722"/>
    <n v="1134"/>
    <n v="71"/>
    <n v="70"/>
    <n v="1"/>
    <n v="1.781413087113609E-3"/>
    <n v="1.7563227619429949E-3"/>
    <n v="2.5090325170614212E-5"/>
    <x v="0"/>
  </r>
  <r>
    <x v="7"/>
    <x v="1"/>
    <x v="10"/>
    <x v="3"/>
    <n v="36103"/>
    <n v="34892"/>
    <n v="1211"/>
    <n v="56"/>
    <n v="54"/>
    <n v="2"/>
    <n v="1.5511176356535468E-3"/>
    <n v="1.4957205772373487E-3"/>
    <n v="5.5397058416198099E-5"/>
    <x v="0"/>
  </r>
  <r>
    <x v="7"/>
    <x v="1"/>
    <x v="11"/>
    <x v="3"/>
    <n v="30607"/>
    <n v="29548"/>
    <n v="1059"/>
    <n v="56"/>
    <n v="56"/>
    <n v="0"/>
    <n v="1.8296468128205965E-3"/>
    <n v="1.8296468128205965E-3"/>
    <n v="0"/>
    <x v="0"/>
  </r>
  <r>
    <x v="7"/>
    <x v="2"/>
    <x v="0"/>
    <x v="3"/>
    <n v="36848"/>
    <n v="35710"/>
    <n v="1138"/>
    <n v="73"/>
    <n v="71"/>
    <n v="2"/>
    <n v="1.9811115935735998E-3"/>
    <n v="1.9268345636126792E-3"/>
    <n v="5.427702996092054E-5"/>
    <x v="0"/>
  </r>
  <r>
    <x v="7"/>
    <x v="2"/>
    <x v="1"/>
    <x v="3"/>
    <n v="34237"/>
    <n v="33048"/>
    <n v="1189"/>
    <n v="54"/>
    <n v="54"/>
    <n v="0"/>
    <n v="1.5772409965826445E-3"/>
    <n v="1.5772409965826445E-3"/>
    <n v="0"/>
    <x v="0"/>
  </r>
  <r>
    <x v="7"/>
    <x v="2"/>
    <x v="2"/>
    <x v="3"/>
    <n v="32701"/>
    <n v="29529"/>
    <n v="3172"/>
    <n v="75"/>
    <n v="67"/>
    <n v="8"/>
    <n v="2.293507843796826E-3"/>
    <n v="2.0488670071251644E-3"/>
    <n v="2.4464083667166144E-4"/>
    <x v="1"/>
  </r>
  <r>
    <x v="7"/>
    <x v="2"/>
    <x v="3"/>
    <x v="3"/>
    <n v="26295"/>
    <n v="20627"/>
    <n v="5668"/>
    <n v="62"/>
    <n v="50"/>
    <n v="12"/>
    <n v="2.3578627115421183E-3"/>
    <n v="1.9015021867275148E-3"/>
    <n v="4.5636052481460356E-4"/>
    <x v="2"/>
  </r>
  <r>
    <x v="7"/>
    <x v="2"/>
    <x v="4"/>
    <x v="3"/>
    <n v="27277"/>
    <n v="22591"/>
    <n v="4686"/>
    <n v="57"/>
    <n v="44"/>
    <n v="13"/>
    <n v="2.08967261795652E-3"/>
    <n v="1.6130806173699453E-3"/>
    <n v="4.7659200058657475E-4"/>
    <x v="2"/>
  </r>
  <r>
    <x v="7"/>
    <x v="2"/>
    <x v="5"/>
    <x v="3"/>
    <n v="28156"/>
    <n v="24542"/>
    <n v="3614"/>
    <n v="82"/>
    <n v="65"/>
    <n v="17"/>
    <n v="2.9123455036226737E-3"/>
    <n v="2.3085665577496804E-3"/>
    <n v="6.0377894587299334E-4"/>
    <x v="2"/>
  </r>
  <r>
    <x v="7"/>
    <x v="2"/>
    <x v="6"/>
    <x v="3"/>
    <n v="21867"/>
    <n v="19881"/>
    <n v="1986"/>
    <n v="41"/>
    <n v="36"/>
    <n v="5"/>
    <n v="1.8749714181186263E-3"/>
    <n v="1.6463163671285499E-3"/>
    <n v="2.2865505099007636E-4"/>
    <x v="2"/>
  </r>
  <r>
    <x v="7"/>
    <x v="2"/>
    <x v="7"/>
    <x v="3"/>
    <n v="26635"/>
    <n v="24531"/>
    <n v="2104"/>
    <n v="61"/>
    <n v="49"/>
    <n v="12"/>
    <n v="2.2902196358175332E-3"/>
    <n v="1.8396846254927727E-3"/>
    <n v="4.5053501032476064E-4"/>
    <x v="2"/>
  </r>
  <r>
    <x v="7"/>
    <x v="2"/>
    <x v="8"/>
    <x v="3"/>
    <n v="32189"/>
    <n v="29713"/>
    <n v="2476"/>
    <n v="74"/>
    <n v="65"/>
    <n v="9"/>
    <n v="2.2989219919848395E-3"/>
    <n v="2.0193233713380349E-3"/>
    <n v="2.7959862064680483E-4"/>
    <x v="2"/>
  </r>
  <r>
    <x v="7"/>
    <x v="2"/>
    <x v="9"/>
    <x v="3"/>
    <n v="32720"/>
    <n v="29758"/>
    <n v="2962"/>
    <n v="66"/>
    <n v="56"/>
    <n v="10"/>
    <n v="2.0171149144254277E-3"/>
    <n v="1.7114914425427872E-3"/>
    <n v="3.0562347188264059E-4"/>
    <x v="2"/>
  </r>
  <r>
    <x v="7"/>
    <x v="2"/>
    <x v="10"/>
    <x v="3"/>
    <n v="30404"/>
    <n v="26606"/>
    <n v="3798"/>
    <n v="52"/>
    <n v="39"/>
    <n v="13"/>
    <n v="1.7103012761478752E-3"/>
    <n v="1.2827259571109066E-3"/>
    <n v="4.275753190369688E-4"/>
    <x v="2"/>
  </r>
  <r>
    <x v="7"/>
    <x v="2"/>
    <x v="11"/>
    <x v="3"/>
    <n v="26614"/>
    <n v="22897"/>
    <n v="3717"/>
    <n v="49"/>
    <n v="42"/>
    <n v="7"/>
    <n v="1.841136244082062E-3"/>
    <n v="1.5781167806417674E-3"/>
    <n v="2.6301946344029457E-4"/>
    <x v="2"/>
  </r>
  <r>
    <x v="7"/>
    <x v="3"/>
    <x v="0"/>
    <x v="3"/>
    <n v="28165"/>
    <n v="24903"/>
    <n v="3262"/>
    <n v="61"/>
    <n v="45"/>
    <n v="16"/>
    <n v="2.1658086277294513E-3"/>
    <n v="1.5977276761938576E-3"/>
    <n v="5.680809515355938E-4"/>
    <x v="2"/>
  </r>
  <r>
    <x v="7"/>
    <x v="3"/>
    <x v="1"/>
    <x v="3"/>
    <n v="29190"/>
    <n v="26011"/>
    <n v="3179"/>
    <n v="66"/>
    <n v="56"/>
    <n v="10"/>
    <n v="2.2610483042137717E-3"/>
    <n v="1.9184652278177458E-3"/>
    <n v="3.4258307639602604E-4"/>
    <x v="2"/>
  </r>
  <r>
    <x v="7"/>
    <x v="3"/>
    <x v="2"/>
    <x v="3"/>
    <n v="35372"/>
    <n v="31515"/>
    <n v="3857"/>
    <n v="80"/>
    <n v="62"/>
    <n v="18"/>
    <n v="2.2616759018432657E-3"/>
    <n v="1.7527988239285309E-3"/>
    <n v="5.088770779147348E-4"/>
    <x v="3"/>
  </r>
  <r>
    <x v="7"/>
    <x v="3"/>
    <x v="3"/>
    <x v="3"/>
    <n v="31516"/>
    <n v="27948"/>
    <n v="3568"/>
    <n v="58"/>
    <n v="48"/>
    <n v="10"/>
    <n v="1.840335067902018E-3"/>
    <n v="1.523035918263739E-3"/>
    <n v="3.1729914963827898E-4"/>
    <x v="3"/>
  </r>
  <r>
    <x v="7"/>
    <x v="3"/>
    <x v="4"/>
    <x v="3"/>
    <n v="31686"/>
    <n v="28303"/>
    <n v="3383"/>
    <n v="51"/>
    <n v="39"/>
    <n v="12"/>
    <n v="1.609543647036546E-3"/>
    <n v="1.2308274947926529E-3"/>
    <n v="3.7871615224389319E-4"/>
    <x v="3"/>
  </r>
  <r>
    <x v="7"/>
    <x v="3"/>
    <x v="5"/>
    <x v="3"/>
    <n v="31842"/>
    <n v="28850"/>
    <n v="2992"/>
    <n v="61"/>
    <n v="54"/>
    <n v="7"/>
    <n v="1.9157088122605363E-3"/>
    <n v="1.6958733747880158E-3"/>
    <n v="2.1983543747252057E-4"/>
    <x v="3"/>
  </r>
  <r>
    <x v="7"/>
    <x v="3"/>
    <x v="6"/>
    <x v="3"/>
    <n v="21780"/>
    <n v="19958"/>
    <n v="1822"/>
    <n v="38"/>
    <n v="26"/>
    <n v="12"/>
    <n v="1.7447199265381084E-3"/>
    <n v="1.1937557392102847E-3"/>
    <n v="5.5096418732782364E-4"/>
    <x v="3"/>
  </r>
  <r>
    <x v="7"/>
    <x v="3"/>
    <x v="7"/>
    <x v="3"/>
    <n v="27880"/>
    <n v="25793"/>
    <n v="2087"/>
    <n v="61"/>
    <n v="50"/>
    <n v="11"/>
    <n v="2.1879483500717358E-3"/>
    <n v="1.7934002869440459E-3"/>
    <n v="3.9454806312769008E-4"/>
    <x v="3"/>
  </r>
  <r>
    <x v="7"/>
    <x v="3"/>
    <x v="8"/>
    <x v="3"/>
    <n v="34423"/>
    <n v="31591"/>
    <n v="2832"/>
    <n v="81"/>
    <n v="67"/>
    <n v="14"/>
    <n v="2.3530778839729251E-3"/>
    <n v="1.9463730645208146E-3"/>
    <n v="4.0670481945211053E-4"/>
    <x v="3"/>
  </r>
  <r>
    <x v="7"/>
    <x v="3"/>
    <x v="9"/>
    <x v="3"/>
    <n v="35144"/>
    <n v="32039"/>
    <n v="3105"/>
    <n v="74"/>
    <n v="56"/>
    <n v="18"/>
    <n v="2.1056225813794673E-3"/>
    <n v="1.5934441156385158E-3"/>
    <n v="5.1217846574095152E-4"/>
    <x v="3"/>
  </r>
  <r>
    <x v="7"/>
    <x v="3"/>
    <x v="10"/>
    <x v="3"/>
    <n v="37132"/>
    <n v="33819"/>
    <n v="3313"/>
    <n v="84"/>
    <n v="60"/>
    <n v="24"/>
    <n v="2.2621997199181298E-3"/>
    <n v="1.6158569427986642E-3"/>
    <n v="6.4634277711946573E-4"/>
    <x v="3"/>
  </r>
  <r>
    <x v="7"/>
    <x v="3"/>
    <x v="11"/>
    <x v="3"/>
    <n v="31285"/>
    <n v="27718"/>
    <n v="3567"/>
    <n v="73"/>
    <n v="57"/>
    <n v="16"/>
    <n v="2.33338660700016E-3"/>
    <n v="1.8219594054658783E-3"/>
    <n v="5.1142720153428162E-4"/>
    <x v="3"/>
  </r>
  <r>
    <x v="7"/>
    <x v="0"/>
    <x v="0"/>
    <x v="4"/>
    <n v="32680"/>
    <n v="32228"/>
    <n v="452"/>
    <n v="18"/>
    <n v="18"/>
    <n v="0"/>
    <n v="5.5079559363525096E-4"/>
    <n v="5.5079559363525096E-4"/>
    <n v="0"/>
    <x v="0"/>
  </r>
  <r>
    <x v="7"/>
    <x v="0"/>
    <x v="1"/>
    <x v="4"/>
    <n v="29898"/>
    <n v="29461"/>
    <n v="437"/>
    <n v="16"/>
    <n v="16"/>
    <n v="0"/>
    <n v="5.3515285303364774E-4"/>
    <n v="5.3515285303364774E-4"/>
    <n v="0"/>
    <x v="0"/>
  </r>
  <r>
    <x v="7"/>
    <x v="0"/>
    <x v="2"/>
    <x v="4"/>
    <n v="33074"/>
    <n v="32621"/>
    <n v="453"/>
    <n v="19"/>
    <n v="19"/>
    <n v="0"/>
    <n v="5.7446937171191871E-4"/>
    <n v="5.7446937171191871E-4"/>
    <n v="0"/>
    <x v="0"/>
  </r>
  <r>
    <x v="7"/>
    <x v="0"/>
    <x v="3"/>
    <x v="4"/>
    <n v="30657"/>
    <n v="30264"/>
    <n v="393"/>
    <n v="8"/>
    <n v="8"/>
    <n v="0"/>
    <n v="2.6095182176990575E-4"/>
    <n v="2.6095182176990575E-4"/>
    <n v="0"/>
    <x v="0"/>
  </r>
  <r>
    <x v="7"/>
    <x v="0"/>
    <x v="4"/>
    <x v="4"/>
    <n v="33825"/>
    <n v="33392"/>
    <n v="433"/>
    <n v="20"/>
    <n v="20"/>
    <n v="0"/>
    <n v="5.9127864005912786E-4"/>
    <n v="5.9127864005912786E-4"/>
    <n v="0"/>
    <x v="0"/>
  </r>
  <r>
    <x v="7"/>
    <x v="0"/>
    <x v="5"/>
    <x v="4"/>
    <n v="27512"/>
    <n v="27071"/>
    <n v="441"/>
    <n v="13"/>
    <n v="13"/>
    <n v="0"/>
    <n v="4.7252108170979935E-4"/>
    <n v="4.7252108170979935E-4"/>
    <n v="0"/>
    <x v="0"/>
  </r>
  <r>
    <x v="7"/>
    <x v="0"/>
    <x v="6"/>
    <x v="4"/>
    <n v="22416"/>
    <n v="22146"/>
    <n v="270"/>
    <n v="12"/>
    <n v="12"/>
    <n v="0"/>
    <n v="5.3533190578158461E-4"/>
    <n v="5.3533190578158461E-4"/>
    <n v="0"/>
    <x v="0"/>
  </r>
  <r>
    <x v="7"/>
    <x v="0"/>
    <x v="7"/>
    <x v="4"/>
    <n v="30083"/>
    <n v="29732"/>
    <n v="351"/>
    <n v="9"/>
    <n v="8"/>
    <n v="1"/>
    <n v="2.9917228999767312E-4"/>
    <n v="2.6593092444237611E-4"/>
    <n v="3.3241365555297013E-5"/>
    <x v="0"/>
  </r>
  <r>
    <x v="7"/>
    <x v="0"/>
    <x v="8"/>
    <x v="4"/>
    <n v="30725"/>
    <n v="30293"/>
    <n v="432"/>
    <n v="6"/>
    <n v="6"/>
    <n v="0"/>
    <n v="1.9528071602929211E-4"/>
    <n v="1.9528071602929211E-4"/>
    <n v="0"/>
    <x v="0"/>
  </r>
  <r>
    <x v="7"/>
    <x v="0"/>
    <x v="9"/>
    <x v="4"/>
    <n v="35523"/>
    <n v="34954"/>
    <n v="569"/>
    <n v="14"/>
    <n v="14"/>
    <n v="0"/>
    <n v="3.941108577541311E-4"/>
    <n v="3.941108577541311E-4"/>
    <n v="0"/>
    <x v="0"/>
  </r>
  <r>
    <x v="7"/>
    <x v="0"/>
    <x v="10"/>
    <x v="4"/>
    <n v="33151"/>
    <n v="32647"/>
    <n v="504"/>
    <n v="16"/>
    <n v="16"/>
    <n v="0"/>
    <n v="4.8264004102440349E-4"/>
    <n v="4.8264004102440349E-4"/>
    <n v="0"/>
    <x v="0"/>
  </r>
  <r>
    <x v="7"/>
    <x v="0"/>
    <x v="11"/>
    <x v="4"/>
    <n v="25499"/>
    <n v="25015"/>
    <n v="484"/>
    <n v="17"/>
    <n v="17"/>
    <n v="0"/>
    <n v="6.6669281148280324E-4"/>
    <n v="6.6669281148280324E-4"/>
    <n v="0"/>
    <x v="0"/>
  </r>
  <r>
    <x v="7"/>
    <x v="1"/>
    <x v="0"/>
    <x v="4"/>
    <n v="35143"/>
    <n v="34541"/>
    <n v="602"/>
    <n v="15"/>
    <n v="15"/>
    <n v="0"/>
    <n v="4.2682753322140969E-4"/>
    <n v="4.2682753322140969E-4"/>
    <n v="0"/>
    <x v="0"/>
  </r>
  <r>
    <x v="7"/>
    <x v="1"/>
    <x v="1"/>
    <x v="4"/>
    <n v="31308"/>
    <n v="30698"/>
    <n v="610"/>
    <n v="21"/>
    <n v="21"/>
    <n v="0"/>
    <n v="6.7075507857416636E-4"/>
    <n v="6.7075507857416636E-4"/>
    <n v="0"/>
    <x v="0"/>
  </r>
  <r>
    <x v="7"/>
    <x v="1"/>
    <x v="2"/>
    <x v="4"/>
    <n v="34758"/>
    <n v="34028"/>
    <n v="730"/>
    <n v="16"/>
    <n v="15"/>
    <n v="1"/>
    <n v="4.6032568041889639E-4"/>
    <n v="4.3155532539271535E-4"/>
    <n v="2.8770355026181024E-5"/>
    <x v="0"/>
  </r>
  <r>
    <x v="7"/>
    <x v="1"/>
    <x v="3"/>
    <x v="4"/>
    <n v="32697"/>
    <n v="31921"/>
    <n v="776"/>
    <n v="37"/>
    <n v="36"/>
    <n v="1"/>
    <n v="1.1316022876716519E-3"/>
    <n v="1.1010184420589045E-3"/>
    <n v="3.0583845612747347E-5"/>
    <x v="0"/>
  </r>
  <r>
    <x v="7"/>
    <x v="1"/>
    <x v="4"/>
    <x v="4"/>
    <n v="34392"/>
    <n v="33606"/>
    <n v="786"/>
    <n v="15"/>
    <n v="15"/>
    <n v="0"/>
    <n v="4.3614794138171668E-4"/>
    <n v="4.3614794138171668E-4"/>
    <n v="0"/>
    <x v="0"/>
  </r>
  <r>
    <x v="7"/>
    <x v="1"/>
    <x v="5"/>
    <x v="4"/>
    <n v="28250"/>
    <n v="27530"/>
    <n v="720"/>
    <n v="22"/>
    <n v="22"/>
    <n v="0"/>
    <n v="7.7876106194690268E-4"/>
    <n v="7.7876106194690268E-4"/>
    <n v="0"/>
    <x v="0"/>
  </r>
  <r>
    <x v="7"/>
    <x v="1"/>
    <x v="6"/>
    <x v="4"/>
    <n v="24464"/>
    <n v="23762"/>
    <n v="702"/>
    <n v="12"/>
    <n v="12"/>
    <n v="0"/>
    <n v="4.9051667756703729E-4"/>
    <n v="4.9051667756703729E-4"/>
    <n v="0"/>
    <x v="0"/>
  </r>
  <r>
    <x v="7"/>
    <x v="1"/>
    <x v="7"/>
    <x v="4"/>
    <n v="30849"/>
    <n v="29853"/>
    <n v="996"/>
    <n v="19"/>
    <n v="19"/>
    <n v="0"/>
    <n v="6.1590327077052742E-4"/>
    <n v="6.1590327077052742E-4"/>
    <n v="0"/>
    <x v="0"/>
  </r>
  <r>
    <x v="7"/>
    <x v="1"/>
    <x v="8"/>
    <x v="4"/>
    <n v="35297"/>
    <n v="34338"/>
    <n v="959"/>
    <n v="29"/>
    <n v="29"/>
    <n v="0"/>
    <n v="8.2159956936850157E-4"/>
    <n v="8.2159956936850157E-4"/>
    <n v="0"/>
    <x v="0"/>
  </r>
  <r>
    <x v="7"/>
    <x v="1"/>
    <x v="9"/>
    <x v="4"/>
    <n v="39856"/>
    <n v="38722"/>
    <n v="1134"/>
    <n v="34"/>
    <n v="34"/>
    <n v="0"/>
    <n v="8.5307105580088318E-4"/>
    <n v="8.5307105580088318E-4"/>
    <n v="0"/>
    <x v="0"/>
  </r>
  <r>
    <x v="7"/>
    <x v="1"/>
    <x v="10"/>
    <x v="4"/>
    <n v="36103"/>
    <n v="34892"/>
    <n v="1211"/>
    <n v="36"/>
    <n v="35"/>
    <n v="1"/>
    <n v="9.9714705149156588E-4"/>
    <n v="9.6944852228346672E-4"/>
    <n v="2.769852920809905E-5"/>
    <x v="0"/>
  </r>
  <r>
    <x v="7"/>
    <x v="1"/>
    <x v="11"/>
    <x v="4"/>
    <n v="30607"/>
    <n v="29548"/>
    <n v="1059"/>
    <n v="28"/>
    <n v="28"/>
    <n v="0"/>
    <n v="9.1482340641029826E-4"/>
    <n v="9.1482340641029826E-4"/>
    <n v="0"/>
    <x v="0"/>
  </r>
  <r>
    <x v="7"/>
    <x v="2"/>
    <x v="0"/>
    <x v="4"/>
    <n v="36848"/>
    <n v="35710"/>
    <n v="1138"/>
    <n v="27"/>
    <n v="27"/>
    <n v="0"/>
    <n v="7.3273990447242723E-4"/>
    <n v="7.3273990447242723E-4"/>
    <n v="0"/>
    <x v="0"/>
  </r>
  <r>
    <x v="7"/>
    <x v="2"/>
    <x v="1"/>
    <x v="4"/>
    <n v="34237"/>
    <n v="33048"/>
    <n v="1189"/>
    <n v="27"/>
    <n v="26"/>
    <n v="1"/>
    <n v="7.8862049829132223E-4"/>
    <n v="7.5941233168793992E-4"/>
    <n v="2.9208166603382307E-5"/>
    <x v="0"/>
  </r>
  <r>
    <x v="7"/>
    <x v="2"/>
    <x v="2"/>
    <x v="4"/>
    <n v="32701"/>
    <n v="29529"/>
    <n v="3172"/>
    <n v="20"/>
    <n v="17"/>
    <n v="3"/>
    <n v="6.1160209167915357E-4"/>
    <n v="5.1986177792728047E-4"/>
    <n v="9.1740313751873033E-5"/>
    <x v="1"/>
  </r>
  <r>
    <x v="7"/>
    <x v="2"/>
    <x v="3"/>
    <x v="4"/>
    <n v="26295"/>
    <n v="20627"/>
    <n v="5668"/>
    <n v="21"/>
    <n v="14"/>
    <n v="7"/>
    <n v="7.9863091842555614E-4"/>
    <n v="5.3242061228370413E-4"/>
    <n v="2.6621030614185206E-4"/>
    <x v="2"/>
  </r>
  <r>
    <x v="7"/>
    <x v="2"/>
    <x v="4"/>
    <x v="4"/>
    <n v="27277"/>
    <n v="22591"/>
    <n v="4686"/>
    <n v="25"/>
    <n v="17"/>
    <n v="8"/>
    <n v="9.1652307805110533E-4"/>
    <n v="6.2323569307475165E-4"/>
    <n v="2.9328738497635368E-4"/>
    <x v="2"/>
  </r>
  <r>
    <x v="7"/>
    <x v="2"/>
    <x v="5"/>
    <x v="4"/>
    <n v="28156"/>
    <n v="24542"/>
    <n v="3614"/>
    <n v="34"/>
    <n v="30"/>
    <n v="4"/>
    <n v="1.2075578917459867E-3"/>
    <n v="1.0654922574229295E-3"/>
    <n v="1.4206563432305724E-4"/>
    <x v="2"/>
  </r>
  <r>
    <x v="7"/>
    <x v="2"/>
    <x v="6"/>
    <x v="4"/>
    <n v="21867"/>
    <n v="19881"/>
    <n v="1986"/>
    <n v="25"/>
    <n v="24"/>
    <n v="1"/>
    <n v="1.1432752549503818E-3"/>
    <n v="1.0975442447523666E-3"/>
    <n v="4.5731010198015277E-5"/>
    <x v="2"/>
  </r>
  <r>
    <x v="7"/>
    <x v="2"/>
    <x v="7"/>
    <x v="4"/>
    <n v="26635"/>
    <n v="24531"/>
    <n v="2104"/>
    <n v="28"/>
    <n v="24"/>
    <n v="4"/>
    <n v="1.0512483574244415E-3"/>
    <n v="9.0107002064952128E-4"/>
    <n v="1.501783367749202E-4"/>
    <x v="2"/>
  </r>
  <r>
    <x v="7"/>
    <x v="2"/>
    <x v="8"/>
    <x v="4"/>
    <n v="32189"/>
    <n v="29713"/>
    <n v="2476"/>
    <n v="37"/>
    <n v="29"/>
    <n v="8"/>
    <n v="1.1494609959924198E-3"/>
    <n v="9.0092888875081551E-4"/>
    <n v="2.4853210724160425E-4"/>
    <x v="2"/>
  </r>
  <r>
    <x v="7"/>
    <x v="2"/>
    <x v="9"/>
    <x v="4"/>
    <n v="32720"/>
    <n v="29758"/>
    <n v="2962"/>
    <n v="40"/>
    <n v="31"/>
    <n v="9"/>
    <n v="1.2224938875305623E-3"/>
    <n v="9.4743276283618583E-4"/>
    <n v="2.7506112469437652E-4"/>
    <x v="2"/>
  </r>
  <r>
    <x v="7"/>
    <x v="2"/>
    <x v="10"/>
    <x v="4"/>
    <n v="30404"/>
    <n v="26606"/>
    <n v="3798"/>
    <n v="51"/>
    <n v="33"/>
    <n v="18"/>
    <n v="1.6774108669911853E-3"/>
    <n v="1.0853835021707671E-3"/>
    <n v="5.9202736482041841E-4"/>
    <x v="2"/>
  </r>
  <r>
    <x v="7"/>
    <x v="2"/>
    <x v="11"/>
    <x v="4"/>
    <n v="26614"/>
    <n v="22897"/>
    <n v="3717"/>
    <n v="42"/>
    <n v="21"/>
    <n v="21"/>
    <n v="1.5781167806417674E-3"/>
    <n v="7.8905839032088372E-4"/>
    <n v="7.8905839032088372E-4"/>
    <x v="2"/>
  </r>
  <r>
    <x v="7"/>
    <x v="3"/>
    <x v="0"/>
    <x v="4"/>
    <n v="28165"/>
    <n v="24903"/>
    <n v="3262"/>
    <n v="47"/>
    <n v="27"/>
    <n v="20"/>
    <n v="1.6687377951358068E-3"/>
    <n v="9.5863660571631458E-4"/>
    <n v="7.1010118941949223E-4"/>
    <x v="2"/>
  </r>
  <r>
    <x v="7"/>
    <x v="3"/>
    <x v="1"/>
    <x v="4"/>
    <n v="29190"/>
    <n v="26011"/>
    <n v="3179"/>
    <n v="55"/>
    <n v="33"/>
    <n v="22"/>
    <n v="1.8842069201781431E-3"/>
    <n v="1.1305241521068858E-3"/>
    <n v="7.536827680712573E-4"/>
    <x v="2"/>
  </r>
  <r>
    <x v="7"/>
    <x v="3"/>
    <x v="2"/>
    <x v="4"/>
    <n v="35372"/>
    <n v="31515"/>
    <n v="3857"/>
    <n v="63"/>
    <n v="41"/>
    <n v="22"/>
    <n v="1.7810697727015719E-3"/>
    <n v="1.1591088996946739E-3"/>
    <n v="6.2196087300689807E-4"/>
    <x v="3"/>
  </r>
  <r>
    <x v="7"/>
    <x v="3"/>
    <x v="3"/>
    <x v="4"/>
    <n v="31516"/>
    <n v="27948"/>
    <n v="3568"/>
    <n v="69"/>
    <n v="46"/>
    <n v="23"/>
    <n v="2.1893641325041249E-3"/>
    <n v="1.4595760883360832E-3"/>
    <n v="7.2978804416804161E-4"/>
    <x v="3"/>
  </r>
  <r>
    <x v="7"/>
    <x v="3"/>
    <x v="4"/>
    <x v="4"/>
    <n v="31686"/>
    <n v="28303"/>
    <n v="3383"/>
    <n v="87"/>
    <n v="57"/>
    <n v="30"/>
    <n v="2.7456921037682259E-3"/>
    <n v="1.7989017231584926E-3"/>
    <n v="9.4679038060973305E-4"/>
    <x v="3"/>
  </r>
  <r>
    <x v="7"/>
    <x v="3"/>
    <x v="5"/>
    <x v="4"/>
    <n v="31842"/>
    <n v="28850"/>
    <n v="2992"/>
    <n v="60"/>
    <n v="36"/>
    <n v="24"/>
    <n v="1.884303749764462E-3"/>
    <n v="1.1305822498586771E-3"/>
    <n v="7.5372149990578479E-4"/>
    <x v="3"/>
  </r>
  <r>
    <x v="7"/>
    <x v="3"/>
    <x v="6"/>
    <x v="4"/>
    <n v="21780"/>
    <n v="19958"/>
    <n v="1822"/>
    <n v="42"/>
    <n v="30"/>
    <n v="12"/>
    <n v="1.928374655647383E-3"/>
    <n v="1.3774104683195593E-3"/>
    <n v="5.5096418732782364E-4"/>
    <x v="3"/>
  </r>
  <r>
    <x v="7"/>
    <x v="3"/>
    <x v="7"/>
    <x v="4"/>
    <n v="27880"/>
    <n v="25793"/>
    <n v="2087"/>
    <n v="52"/>
    <n v="40"/>
    <n v="12"/>
    <n v="1.8651362984218078E-3"/>
    <n v="1.4347202295552368E-3"/>
    <n v="4.3041606886657101E-4"/>
    <x v="3"/>
  </r>
  <r>
    <x v="7"/>
    <x v="3"/>
    <x v="8"/>
    <x v="4"/>
    <n v="34423"/>
    <n v="31591"/>
    <n v="2832"/>
    <n v="68"/>
    <n v="52"/>
    <n v="16"/>
    <n v="1.9754234087673941E-3"/>
    <n v="1.5106179008221247E-3"/>
    <n v="4.6480550794526917E-4"/>
    <x v="3"/>
  </r>
  <r>
    <x v="7"/>
    <x v="3"/>
    <x v="9"/>
    <x v="4"/>
    <n v="35144"/>
    <n v="32039"/>
    <n v="3105"/>
    <n v="60"/>
    <n v="52"/>
    <n v="8"/>
    <n v="1.7072615524698384E-3"/>
    <n v="1.4796266788071933E-3"/>
    <n v="2.2763487366264513E-4"/>
    <x v="3"/>
  </r>
  <r>
    <x v="7"/>
    <x v="3"/>
    <x v="10"/>
    <x v="4"/>
    <n v="37132"/>
    <n v="33819"/>
    <n v="3313"/>
    <n v="46"/>
    <n v="35"/>
    <n v="11"/>
    <n v="1.2388236561456426E-3"/>
    <n v="9.4258321663255411E-4"/>
    <n v="2.9624043951308844E-4"/>
    <x v="3"/>
  </r>
  <r>
    <x v="7"/>
    <x v="3"/>
    <x v="11"/>
    <x v="4"/>
    <n v="31285"/>
    <n v="27718"/>
    <n v="3567"/>
    <n v="50"/>
    <n v="47"/>
    <n v="3"/>
    <n v="1.5982100047946301E-3"/>
    <n v="1.5023174045069522E-3"/>
    <n v="9.5892600287677797E-5"/>
    <x v="3"/>
  </r>
  <r>
    <x v="7"/>
    <x v="0"/>
    <x v="0"/>
    <x v="5"/>
    <n v="32680"/>
    <n v="32228"/>
    <n v="452"/>
    <n v="60"/>
    <n v="60"/>
    <n v="0"/>
    <n v="1.8359853121175031E-3"/>
    <n v="1.8359853121175031E-3"/>
    <n v="0"/>
    <x v="0"/>
  </r>
  <r>
    <x v="7"/>
    <x v="0"/>
    <x v="1"/>
    <x v="5"/>
    <n v="29898"/>
    <n v="29461"/>
    <n v="437"/>
    <n v="46"/>
    <n v="46"/>
    <n v="0"/>
    <n v="1.5385644524717372E-3"/>
    <n v="1.5385644524717372E-3"/>
    <n v="0"/>
    <x v="0"/>
  </r>
  <r>
    <x v="7"/>
    <x v="0"/>
    <x v="2"/>
    <x v="5"/>
    <n v="33074"/>
    <n v="32621"/>
    <n v="453"/>
    <n v="52"/>
    <n v="52"/>
    <n v="0"/>
    <n v="1.5722319646852513E-3"/>
    <n v="1.5722319646852513E-3"/>
    <n v="0"/>
    <x v="0"/>
  </r>
  <r>
    <x v="7"/>
    <x v="0"/>
    <x v="3"/>
    <x v="5"/>
    <n v="30657"/>
    <n v="30264"/>
    <n v="393"/>
    <n v="41"/>
    <n v="41"/>
    <n v="0"/>
    <n v="1.3373780865707668E-3"/>
    <n v="1.3373780865707668E-3"/>
    <n v="0"/>
    <x v="0"/>
  </r>
  <r>
    <x v="7"/>
    <x v="0"/>
    <x v="4"/>
    <x v="5"/>
    <n v="33825"/>
    <n v="33392"/>
    <n v="433"/>
    <n v="57"/>
    <n v="57"/>
    <n v="0"/>
    <n v="1.6851441241685144E-3"/>
    <n v="1.6851441241685144E-3"/>
    <n v="0"/>
    <x v="0"/>
  </r>
  <r>
    <x v="7"/>
    <x v="0"/>
    <x v="5"/>
    <x v="5"/>
    <n v="27512"/>
    <n v="27071"/>
    <n v="441"/>
    <n v="44"/>
    <n v="44"/>
    <n v="0"/>
    <n v="1.5993021227100901E-3"/>
    <n v="1.5993021227100901E-3"/>
    <n v="0"/>
    <x v="0"/>
  </r>
  <r>
    <x v="7"/>
    <x v="0"/>
    <x v="6"/>
    <x v="5"/>
    <n v="22416"/>
    <n v="22146"/>
    <n v="270"/>
    <n v="34"/>
    <n v="34"/>
    <n v="0"/>
    <n v="1.5167737330478231E-3"/>
    <n v="1.5167737330478231E-3"/>
    <n v="0"/>
    <x v="0"/>
  </r>
  <r>
    <x v="7"/>
    <x v="0"/>
    <x v="7"/>
    <x v="5"/>
    <n v="30083"/>
    <n v="29732"/>
    <n v="351"/>
    <n v="43"/>
    <n v="41"/>
    <n v="2"/>
    <n v="1.4293787188777716E-3"/>
    <n v="1.3628959877671775E-3"/>
    <n v="6.6482731110594027E-5"/>
    <x v="0"/>
  </r>
  <r>
    <x v="7"/>
    <x v="0"/>
    <x v="8"/>
    <x v="5"/>
    <n v="30725"/>
    <n v="30293"/>
    <n v="432"/>
    <n v="35"/>
    <n v="33"/>
    <n v="2"/>
    <n v="1.1391375101708705E-3"/>
    <n v="1.0740439381611065E-3"/>
    <n v="6.509357200976404E-5"/>
    <x v="0"/>
  </r>
  <r>
    <x v="7"/>
    <x v="0"/>
    <x v="9"/>
    <x v="5"/>
    <n v="35523"/>
    <n v="34954"/>
    <n v="569"/>
    <n v="58"/>
    <n v="58"/>
    <n v="0"/>
    <n v="1.6327449821242576E-3"/>
    <n v="1.6327449821242576E-3"/>
    <n v="0"/>
    <x v="0"/>
  </r>
  <r>
    <x v="7"/>
    <x v="0"/>
    <x v="10"/>
    <x v="5"/>
    <n v="33151"/>
    <n v="32647"/>
    <n v="504"/>
    <n v="60"/>
    <n v="60"/>
    <n v="0"/>
    <n v="1.809900153841513E-3"/>
    <n v="1.809900153841513E-3"/>
    <n v="0"/>
    <x v="0"/>
  </r>
  <r>
    <x v="7"/>
    <x v="0"/>
    <x v="11"/>
    <x v="5"/>
    <n v="25499"/>
    <n v="25015"/>
    <n v="484"/>
    <n v="48"/>
    <n v="47"/>
    <n v="1"/>
    <n v="1.8824267618337974E-3"/>
    <n v="1.8432095376289266E-3"/>
    <n v="3.9217224204870782E-5"/>
    <x v="0"/>
  </r>
  <r>
    <x v="7"/>
    <x v="1"/>
    <x v="0"/>
    <x v="5"/>
    <n v="35143"/>
    <n v="34541"/>
    <n v="602"/>
    <n v="52"/>
    <n v="52"/>
    <n v="0"/>
    <n v="1.4796687818342202E-3"/>
    <n v="1.4796687818342202E-3"/>
    <n v="0"/>
    <x v="0"/>
  </r>
  <r>
    <x v="7"/>
    <x v="1"/>
    <x v="1"/>
    <x v="5"/>
    <n v="31308"/>
    <n v="30698"/>
    <n v="610"/>
    <n v="62"/>
    <n v="61"/>
    <n v="1"/>
    <n v="1.9803245176951579E-3"/>
    <n v="1.9483837996678165E-3"/>
    <n v="3.1940718027341254E-5"/>
    <x v="0"/>
  </r>
  <r>
    <x v="7"/>
    <x v="1"/>
    <x v="2"/>
    <x v="5"/>
    <n v="34758"/>
    <n v="34028"/>
    <n v="730"/>
    <n v="49"/>
    <n v="48"/>
    <n v="1"/>
    <n v="1.4097473962828701E-3"/>
    <n v="1.3809770412566891E-3"/>
    <n v="2.8770355026181024E-5"/>
    <x v="0"/>
  </r>
  <r>
    <x v="7"/>
    <x v="1"/>
    <x v="3"/>
    <x v="5"/>
    <n v="32697"/>
    <n v="31921"/>
    <n v="776"/>
    <n v="78"/>
    <n v="77"/>
    <n v="1"/>
    <n v="2.385539957794293E-3"/>
    <n v="2.3549561121815458E-3"/>
    <n v="3.0583845612747347E-5"/>
    <x v="0"/>
  </r>
  <r>
    <x v="7"/>
    <x v="1"/>
    <x v="4"/>
    <x v="5"/>
    <n v="34392"/>
    <n v="33606"/>
    <n v="786"/>
    <n v="65"/>
    <n v="64"/>
    <n v="1"/>
    <n v="1.8899744126541055E-3"/>
    <n v="1.8608978832286578E-3"/>
    <n v="2.9076529425447778E-5"/>
    <x v="0"/>
  </r>
  <r>
    <x v="7"/>
    <x v="1"/>
    <x v="5"/>
    <x v="5"/>
    <n v="28250"/>
    <n v="27530"/>
    <n v="720"/>
    <n v="57"/>
    <n v="56"/>
    <n v="1"/>
    <n v="2.017699115044248E-3"/>
    <n v="1.9823008849557521E-3"/>
    <n v="3.5398230088495574E-5"/>
    <x v="0"/>
  </r>
  <r>
    <x v="7"/>
    <x v="1"/>
    <x v="6"/>
    <x v="5"/>
    <n v="24464"/>
    <n v="23762"/>
    <n v="702"/>
    <n v="49"/>
    <n v="46"/>
    <n v="3"/>
    <n v="2.0029431000654022E-3"/>
    <n v="1.880313930673643E-3"/>
    <n v="1.2262916939175932E-4"/>
    <x v="0"/>
  </r>
  <r>
    <x v="7"/>
    <x v="1"/>
    <x v="7"/>
    <x v="5"/>
    <n v="30849"/>
    <n v="29853"/>
    <n v="996"/>
    <n v="70"/>
    <n v="67"/>
    <n v="3"/>
    <n v="2.269117313365101E-3"/>
    <n v="2.1718694285065968E-3"/>
    <n v="9.7247884858504325E-5"/>
    <x v="0"/>
  </r>
  <r>
    <x v="7"/>
    <x v="1"/>
    <x v="8"/>
    <x v="5"/>
    <n v="35297"/>
    <n v="34338"/>
    <n v="959"/>
    <n v="92"/>
    <n v="89"/>
    <n v="3"/>
    <n v="2.6064538062724879E-3"/>
    <n v="2.5214607473722978E-3"/>
    <n v="8.4993058900189824E-5"/>
    <x v="0"/>
  </r>
  <r>
    <x v="7"/>
    <x v="1"/>
    <x v="9"/>
    <x v="5"/>
    <n v="39856"/>
    <n v="38722"/>
    <n v="1134"/>
    <n v="105"/>
    <n v="104"/>
    <n v="1"/>
    <n v="2.6344841429144922E-3"/>
    <n v="2.609393817743878E-3"/>
    <n v="2.5090325170614212E-5"/>
    <x v="0"/>
  </r>
  <r>
    <x v="7"/>
    <x v="1"/>
    <x v="10"/>
    <x v="5"/>
    <n v="36103"/>
    <n v="34892"/>
    <n v="1211"/>
    <n v="92"/>
    <n v="89"/>
    <n v="3"/>
    <n v="2.5482646871451127E-3"/>
    <n v="2.4651690995208153E-3"/>
    <n v="8.3095587624297152E-5"/>
    <x v="0"/>
  </r>
  <r>
    <x v="7"/>
    <x v="1"/>
    <x v="11"/>
    <x v="5"/>
    <n v="30607"/>
    <n v="29548"/>
    <n v="1059"/>
    <n v="84"/>
    <n v="84"/>
    <n v="0"/>
    <n v="2.7444702192308949E-3"/>
    <n v="2.7444702192308949E-3"/>
    <n v="0"/>
    <x v="0"/>
  </r>
  <r>
    <x v="7"/>
    <x v="2"/>
    <x v="0"/>
    <x v="5"/>
    <n v="36848"/>
    <n v="35710"/>
    <n v="1138"/>
    <n v="100"/>
    <n v="98"/>
    <n v="2"/>
    <n v="2.7138514980460269E-3"/>
    <n v="2.6595744680851063E-3"/>
    <n v="5.427702996092054E-5"/>
    <x v="0"/>
  </r>
  <r>
    <x v="7"/>
    <x v="2"/>
    <x v="1"/>
    <x v="5"/>
    <n v="34237"/>
    <n v="33048"/>
    <n v="1189"/>
    <n v="81"/>
    <n v="80"/>
    <n v="1"/>
    <n v="2.3658614948739668E-3"/>
    <n v="2.3366533282705845E-3"/>
    <n v="2.9208166603382307E-5"/>
    <x v="0"/>
  </r>
  <r>
    <x v="7"/>
    <x v="2"/>
    <x v="2"/>
    <x v="5"/>
    <n v="32701"/>
    <n v="29529"/>
    <n v="3172"/>
    <n v="95"/>
    <n v="84"/>
    <n v="11"/>
    <n v="2.9051099354759791E-3"/>
    <n v="2.5687287850524451E-3"/>
    <n v="3.3638115042353443E-4"/>
    <x v="1"/>
  </r>
  <r>
    <x v="7"/>
    <x v="2"/>
    <x v="3"/>
    <x v="5"/>
    <n v="26295"/>
    <n v="20627"/>
    <n v="5668"/>
    <n v="83"/>
    <n v="64"/>
    <n v="19"/>
    <n v="3.1564936299676746E-3"/>
    <n v="2.433922799011219E-3"/>
    <n v="7.2257083095645562E-4"/>
    <x v="2"/>
  </r>
  <r>
    <x v="7"/>
    <x v="2"/>
    <x v="4"/>
    <x v="5"/>
    <n v="27277"/>
    <n v="22591"/>
    <n v="4686"/>
    <n v="82"/>
    <n v="61"/>
    <n v="21"/>
    <n v="3.0061956960076254E-3"/>
    <n v="2.2363163104446972E-3"/>
    <n v="7.6987938556292849E-4"/>
    <x v="2"/>
  </r>
  <r>
    <x v="7"/>
    <x v="2"/>
    <x v="5"/>
    <x v="5"/>
    <n v="28156"/>
    <n v="24542"/>
    <n v="3614"/>
    <n v="116"/>
    <n v="95"/>
    <n v="21"/>
    <n v="4.11990339536866E-3"/>
    <n v="3.3740588151726096E-3"/>
    <n v="7.4584458019605056E-4"/>
    <x v="2"/>
  </r>
  <r>
    <x v="7"/>
    <x v="2"/>
    <x v="6"/>
    <x v="5"/>
    <n v="21867"/>
    <n v="19881"/>
    <n v="1986"/>
    <n v="66"/>
    <n v="60"/>
    <n v="6"/>
    <n v="3.0182466730690081E-3"/>
    <n v="2.7438606118809165E-3"/>
    <n v="2.7438606118809165E-4"/>
    <x v="2"/>
  </r>
  <r>
    <x v="7"/>
    <x v="2"/>
    <x v="7"/>
    <x v="5"/>
    <n v="26635"/>
    <n v="24531"/>
    <n v="2104"/>
    <n v="89"/>
    <n v="73"/>
    <n v="16"/>
    <n v="3.3414679932419747E-3"/>
    <n v="2.7407546461422939E-3"/>
    <n v="6.0071334709968082E-4"/>
    <x v="2"/>
  </r>
  <r>
    <x v="7"/>
    <x v="2"/>
    <x v="8"/>
    <x v="5"/>
    <n v="32189"/>
    <n v="29713"/>
    <n v="2476"/>
    <n v="111"/>
    <n v="94"/>
    <n v="17"/>
    <n v="3.4483829879772593E-3"/>
    <n v="2.9202522600888501E-3"/>
    <n v="5.2813072788840908E-4"/>
    <x v="2"/>
  </r>
  <r>
    <x v="7"/>
    <x v="2"/>
    <x v="9"/>
    <x v="5"/>
    <n v="32720"/>
    <n v="29758"/>
    <n v="2962"/>
    <n v="106"/>
    <n v="87"/>
    <n v="19"/>
    <n v="3.2396088019559901E-3"/>
    <n v="2.658924205378973E-3"/>
    <n v="5.806845965770171E-4"/>
    <x v="2"/>
  </r>
  <r>
    <x v="7"/>
    <x v="2"/>
    <x v="10"/>
    <x v="5"/>
    <n v="30404"/>
    <n v="26606"/>
    <n v="3798"/>
    <n v="103"/>
    <n v="72"/>
    <n v="31"/>
    <n v="3.3877121431390607E-3"/>
    <n v="2.3681094592816736E-3"/>
    <n v="1.0196026838573873E-3"/>
    <x v="2"/>
  </r>
  <r>
    <x v="7"/>
    <x v="2"/>
    <x v="11"/>
    <x v="5"/>
    <n v="26614"/>
    <n v="22897"/>
    <n v="3717"/>
    <n v="91"/>
    <n v="63"/>
    <n v="28"/>
    <n v="3.4192530247238295E-3"/>
    <n v="2.3671751709626512E-3"/>
    <n v="1.0520778537611783E-3"/>
    <x v="2"/>
  </r>
  <r>
    <x v="7"/>
    <x v="3"/>
    <x v="0"/>
    <x v="5"/>
    <n v="28165"/>
    <n v="24903"/>
    <n v="3262"/>
    <n v="108"/>
    <n v="72"/>
    <n v="36"/>
    <n v="3.8345464228652583E-3"/>
    <n v="2.5563642819101721E-3"/>
    <n v="1.278182140955086E-3"/>
    <x v="2"/>
  </r>
  <r>
    <x v="7"/>
    <x v="3"/>
    <x v="1"/>
    <x v="5"/>
    <n v="29190"/>
    <n v="26011"/>
    <n v="3179"/>
    <n v="121"/>
    <n v="89"/>
    <n v="32"/>
    <n v="4.1452552243919152E-3"/>
    <n v="3.0489893799246319E-3"/>
    <n v="1.0962658444672833E-3"/>
    <x v="2"/>
  </r>
  <r>
    <x v="7"/>
    <x v="3"/>
    <x v="2"/>
    <x v="5"/>
    <n v="35372"/>
    <n v="31515"/>
    <n v="3857"/>
    <n v="143"/>
    <n v="103"/>
    <n v="40"/>
    <n v="4.0427456745448379E-3"/>
    <n v="2.9119077236232048E-3"/>
    <n v="1.1308379509216329E-3"/>
    <x v="3"/>
  </r>
  <r>
    <x v="7"/>
    <x v="3"/>
    <x v="3"/>
    <x v="5"/>
    <n v="31516"/>
    <n v="27948"/>
    <n v="3568"/>
    <n v="127"/>
    <n v="94"/>
    <n v="33"/>
    <n v="4.0296992004061425E-3"/>
    <n v="2.9826120065998222E-3"/>
    <n v="1.0470871938063205E-3"/>
    <x v="3"/>
  </r>
  <r>
    <x v="7"/>
    <x v="3"/>
    <x v="4"/>
    <x v="5"/>
    <n v="31686"/>
    <n v="28303"/>
    <n v="3383"/>
    <n v="138"/>
    <n v="96"/>
    <n v="42"/>
    <n v="4.3552357508047715E-3"/>
    <n v="3.0297292179511455E-3"/>
    <n v="1.3255065328536262E-3"/>
    <x v="3"/>
  </r>
  <r>
    <x v="7"/>
    <x v="3"/>
    <x v="5"/>
    <x v="5"/>
    <n v="31842"/>
    <n v="28850"/>
    <n v="2992"/>
    <n v="121"/>
    <n v="90"/>
    <n v="31"/>
    <n v="3.8000125620249983E-3"/>
    <n v="2.8264556246466932E-3"/>
    <n v="9.7355693737830539E-4"/>
    <x v="3"/>
  </r>
  <r>
    <x v="7"/>
    <x v="3"/>
    <x v="6"/>
    <x v="5"/>
    <n v="21780"/>
    <n v="19958"/>
    <n v="1822"/>
    <n v="80"/>
    <n v="56"/>
    <n v="24"/>
    <n v="3.6730945821854912E-3"/>
    <n v="2.5711662075298437E-3"/>
    <n v="1.1019283746556473E-3"/>
    <x v="3"/>
  </r>
  <r>
    <x v="7"/>
    <x v="3"/>
    <x v="7"/>
    <x v="5"/>
    <n v="27880"/>
    <n v="25793"/>
    <n v="2087"/>
    <n v="113"/>
    <n v="90"/>
    <n v="23"/>
    <n v="4.0530846484935438E-3"/>
    <n v="3.2281205164992827E-3"/>
    <n v="8.2496413199426109E-4"/>
    <x v="3"/>
  </r>
  <r>
    <x v="7"/>
    <x v="3"/>
    <x v="8"/>
    <x v="5"/>
    <n v="34423"/>
    <n v="31591"/>
    <n v="2832"/>
    <n v="149"/>
    <n v="119"/>
    <n v="30"/>
    <n v="4.3285012927403192E-3"/>
    <n v="3.4569909653429393E-3"/>
    <n v="8.7151032739737964E-4"/>
    <x v="3"/>
  </r>
  <r>
    <x v="7"/>
    <x v="3"/>
    <x v="9"/>
    <x v="5"/>
    <n v="35144"/>
    <n v="32039"/>
    <n v="3105"/>
    <n v="134"/>
    <n v="108"/>
    <n v="26"/>
    <n v="3.8128841338493057E-3"/>
    <n v="3.0730707944457091E-3"/>
    <n v="7.3981333940359667E-4"/>
    <x v="3"/>
  </r>
  <r>
    <x v="7"/>
    <x v="3"/>
    <x v="10"/>
    <x v="5"/>
    <n v="37132"/>
    <n v="33819"/>
    <n v="3313"/>
    <n v="130"/>
    <n v="95"/>
    <n v="35"/>
    <n v="3.5010233760637724E-3"/>
    <n v="2.5584401594312182E-3"/>
    <n v="9.4258321663255411E-4"/>
    <x v="3"/>
  </r>
  <r>
    <x v="7"/>
    <x v="3"/>
    <x v="11"/>
    <x v="5"/>
    <n v="31285"/>
    <n v="27718"/>
    <n v="3567"/>
    <n v="123"/>
    <n v="104"/>
    <n v="19"/>
    <n v="3.9315966117947901E-3"/>
    <n v="3.3242768099728303E-3"/>
    <n v="6.0731980182195946E-4"/>
    <x v="3"/>
  </r>
  <r>
    <x v="7"/>
    <x v="0"/>
    <x v="0"/>
    <x v="6"/>
    <n v="32680"/>
    <n v="32228"/>
    <n v="452"/>
    <n v="91"/>
    <n v="90"/>
    <n v="1"/>
    <n v="2.7845777233782131E-3"/>
    <n v="2.7539779681762548E-3"/>
    <n v="3.0599755201958386E-5"/>
    <x v="0"/>
  </r>
  <r>
    <x v="7"/>
    <x v="0"/>
    <x v="1"/>
    <x v="6"/>
    <n v="29898"/>
    <n v="29461"/>
    <n v="437"/>
    <n v="69"/>
    <n v="69"/>
    <n v="0"/>
    <n v="2.3078466787076059E-3"/>
    <n v="2.3078466787076059E-3"/>
    <n v="0"/>
    <x v="0"/>
  </r>
  <r>
    <x v="7"/>
    <x v="0"/>
    <x v="2"/>
    <x v="6"/>
    <n v="33074"/>
    <n v="32621"/>
    <n v="453"/>
    <n v="62"/>
    <n v="62"/>
    <n v="0"/>
    <n v="1.8745842655862612E-3"/>
    <n v="1.8745842655862612E-3"/>
    <n v="0"/>
    <x v="0"/>
  </r>
  <r>
    <x v="7"/>
    <x v="0"/>
    <x v="3"/>
    <x v="6"/>
    <n v="30657"/>
    <n v="30264"/>
    <n v="393"/>
    <n v="55"/>
    <n v="55"/>
    <n v="0"/>
    <n v="1.794043774668102E-3"/>
    <n v="1.794043774668102E-3"/>
    <n v="0"/>
    <x v="0"/>
  </r>
  <r>
    <x v="7"/>
    <x v="0"/>
    <x v="4"/>
    <x v="6"/>
    <n v="33825"/>
    <n v="33392"/>
    <n v="433"/>
    <n v="59"/>
    <n v="57"/>
    <n v="2"/>
    <n v="1.7442719881744272E-3"/>
    <n v="1.6851441241685144E-3"/>
    <n v="5.9127864005912786E-5"/>
    <x v="0"/>
  </r>
  <r>
    <x v="7"/>
    <x v="0"/>
    <x v="5"/>
    <x v="6"/>
    <n v="27512"/>
    <n v="27071"/>
    <n v="441"/>
    <n v="43"/>
    <n v="42"/>
    <n v="1"/>
    <n v="1.5629543471939518E-3"/>
    <n v="1.5266065716778134E-3"/>
    <n v="3.6347775516138411E-5"/>
    <x v="0"/>
  </r>
  <r>
    <x v="7"/>
    <x v="0"/>
    <x v="6"/>
    <x v="6"/>
    <n v="22416"/>
    <n v="22146"/>
    <n v="270"/>
    <n v="42"/>
    <n v="41"/>
    <n v="1"/>
    <n v="1.8736616702355461E-3"/>
    <n v="1.8290506780870807E-3"/>
    <n v="4.4610992148465382E-5"/>
    <x v="0"/>
  </r>
  <r>
    <x v="7"/>
    <x v="0"/>
    <x v="7"/>
    <x v="6"/>
    <n v="30083"/>
    <n v="29732"/>
    <n v="351"/>
    <n v="52"/>
    <n v="50"/>
    <n v="2"/>
    <n v="1.7285510088754447E-3"/>
    <n v="1.6620682777648507E-3"/>
    <n v="6.6482731110594027E-5"/>
    <x v="0"/>
  </r>
  <r>
    <x v="7"/>
    <x v="0"/>
    <x v="8"/>
    <x v="6"/>
    <n v="30725"/>
    <n v="30293"/>
    <n v="432"/>
    <n v="42"/>
    <n v="41"/>
    <n v="1"/>
    <n v="1.3669650122050449E-3"/>
    <n v="1.3344182262001627E-3"/>
    <n v="3.254678600488202E-5"/>
    <x v="0"/>
  </r>
  <r>
    <x v="7"/>
    <x v="0"/>
    <x v="9"/>
    <x v="6"/>
    <n v="35523"/>
    <n v="34954"/>
    <n v="569"/>
    <n v="45"/>
    <n v="42"/>
    <n v="3"/>
    <n v="1.2667848999239929E-3"/>
    <n v="1.1823325732623934E-3"/>
    <n v="8.4452326661599528E-5"/>
    <x v="0"/>
  </r>
  <r>
    <x v="7"/>
    <x v="0"/>
    <x v="10"/>
    <x v="6"/>
    <n v="33151"/>
    <n v="32647"/>
    <n v="504"/>
    <n v="51"/>
    <n v="48"/>
    <n v="3"/>
    <n v="1.5384151307652862E-3"/>
    <n v="1.4479201230732104E-3"/>
    <n v="9.0495007692075648E-5"/>
    <x v="0"/>
  </r>
  <r>
    <x v="7"/>
    <x v="0"/>
    <x v="11"/>
    <x v="6"/>
    <n v="25499"/>
    <n v="25015"/>
    <n v="484"/>
    <n v="43"/>
    <n v="42"/>
    <n v="1"/>
    <n v="1.6863406408094434E-3"/>
    <n v="1.6471234166045728E-3"/>
    <n v="3.9217224204870782E-5"/>
    <x v="0"/>
  </r>
  <r>
    <x v="7"/>
    <x v="1"/>
    <x v="0"/>
    <x v="6"/>
    <n v="35143"/>
    <n v="34541"/>
    <n v="602"/>
    <n v="78"/>
    <n v="75"/>
    <n v="3"/>
    <n v="2.2195031727513304E-3"/>
    <n v="2.1341376661070484E-3"/>
    <n v="8.5365506644281928E-5"/>
    <x v="0"/>
  </r>
  <r>
    <x v="7"/>
    <x v="1"/>
    <x v="1"/>
    <x v="6"/>
    <n v="31308"/>
    <n v="30698"/>
    <n v="610"/>
    <n v="60"/>
    <n v="58"/>
    <n v="2"/>
    <n v="1.9164430816404753E-3"/>
    <n v="1.8525616455857927E-3"/>
    <n v="6.3881436054682509E-5"/>
    <x v="0"/>
  </r>
  <r>
    <x v="7"/>
    <x v="1"/>
    <x v="2"/>
    <x v="6"/>
    <n v="34758"/>
    <n v="34028"/>
    <n v="730"/>
    <n v="59"/>
    <n v="57"/>
    <n v="2"/>
    <n v="1.6974509465446804E-3"/>
    <n v="1.6399102364923184E-3"/>
    <n v="5.7540710052362049E-5"/>
    <x v="0"/>
  </r>
  <r>
    <x v="7"/>
    <x v="1"/>
    <x v="3"/>
    <x v="6"/>
    <n v="32697"/>
    <n v="31921"/>
    <n v="776"/>
    <n v="37"/>
    <n v="36"/>
    <n v="1"/>
    <n v="1.1316022876716519E-3"/>
    <n v="1.1010184420589045E-3"/>
    <n v="3.0583845612747347E-5"/>
    <x v="0"/>
  </r>
  <r>
    <x v="7"/>
    <x v="1"/>
    <x v="4"/>
    <x v="6"/>
    <n v="34392"/>
    <n v="33606"/>
    <n v="786"/>
    <n v="44"/>
    <n v="43"/>
    <n v="1"/>
    <n v="1.2793672947197022E-3"/>
    <n v="1.2502907652942544E-3"/>
    <n v="2.9076529425447778E-5"/>
    <x v="0"/>
  </r>
  <r>
    <x v="7"/>
    <x v="1"/>
    <x v="5"/>
    <x v="6"/>
    <n v="28250"/>
    <n v="27530"/>
    <n v="720"/>
    <n v="22"/>
    <n v="22"/>
    <n v="0"/>
    <n v="7.7876106194690268E-4"/>
    <n v="7.7876106194690268E-4"/>
    <n v="0"/>
    <x v="0"/>
  </r>
  <r>
    <x v="7"/>
    <x v="1"/>
    <x v="6"/>
    <x v="6"/>
    <n v="24464"/>
    <n v="23762"/>
    <n v="702"/>
    <n v="24"/>
    <n v="24"/>
    <n v="0"/>
    <n v="9.8103335513407457E-4"/>
    <n v="9.8103335513407457E-4"/>
    <n v="0"/>
    <x v="0"/>
  </r>
  <r>
    <x v="7"/>
    <x v="1"/>
    <x v="7"/>
    <x v="6"/>
    <n v="30849"/>
    <n v="29853"/>
    <n v="996"/>
    <n v="30"/>
    <n v="30"/>
    <n v="0"/>
    <n v="9.7247884858504331E-4"/>
    <n v="9.7247884858504331E-4"/>
    <n v="0"/>
    <x v="0"/>
  </r>
  <r>
    <x v="7"/>
    <x v="1"/>
    <x v="8"/>
    <x v="6"/>
    <n v="35297"/>
    <n v="34338"/>
    <n v="959"/>
    <n v="41"/>
    <n v="40"/>
    <n v="1"/>
    <n v="1.1615718049692609E-3"/>
    <n v="1.1332407853358643E-3"/>
    <n v="2.8331019633396607E-5"/>
    <x v="0"/>
  </r>
  <r>
    <x v="7"/>
    <x v="1"/>
    <x v="9"/>
    <x v="6"/>
    <n v="39856"/>
    <n v="38722"/>
    <n v="1134"/>
    <n v="44"/>
    <n v="44"/>
    <n v="0"/>
    <n v="1.1039743075070252E-3"/>
    <n v="1.1039743075070252E-3"/>
    <n v="0"/>
    <x v="0"/>
  </r>
  <r>
    <x v="7"/>
    <x v="1"/>
    <x v="10"/>
    <x v="6"/>
    <n v="36103"/>
    <n v="34892"/>
    <n v="1211"/>
    <n v="66"/>
    <n v="64"/>
    <n v="2"/>
    <n v="1.8281029277345373E-3"/>
    <n v="1.7727058693183392E-3"/>
    <n v="5.5397058416198099E-5"/>
    <x v="0"/>
  </r>
  <r>
    <x v="7"/>
    <x v="1"/>
    <x v="11"/>
    <x v="6"/>
    <n v="30607"/>
    <n v="29548"/>
    <n v="1059"/>
    <n v="39"/>
    <n v="38"/>
    <n v="1"/>
    <n v="1.2742183160714868E-3"/>
    <n v="1.2415460515568335E-3"/>
    <n v="3.2672264514653509E-5"/>
    <x v="0"/>
  </r>
  <r>
    <x v="7"/>
    <x v="2"/>
    <x v="0"/>
    <x v="6"/>
    <n v="36848"/>
    <n v="35710"/>
    <n v="1138"/>
    <n v="68"/>
    <n v="66"/>
    <n v="2"/>
    <n v="1.8454190186712983E-3"/>
    <n v="1.7911419887103777E-3"/>
    <n v="5.427702996092054E-5"/>
    <x v="0"/>
  </r>
  <r>
    <x v="7"/>
    <x v="2"/>
    <x v="1"/>
    <x v="6"/>
    <n v="34237"/>
    <n v="33048"/>
    <n v="1189"/>
    <n v="44"/>
    <n v="43"/>
    <n v="1"/>
    <n v="1.2851593305488215E-3"/>
    <n v="1.2559511639454392E-3"/>
    <n v="2.9208166603382307E-5"/>
    <x v="0"/>
  </r>
  <r>
    <x v="7"/>
    <x v="2"/>
    <x v="2"/>
    <x v="6"/>
    <n v="32701"/>
    <n v="29529"/>
    <n v="3172"/>
    <n v="48"/>
    <n v="47"/>
    <n v="1"/>
    <n v="1.4678450200299685E-3"/>
    <n v="1.4372649154460108E-3"/>
    <n v="3.058010458395768E-5"/>
    <x v="1"/>
  </r>
  <r>
    <x v="7"/>
    <x v="2"/>
    <x v="3"/>
    <x v="6"/>
    <n v="26295"/>
    <n v="20627"/>
    <n v="5668"/>
    <n v="44"/>
    <n v="36"/>
    <n v="8"/>
    <n v="1.673321924320213E-3"/>
    <n v="1.3690815744438105E-3"/>
    <n v="3.0424034987640237E-4"/>
    <x v="2"/>
  </r>
  <r>
    <x v="7"/>
    <x v="2"/>
    <x v="4"/>
    <x v="6"/>
    <n v="27277"/>
    <n v="22591"/>
    <n v="4686"/>
    <n v="48"/>
    <n v="39"/>
    <n v="9"/>
    <n v="1.7597243098581223E-3"/>
    <n v="1.4297760017597243E-3"/>
    <n v="3.2994830809839792E-4"/>
    <x v="2"/>
  </r>
  <r>
    <x v="7"/>
    <x v="2"/>
    <x v="5"/>
    <x v="6"/>
    <n v="28156"/>
    <n v="24542"/>
    <n v="3614"/>
    <n v="35"/>
    <n v="27"/>
    <n v="8"/>
    <n v="1.2430743003267509E-3"/>
    <n v="9.5894303168063649E-4"/>
    <n v="2.8413126864611449E-4"/>
    <x v="2"/>
  </r>
  <r>
    <x v="7"/>
    <x v="2"/>
    <x v="6"/>
    <x v="6"/>
    <n v="21867"/>
    <n v="19881"/>
    <n v="1986"/>
    <n v="35"/>
    <n v="32"/>
    <n v="3"/>
    <n v="1.6005853569305347E-3"/>
    <n v="1.4633923263364889E-3"/>
    <n v="1.3719303059404582E-4"/>
    <x v="2"/>
  </r>
  <r>
    <x v="7"/>
    <x v="2"/>
    <x v="7"/>
    <x v="6"/>
    <n v="26635"/>
    <n v="24531"/>
    <n v="2104"/>
    <n v="30"/>
    <n v="27"/>
    <n v="3"/>
    <n v="1.1263375258119017E-3"/>
    <n v="1.0137037732307116E-3"/>
    <n v="1.1263375258119016E-4"/>
    <x v="2"/>
  </r>
  <r>
    <x v="7"/>
    <x v="2"/>
    <x v="8"/>
    <x v="6"/>
    <n v="32189"/>
    <n v="29713"/>
    <n v="2476"/>
    <n v="45"/>
    <n v="42"/>
    <n v="3"/>
    <n v="1.3979931032340241E-3"/>
    <n v="1.3047935630184225E-3"/>
    <n v="9.3199540215601609E-5"/>
    <x v="2"/>
  </r>
  <r>
    <x v="7"/>
    <x v="2"/>
    <x v="9"/>
    <x v="6"/>
    <n v="32720"/>
    <n v="29758"/>
    <n v="2962"/>
    <n v="46"/>
    <n v="41"/>
    <n v="5"/>
    <n v="1.4058679706601468E-3"/>
    <n v="1.2530562347188264E-3"/>
    <n v="1.5281173594132029E-4"/>
    <x v="2"/>
  </r>
  <r>
    <x v="7"/>
    <x v="2"/>
    <x v="10"/>
    <x v="6"/>
    <n v="30404"/>
    <n v="26606"/>
    <n v="3798"/>
    <n v="54"/>
    <n v="46"/>
    <n v="8"/>
    <n v="1.776082094461255E-3"/>
    <n v="1.5129588212077357E-3"/>
    <n v="2.6312327325351929E-4"/>
    <x v="2"/>
  </r>
  <r>
    <x v="7"/>
    <x v="2"/>
    <x v="11"/>
    <x v="6"/>
    <n v="26614"/>
    <n v="22897"/>
    <n v="3717"/>
    <n v="39"/>
    <n v="34"/>
    <n v="5"/>
    <n v="1.4653941534530698E-3"/>
    <n v="1.2775231081385736E-3"/>
    <n v="1.8787104531449612E-4"/>
    <x v="2"/>
  </r>
  <r>
    <x v="7"/>
    <x v="3"/>
    <x v="0"/>
    <x v="6"/>
    <n v="28165"/>
    <n v="24903"/>
    <n v="3262"/>
    <n v="59"/>
    <n v="45"/>
    <n v="14"/>
    <n v="2.0947985087875023E-3"/>
    <n v="1.5977276761938576E-3"/>
    <n v="4.9707083259364459E-4"/>
    <x v="2"/>
  </r>
  <r>
    <x v="7"/>
    <x v="3"/>
    <x v="1"/>
    <x v="6"/>
    <n v="29190"/>
    <n v="26011"/>
    <n v="3179"/>
    <n v="48"/>
    <n v="41"/>
    <n v="7"/>
    <n v="1.644398766700925E-3"/>
    <n v="1.4045906132237067E-3"/>
    <n v="2.3980815347721823E-4"/>
    <x v="2"/>
  </r>
  <r>
    <x v="7"/>
    <x v="3"/>
    <x v="2"/>
    <x v="6"/>
    <n v="35372"/>
    <n v="31515"/>
    <n v="3857"/>
    <n v="55"/>
    <n v="46"/>
    <n v="9"/>
    <n v="1.5549021825172452E-3"/>
    <n v="1.3004636435598779E-3"/>
    <n v="2.544385389573674E-4"/>
    <x v="3"/>
  </r>
  <r>
    <x v="7"/>
    <x v="3"/>
    <x v="3"/>
    <x v="6"/>
    <n v="31516"/>
    <n v="27948"/>
    <n v="3568"/>
    <n v="48"/>
    <n v="33"/>
    <n v="15"/>
    <n v="1.523035918263739E-3"/>
    <n v="1.0470871938063205E-3"/>
    <n v="4.7594872445741844E-4"/>
    <x v="3"/>
  </r>
  <r>
    <x v="7"/>
    <x v="3"/>
    <x v="4"/>
    <x v="6"/>
    <n v="31686"/>
    <n v="28303"/>
    <n v="3383"/>
    <n v="27"/>
    <n v="21"/>
    <n v="6"/>
    <n v="8.5211134254875966E-4"/>
    <n v="6.627532664268131E-4"/>
    <n v="1.8935807612194659E-4"/>
    <x v="3"/>
  </r>
  <r>
    <x v="7"/>
    <x v="3"/>
    <x v="5"/>
    <x v="6"/>
    <n v="31842"/>
    <n v="28850"/>
    <n v="2992"/>
    <n v="32"/>
    <n v="25"/>
    <n v="7"/>
    <n v="1.0049619998743797E-3"/>
    <n v="7.8512656240185916E-4"/>
    <n v="2.1983543747252057E-4"/>
    <x v="3"/>
  </r>
  <r>
    <x v="7"/>
    <x v="3"/>
    <x v="6"/>
    <x v="6"/>
    <n v="21780"/>
    <n v="19958"/>
    <n v="1822"/>
    <n v="26"/>
    <n v="22"/>
    <n v="4"/>
    <n v="1.1937557392102847E-3"/>
    <n v="1.0101010101010101E-3"/>
    <n v="1.8365472910927456E-4"/>
    <x v="3"/>
  </r>
  <r>
    <x v="7"/>
    <x v="3"/>
    <x v="7"/>
    <x v="6"/>
    <n v="27880"/>
    <n v="25793"/>
    <n v="2087"/>
    <n v="41"/>
    <n v="38"/>
    <n v="3"/>
    <n v="1.4705882352941176E-3"/>
    <n v="1.3629842180774749E-3"/>
    <n v="1.0760401721664275E-4"/>
    <x v="3"/>
  </r>
  <r>
    <x v="7"/>
    <x v="3"/>
    <x v="8"/>
    <x v="6"/>
    <n v="34423"/>
    <n v="31591"/>
    <n v="2832"/>
    <n v="36"/>
    <n v="33"/>
    <n v="3"/>
    <n v="1.0458123928768555E-3"/>
    <n v="9.5866136013711759E-4"/>
    <n v="8.715103273973797E-5"/>
    <x v="3"/>
  </r>
  <r>
    <x v="7"/>
    <x v="3"/>
    <x v="9"/>
    <x v="6"/>
    <n v="35144"/>
    <n v="32039"/>
    <n v="3105"/>
    <n v="54"/>
    <n v="49"/>
    <n v="5"/>
    <n v="1.5365353972228545E-3"/>
    <n v="1.3942636011837013E-3"/>
    <n v="1.4227179603915321E-4"/>
    <x v="3"/>
  </r>
  <r>
    <x v="7"/>
    <x v="3"/>
    <x v="10"/>
    <x v="6"/>
    <n v="37132"/>
    <n v="33819"/>
    <n v="3313"/>
    <n v="50"/>
    <n v="37"/>
    <n v="13"/>
    <n v="1.3465474523322201E-3"/>
    <n v="9.9644511472584286E-4"/>
    <n v="3.5010233760637724E-4"/>
    <x v="3"/>
  </r>
  <r>
    <x v="7"/>
    <x v="3"/>
    <x v="11"/>
    <x v="6"/>
    <n v="31285"/>
    <n v="27718"/>
    <n v="3567"/>
    <n v="32"/>
    <n v="28"/>
    <n v="4"/>
    <n v="1.0228544030685632E-3"/>
    <n v="8.9499760268499276E-4"/>
    <n v="1.2785680038357041E-4"/>
    <x v="3"/>
  </r>
  <r>
    <x v="7"/>
    <x v="0"/>
    <x v="0"/>
    <x v="7"/>
    <n v="32680"/>
    <n v="32228"/>
    <n v="452"/>
    <n v="32"/>
    <n v="32"/>
    <n v="0"/>
    <n v="9.7919216646266834E-4"/>
    <n v="9.7919216646266834E-4"/>
    <n v="0"/>
    <x v="0"/>
  </r>
  <r>
    <x v="7"/>
    <x v="0"/>
    <x v="1"/>
    <x v="7"/>
    <n v="29898"/>
    <n v="29461"/>
    <n v="437"/>
    <n v="31"/>
    <n v="31"/>
    <n v="0"/>
    <n v="1.0368586527526925E-3"/>
    <n v="1.0368586527526925E-3"/>
    <n v="0"/>
    <x v="0"/>
  </r>
  <r>
    <x v="7"/>
    <x v="0"/>
    <x v="2"/>
    <x v="7"/>
    <n v="33074"/>
    <n v="32621"/>
    <n v="453"/>
    <n v="33"/>
    <n v="33"/>
    <n v="0"/>
    <n v="9.9776259297333246E-4"/>
    <n v="9.9776259297333246E-4"/>
    <n v="0"/>
    <x v="0"/>
  </r>
  <r>
    <x v="7"/>
    <x v="0"/>
    <x v="3"/>
    <x v="7"/>
    <n v="30657"/>
    <n v="30264"/>
    <n v="393"/>
    <n v="26"/>
    <n v="26"/>
    <n v="0"/>
    <n v="8.4809342075219368E-4"/>
    <n v="8.4809342075219368E-4"/>
    <n v="0"/>
    <x v="0"/>
  </r>
  <r>
    <x v="7"/>
    <x v="0"/>
    <x v="4"/>
    <x v="7"/>
    <n v="33825"/>
    <n v="33392"/>
    <n v="433"/>
    <n v="42"/>
    <n v="42"/>
    <n v="0"/>
    <n v="1.2416851441241685E-3"/>
    <n v="1.2416851441241685E-3"/>
    <n v="0"/>
    <x v="0"/>
  </r>
  <r>
    <x v="7"/>
    <x v="0"/>
    <x v="5"/>
    <x v="7"/>
    <n v="27512"/>
    <n v="27071"/>
    <n v="441"/>
    <n v="62"/>
    <n v="62"/>
    <n v="0"/>
    <n v="2.2535620820005814E-3"/>
    <n v="2.2535620820005814E-3"/>
    <n v="0"/>
    <x v="0"/>
  </r>
  <r>
    <x v="7"/>
    <x v="0"/>
    <x v="6"/>
    <x v="7"/>
    <n v="22416"/>
    <n v="22146"/>
    <n v="270"/>
    <n v="28"/>
    <n v="28"/>
    <n v="0"/>
    <n v="1.2491077801570307E-3"/>
    <n v="1.2491077801570307E-3"/>
    <n v="0"/>
    <x v="0"/>
  </r>
  <r>
    <x v="7"/>
    <x v="0"/>
    <x v="7"/>
    <x v="7"/>
    <n v="30083"/>
    <n v="29732"/>
    <n v="351"/>
    <n v="42"/>
    <n v="42"/>
    <n v="0"/>
    <n v="1.3961373533224746E-3"/>
    <n v="1.3961373533224746E-3"/>
    <n v="0"/>
    <x v="0"/>
  </r>
  <r>
    <x v="7"/>
    <x v="0"/>
    <x v="8"/>
    <x v="7"/>
    <n v="30725"/>
    <n v="30293"/>
    <n v="432"/>
    <n v="52"/>
    <n v="52"/>
    <n v="0"/>
    <n v="1.6924328722538648E-3"/>
    <n v="1.6924328722538648E-3"/>
    <n v="0"/>
    <x v="0"/>
  </r>
  <r>
    <x v="7"/>
    <x v="0"/>
    <x v="9"/>
    <x v="7"/>
    <n v="35523"/>
    <n v="34954"/>
    <n v="569"/>
    <n v="84"/>
    <n v="82"/>
    <n v="2"/>
    <n v="2.3646651465247868E-3"/>
    <n v="2.3083635954170537E-3"/>
    <n v="5.6301551107733018E-5"/>
    <x v="0"/>
  </r>
  <r>
    <x v="7"/>
    <x v="0"/>
    <x v="10"/>
    <x v="7"/>
    <n v="33151"/>
    <n v="32647"/>
    <n v="504"/>
    <n v="61"/>
    <n v="60"/>
    <n v="1"/>
    <n v="1.8400651564055384E-3"/>
    <n v="1.809900153841513E-3"/>
    <n v="3.0165002564025218E-5"/>
    <x v="0"/>
  </r>
  <r>
    <x v="7"/>
    <x v="0"/>
    <x v="11"/>
    <x v="7"/>
    <n v="25499"/>
    <n v="25015"/>
    <n v="484"/>
    <n v="40"/>
    <n v="40"/>
    <n v="0"/>
    <n v="1.5686889681948311E-3"/>
    <n v="1.5686889681948311E-3"/>
    <n v="0"/>
    <x v="0"/>
  </r>
  <r>
    <x v="7"/>
    <x v="1"/>
    <x v="0"/>
    <x v="7"/>
    <n v="35143"/>
    <n v="34541"/>
    <n v="602"/>
    <n v="45"/>
    <n v="45"/>
    <n v="0"/>
    <n v="1.280482599664229E-3"/>
    <n v="1.280482599664229E-3"/>
    <n v="0"/>
    <x v="0"/>
  </r>
  <r>
    <x v="7"/>
    <x v="1"/>
    <x v="1"/>
    <x v="7"/>
    <n v="31308"/>
    <n v="30698"/>
    <n v="610"/>
    <n v="47"/>
    <n v="45"/>
    <n v="2"/>
    <n v="1.5012137472850389E-3"/>
    <n v="1.4373323112303565E-3"/>
    <n v="6.3881436054682509E-5"/>
    <x v="0"/>
  </r>
  <r>
    <x v="7"/>
    <x v="1"/>
    <x v="2"/>
    <x v="7"/>
    <n v="34758"/>
    <n v="34028"/>
    <n v="730"/>
    <n v="42"/>
    <n v="42"/>
    <n v="0"/>
    <n v="1.2083549110996029E-3"/>
    <n v="1.2083549110996029E-3"/>
    <n v="0"/>
    <x v="0"/>
  </r>
  <r>
    <x v="7"/>
    <x v="1"/>
    <x v="3"/>
    <x v="7"/>
    <n v="32697"/>
    <n v="31921"/>
    <n v="776"/>
    <n v="29"/>
    <n v="28"/>
    <n v="1"/>
    <n v="8.8693152276967302E-4"/>
    <n v="8.5634767715692573E-4"/>
    <n v="3.0583845612747347E-5"/>
    <x v="0"/>
  </r>
  <r>
    <x v="7"/>
    <x v="1"/>
    <x v="4"/>
    <x v="7"/>
    <n v="34392"/>
    <n v="33606"/>
    <n v="786"/>
    <n v="41"/>
    <n v="39"/>
    <n v="2"/>
    <n v="1.1921377064433589E-3"/>
    <n v="1.1339846475924634E-3"/>
    <n v="5.8153058850895555E-5"/>
    <x v="0"/>
  </r>
  <r>
    <x v="7"/>
    <x v="1"/>
    <x v="5"/>
    <x v="7"/>
    <n v="28250"/>
    <n v="27530"/>
    <n v="720"/>
    <n v="70"/>
    <n v="69"/>
    <n v="1"/>
    <n v="2.4778761061946901E-3"/>
    <n v="2.4424778761061947E-3"/>
    <n v="3.5398230088495574E-5"/>
    <x v="0"/>
  </r>
  <r>
    <x v="7"/>
    <x v="1"/>
    <x v="6"/>
    <x v="7"/>
    <n v="24464"/>
    <n v="23762"/>
    <n v="702"/>
    <n v="52"/>
    <n v="49"/>
    <n v="3"/>
    <n v="2.1255722694571615E-3"/>
    <n v="2.0029431000654022E-3"/>
    <n v="1.2262916939175932E-4"/>
    <x v="0"/>
  </r>
  <r>
    <x v="7"/>
    <x v="1"/>
    <x v="7"/>
    <x v="7"/>
    <n v="30849"/>
    <n v="29853"/>
    <n v="996"/>
    <n v="49"/>
    <n v="48"/>
    <n v="1"/>
    <n v="1.5883821193555707E-3"/>
    <n v="1.5559661577360692E-3"/>
    <n v="3.2415961619501442E-5"/>
    <x v="0"/>
  </r>
  <r>
    <x v="7"/>
    <x v="1"/>
    <x v="8"/>
    <x v="7"/>
    <n v="35297"/>
    <n v="34338"/>
    <n v="959"/>
    <n v="55"/>
    <n v="55"/>
    <n v="0"/>
    <n v="1.5582060798368133E-3"/>
    <n v="1.5582060798368133E-3"/>
    <n v="0"/>
    <x v="0"/>
  </r>
  <r>
    <x v="7"/>
    <x v="1"/>
    <x v="9"/>
    <x v="7"/>
    <n v="39856"/>
    <n v="38722"/>
    <n v="1134"/>
    <n v="74"/>
    <n v="74"/>
    <n v="0"/>
    <n v="1.8566840626254516E-3"/>
    <n v="1.8566840626254516E-3"/>
    <n v="0"/>
    <x v="0"/>
  </r>
  <r>
    <x v="7"/>
    <x v="1"/>
    <x v="10"/>
    <x v="7"/>
    <n v="36103"/>
    <n v="34892"/>
    <n v="1211"/>
    <n v="61"/>
    <n v="60"/>
    <n v="1"/>
    <n v="1.689610281694042E-3"/>
    <n v="1.661911752485943E-3"/>
    <n v="2.769852920809905E-5"/>
    <x v="0"/>
  </r>
  <r>
    <x v="7"/>
    <x v="1"/>
    <x v="11"/>
    <x v="7"/>
    <n v="30607"/>
    <n v="29548"/>
    <n v="1059"/>
    <n v="45"/>
    <n v="45"/>
    <n v="0"/>
    <n v="1.470251903159408E-3"/>
    <n v="1.470251903159408E-3"/>
    <n v="0"/>
    <x v="0"/>
  </r>
  <r>
    <x v="7"/>
    <x v="2"/>
    <x v="0"/>
    <x v="7"/>
    <n v="36848"/>
    <n v="35710"/>
    <n v="1138"/>
    <n v="65"/>
    <n v="62"/>
    <n v="3"/>
    <n v="1.7640034737299176E-3"/>
    <n v="1.6825879287885367E-3"/>
    <n v="8.1415544941380803E-5"/>
    <x v="0"/>
  </r>
  <r>
    <x v="7"/>
    <x v="2"/>
    <x v="1"/>
    <x v="7"/>
    <n v="34237"/>
    <n v="33048"/>
    <n v="1189"/>
    <n v="50"/>
    <n v="50"/>
    <n v="0"/>
    <n v="1.4604083301691152E-3"/>
    <n v="1.4604083301691152E-3"/>
    <n v="0"/>
    <x v="0"/>
  </r>
  <r>
    <x v="7"/>
    <x v="2"/>
    <x v="2"/>
    <x v="7"/>
    <n v="32701"/>
    <n v="29529"/>
    <n v="3172"/>
    <n v="40"/>
    <n v="38"/>
    <n v="2"/>
    <n v="1.2232041833583071E-3"/>
    <n v="1.1620439741903917E-3"/>
    <n v="6.116020916791536E-5"/>
    <x v="1"/>
  </r>
  <r>
    <x v="7"/>
    <x v="2"/>
    <x v="3"/>
    <x v="7"/>
    <n v="26295"/>
    <n v="20627"/>
    <n v="5668"/>
    <n v="41"/>
    <n v="32"/>
    <n v="9"/>
    <n v="1.5592317931165621E-3"/>
    <n v="1.2169613995056095E-3"/>
    <n v="3.4227039361095263E-4"/>
    <x v="2"/>
  </r>
  <r>
    <x v="7"/>
    <x v="2"/>
    <x v="4"/>
    <x v="7"/>
    <n v="27277"/>
    <n v="22591"/>
    <n v="4686"/>
    <n v="45"/>
    <n v="37"/>
    <n v="8"/>
    <n v="1.6497415404919896E-3"/>
    <n v="1.356454155515636E-3"/>
    <n v="2.9328738497635368E-4"/>
    <x v="2"/>
  </r>
  <r>
    <x v="7"/>
    <x v="2"/>
    <x v="5"/>
    <x v="7"/>
    <n v="28156"/>
    <n v="24542"/>
    <n v="3614"/>
    <n v="35"/>
    <n v="34"/>
    <n v="1"/>
    <n v="1.2430743003267509E-3"/>
    <n v="1.2075578917459867E-3"/>
    <n v="3.5516408580764311E-5"/>
    <x v="2"/>
  </r>
  <r>
    <x v="7"/>
    <x v="2"/>
    <x v="6"/>
    <x v="7"/>
    <n v="21867"/>
    <n v="19881"/>
    <n v="1986"/>
    <n v="23"/>
    <n v="21"/>
    <n v="2"/>
    <n v="1.0518132345543514E-3"/>
    <n v="9.6035121415832076E-4"/>
    <n v="9.1462020396030554E-5"/>
    <x v="2"/>
  </r>
  <r>
    <x v="7"/>
    <x v="2"/>
    <x v="7"/>
    <x v="7"/>
    <n v="26635"/>
    <n v="24531"/>
    <n v="2104"/>
    <n v="50"/>
    <n v="47"/>
    <n v="3"/>
    <n v="1.8772292096865028E-3"/>
    <n v="1.7645954571053125E-3"/>
    <n v="1.1263375258119016E-4"/>
    <x v="2"/>
  </r>
  <r>
    <x v="7"/>
    <x v="2"/>
    <x v="8"/>
    <x v="7"/>
    <n v="32189"/>
    <n v="29713"/>
    <n v="2476"/>
    <n v="88"/>
    <n v="85"/>
    <n v="3"/>
    <n v="2.7338531796576469E-3"/>
    <n v="2.6406536394420455E-3"/>
    <n v="9.3199540215601609E-5"/>
    <x v="2"/>
  </r>
  <r>
    <x v="7"/>
    <x v="2"/>
    <x v="9"/>
    <x v="7"/>
    <n v="32720"/>
    <n v="29758"/>
    <n v="2962"/>
    <n v="63"/>
    <n v="60"/>
    <n v="3"/>
    <n v="1.9254278728606357E-3"/>
    <n v="1.8337408312958435E-3"/>
    <n v="9.1687041564792181E-5"/>
    <x v="2"/>
  </r>
  <r>
    <x v="7"/>
    <x v="2"/>
    <x v="10"/>
    <x v="7"/>
    <n v="30404"/>
    <n v="26606"/>
    <n v="3798"/>
    <n v="61"/>
    <n v="52"/>
    <n v="9"/>
    <n v="2.0063149585580844E-3"/>
    <n v="1.7103012761478752E-3"/>
    <n v="2.9601368241020921E-4"/>
    <x v="2"/>
  </r>
  <r>
    <x v="7"/>
    <x v="2"/>
    <x v="11"/>
    <x v="7"/>
    <n v="26614"/>
    <n v="22897"/>
    <n v="3717"/>
    <n v="64"/>
    <n v="44"/>
    <n v="20"/>
    <n v="2.4047493800255504E-3"/>
    <n v="1.6532651987675659E-3"/>
    <n v="7.514841812579845E-4"/>
    <x v="2"/>
  </r>
  <r>
    <x v="7"/>
    <x v="3"/>
    <x v="0"/>
    <x v="7"/>
    <n v="28165"/>
    <n v="24903"/>
    <n v="3262"/>
    <n v="78"/>
    <n v="65"/>
    <n v="13"/>
    <n v="2.7693946387360199E-3"/>
    <n v="2.3078288656133497E-3"/>
    <n v="4.6156577312266999E-4"/>
    <x v="2"/>
  </r>
  <r>
    <x v="7"/>
    <x v="3"/>
    <x v="1"/>
    <x v="7"/>
    <n v="29190"/>
    <n v="26011"/>
    <n v="3179"/>
    <n v="70"/>
    <n v="56"/>
    <n v="14"/>
    <n v="2.3980815347721821E-3"/>
    <n v="1.9184652278177458E-3"/>
    <n v="4.7961630695443646E-4"/>
    <x v="2"/>
  </r>
  <r>
    <x v="7"/>
    <x v="3"/>
    <x v="2"/>
    <x v="7"/>
    <n v="35372"/>
    <n v="31515"/>
    <n v="3857"/>
    <n v="70"/>
    <n v="61"/>
    <n v="9"/>
    <n v="1.9789664141128577E-3"/>
    <n v="1.7245278751554902E-3"/>
    <n v="2.544385389573674E-4"/>
    <x v="3"/>
  </r>
  <r>
    <x v="7"/>
    <x v="3"/>
    <x v="3"/>
    <x v="7"/>
    <n v="31516"/>
    <n v="27948"/>
    <n v="3568"/>
    <n v="50"/>
    <n v="43"/>
    <n v="7"/>
    <n v="1.5864957481913947E-3"/>
    <n v="1.3643863434445996E-3"/>
    <n v="2.2210940474679528E-4"/>
    <x v="3"/>
  </r>
  <r>
    <x v="7"/>
    <x v="3"/>
    <x v="4"/>
    <x v="7"/>
    <n v="31686"/>
    <n v="28303"/>
    <n v="3383"/>
    <n v="46"/>
    <n v="32"/>
    <n v="14"/>
    <n v="1.4517452502682572E-3"/>
    <n v="1.0099097393170486E-3"/>
    <n v="4.4183551095120871E-4"/>
    <x v="3"/>
  </r>
  <r>
    <x v="7"/>
    <x v="3"/>
    <x v="5"/>
    <x v="7"/>
    <n v="31842"/>
    <n v="28850"/>
    <n v="2992"/>
    <n v="61"/>
    <n v="50"/>
    <n v="11"/>
    <n v="1.9157088122605363E-3"/>
    <n v="1.5702531248037183E-3"/>
    <n v="3.4545568745681803E-4"/>
    <x v="3"/>
  </r>
  <r>
    <x v="7"/>
    <x v="3"/>
    <x v="6"/>
    <x v="7"/>
    <n v="21780"/>
    <n v="19958"/>
    <n v="1822"/>
    <n v="34"/>
    <n v="30"/>
    <n v="4"/>
    <n v="1.5610651974288339E-3"/>
    <n v="1.3774104683195593E-3"/>
    <n v="1.8365472910927456E-4"/>
    <x v="3"/>
  </r>
  <r>
    <x v="7"/>
    <x v="3"/>
    <x v="7"/>
    <x v="7"/>
    <n v="27880"/>
    <n v="25793"/>
    <n v="2087"/>
    <n v="36"/>
    <n v="32"/>
    <n v="4"/>
    <n v="1.2912482065997131E-3"/>
    <n v="1.1477761836441894E-3"/>
    <n v="1.4347202295552367E-4"/>
    <x v="3"/>
  </r>
  <r>
    <x v="7"/>
    <x v="3"/>
    <x v="8"/>
    <x v="7"/>
    <n v="34423"/>
    <n v="31591"/>
    <n v="2832"/>
    <n v="59"/>
    <n v="50"/>
    <n v="9"/>
    <n v="1.71397031054818E-3"/>
    <n v="1.452517212328966E-3"/>
    <n v="2.6145309821921388E-4"/>
    <x v="3"/>
  </r>
  <r>
    <x v="7"/>
    <x v="3"/>
    <x v="9"/>
    <x v="7"/>
    <n v="35144"/>
    <n v="32039"/>
    <n v="3105"/>
    <n v="69"/>
    <n v="57"/>
    <n v="12"/>
    <n v="1.963350785340314E-3"/>
    <n v="1.6218984748463464E-3"/>
    <n v="3.4145231049396768E-4"/>
    <x v="3"/>
  </r>
  <r>
    <x v="7"/>
    <x v="3"/>
    <x v="10"/>
    <x v="7"/>
    <n v="37132"/>
    <n v="33819"/>
    <n v="3313"/>
    <n v="61"/>
    <n v="49"/>
    <n v="12"/>
    <n v="1.6427878918453087E-3"/>
    <n v="1.3196165032855758E-3"/>
    <n v="3.2317138855973286E-4"/>
    <x v="3"/>
  </r>
  <r>
    <x v="7"/>
    <x v="3"/>
    <x v="11"/>
    <x v="7"/>
    <n v="31285"/>
    <n v="27718"/>
    <n v="3567"/>
    <n v="53"/>
    <n v="42"/>
    <n v="11"/>
    <n v="1.6941026050823079E-3"/>
    <n v="1.3424964040274893E-3"/>
    <n v="3.5160620105481859E-4"/>
    <x v="3"/>
  </r>
  <r>
    <x v="7"/>
    <x v="0"/>
    <x v="0"/>
    <x v="8"/>
    <n v="32680"/>
    <n v="32228"/>
    <n v="452"/>
    <n v="50"/>
    <n v="50"/>
    <n v="0"/>
    <n v="1.5299877600979193E-3"/>
    <n v="1.5299877600979193E-3"/>
    <n v="0"/>
    <x v="0"/>
  </r>
  <r>
    <x v="7"/>
    <x v="0"/>
    <x v="1"/>
    <x v="8"/>
    <n v="29898"/>
    <n v="29461"/>
    <n v="437"/>
    <n v="54"/>
    <n v="53"/>
    <n v="1"/>
    <n v="1.8061408789885611E-3"/>
    <n v="1.7726938256739581E-3"/>
    <n v="3.3447053314602983E-5"/>
    <x v="0"/>
  </r>
  <r>
    <x v="7"/>
    <x v="0"/>
    <x v="2"/>
    <x v="8"/>
    <n v="33074"/>
    <n v="32621"/>
    <n v="453"/>
    <n v="48"/>
    <n v="47"/>
    <n v="1"/>
    <n v="1.4512910443248473E-3"/>
    <n v="1.4210558142347463E-3"/>
    <n v="3.0235230090100985E-5"/>
    <x v="0"/>
  </r>
  <r>
    <x v="7"/>
    <x v="0"/>
    <x v="3"/>
    <x v="8"/>
    <n v="30657"/>
    <n v="30264"/>
    <n v="393"/>
    <n v="52"/>
    <n v="50"/>
    <n v="2"/>
    <n v="1.6961868415043874E-3"/>
    <n v="1.6309488860619108E-3"/>
    <n v="6.5237955442476437E-5"/>
    <x v="0"/>
  </r>
  <r>
    <x v="7"/>
    <x v="0"/>
    <x v="4"/>
    <x v="8"/>
    <n v="33825"/>
    <n v="33392"/>
    <n v="433"/>
    <n v="57"/>
    <n v="57"/>
    <n v="0"/>
    <n v="1.6851441241685144E-3"/>
    <n v="1.6851441241685144E-3"/>
    <n v="0"/>
    <x v="0"/>
  </r>
  <r>
    <x v="7"/>
    <x v="0"/>
    <x v="5"/>
    <x v="8"/>
    <n v="27512"/>
    <n v="27071"/>
    <n v="441"/>
    <n v="49"/>
    <n v="48"/>
    <n v="1"/>
    <n v="1.7810410002907823E-3"/>
    <n v="1.7446932247746438E-3"/>
    <n v="3.6347775516138411E-5"/>
    <x v="0"/>
  </r>
  <r>
    <x v="7"/>
    <x v="0"/>
    <x v="6"/>
    <x v="8"/>
    <n v="22416"/>
    <n v="22146"/>
    <n v="270"/>
    <n v="48"/>
    <n v="47"/>
    <n v="1"/>
    <n v="2.1413276231263384E-3"/>
    <n v="2.096716630977873E-3"/>
    <n v="4.4610992148465382E-5"/>
    <x v="0"/>
  </r>
  <r>
    <x v="7"/>
    <x v="0"/>
    <x v="7"/>
    <x v="8"/>
    <n v="30083"/>
    <n v="29732"/>
    <n v="351"/>
    <n v="68"/>
    <n v="66"/>
    <n v="2"/>
    <n v="2.2604128577601969E-3"/>
    <n v="2.1939301266496029E-3"/>
    <n v="6.6482731110594027E-5"/>
    <x v="0"/>
  </r>
  <r>
    <x v="7"/>
    <x v="0"/>
    <x v="8"/>
    <x v="8"/>
    <n v="30725"/>
    <n v="30293"/>
    <n v="432"/>
    <n v="58"/>
    <n v="58"/>
    <n v="0"/>
    <n v="1.8877135882831571E-3"/>
    <n v="1.8877135882831571E-3"/>
    <n v="0"/>
    <x v="0"/>
  </r>
  <r>
    <x v="7"/>
    <x v="0"/>
    <x v="9"/>
    <x v="8"/>
    <n v="35523"/>
    <n v="34954"/>
    <n v="569"/>
    <n v="74"/>
    <n v="71"/>
    <n v="3"/>
    <n v="2.0831573909861215E-3"/>
    <n v="1.9987050643245222E-3"/>
    <n v="8.4452326661599528E-5"/>
    <x v="0"/>
  </r>
  <r>
    <x v="7"/>
    <x v="0"/>
    <x v="10"/>
    <x v="8"/>
    <n v="33151"/>
    <n v="32647"/>
    <n v="504"/>
    <n v="59"/>
    <n v="56"/>
    <n v="3"/>
    <n v="1.7797351512774879E-3"/>
    <n v="1.6892401435854123E-3"/>
    <n v="9.0495007692075648E-5"/>
    <x v="0"/>
  </r>
  <r>
    <x v="7"/>
    <x v="0"/>
    <x v="11"/>
    <x v="8"/>
    <n v="25499"/>
    <n v="25015"/>
    <n v="484"/>
    <n v="57"/>
    <n v="57"/>
    <n v="0"/>
    <n v="2.2353817796776343E-3"/>
    <n v="2.2353817796776343E-3"/>
    <n v="0"/>
    <x v="0"/>
  </r>
  <r>
    <x v="7"/>
    <x v="1"/>
    <x v="0"/>
    <x v="8"/>
    <n v="35143"/>
    <n v="34541"/>
    <n v="602"/>
    <n v="59"/>
    <n v="58"/>
    <n v="1"/>
    <n v="1.6788549640042113E-3"/>
    <n v="1.6503997951227841E-3"/>
    <n v="2.845516888142731E-5"/>
    <x v="0"/>
  </r>
  <r>
    <x v="7"/>
    <x v="1"/>
    <x v="1"/>
    <x v="8"/>
    <n v="31308"/>
    <n v="30698"/>
    <n v="610"/>
    <n v="58"/>
    <n v="57"/>
    <n v="1"/>
    <n v="1.8525616455857927E-3"/>
    <n v="1.8206209275584515E-3"/>
    <n v="3.1940718027341254E-5"/>
    <x v="0"/>
  </r>
  <r>
    <x v="7"/>
    <x v="1"/>
    <x v="2"/>
    <x v="8"/>
    <n v="34758"/>
    <n v="34028"/>
    <n v="730"/>
    <n v="72"/>
    <n v="71"/>
    <n v="1"/>
    <n v="2.0714655618850335E-3"/>
    <n v="2.0426952068588527E-3"/>
    <n v="2.8770355026181024E-5"/>
    <x v="0"/>
  </r>
  <r>
    <x v="7"/>
    <x v="1"/>
    <x v="3"/>
    <x v="8"/>
    <n v="32697"/>
    <n v="31921"/>
    <n v="776"/>
    <n v="51"/>
    <n v="50"/>
    <n v="1"/>
    <n v="1.5597761262501147E-3"/>
    <n v="1.5291922806373673E-3"/>
    <n v="3.0583845612747347E-5"/>
    <x v="0"/>
  </r>
  <r>
    <x v="7"/>
    <x v="1"/>
    <x v="4"/>
    <x v="8"/>
    <n v="34392"/>
    <n v="33606"/>
    <n v="786"/>
    <n v="59"/>
    <n v="56"/>
    <n v="3"/>
    <n v="1.7155152361014189E-3"/>
    <n v="1.6282856478250756E-3"/>
    <n v="8.722958827634333E-5"/>
    <x v="0"/>
  </r>
  <r>
    <x v="7"/>
    <x v="1"/>
    <x v="5"/>
    <x v="8"/>
    <n v="28250"/>
    <n v="27530"/>
    <n v="720"/>
    <n v="60"/>
    <n v="59"/>
    <n v="1"/>
    <n v="2.1238938053097347E-3"/>
    <n v="2.0884955752212388E-3"/>
    <n v="3.5398230088495574E-5"/>
    <x v="0"/>
  </r>
  <r>
    <x v="7"/>
    <x v="1"/>
    <x v="6"/>
    <x v="8"/>
    <n v="24464"/>
    <n v="23762"/>
    <n v="702"/>
    <n v="51"/>
    <n v="49"/>
    <n v="2"/>
    <n v="2.0846958796599084E-3"/>
    <n v="2.0029431000654022E-3"/>
    <n v="8.1752779594506219E-5"/>
    <x v="0"/>
  </r>
  <r>
    <x v="7"/>
    <x v="1"/>
    <x v="7"/>
    <x v="8"/>
    <n v="30849"/>
    <n v="29853"/>
    <n v="996"/>
    <n v="70"/>
    <n v="69"/>
    <n v="1"/>
    <n v="2.269117313365101E-3"/>
    <n v="2.2367013517455995E-3"/>
    <n v="3.2415961619501442E-5"/>
    <x v="0"/>
  </r>
  <r>
    <x v="7"/>
    <x v="1"/>
    <x v="8"/>
    <x v="8"/>
    <n v="35297"/>
    <n v="34338"/>
    <n v="959"/>
    <n v="66"/>
    <n v="65"/>
    <n v="1"/>
    <n v="1.8698472958041761E-3"/>
    <n v="1.8415162761707795E-3"/>
    <n v="2.8331019633396607E-5"/>
    <x v="0"/>
  </r>
  <r>
    <x v="7"/>
    <x v="1"/>
    <x v="9"/>
    <x v="8"/>
    <n v="39856"/>
    <n v="38722"/>
    <n v="1134"/>
    <n v="70"/>
    <n v="67"/>
    <n v="3"/>
    <n v="1.7563227619429949E-3"/>
    <n v="1.6810517864311522E-3"/>
    <n v="7.527097551184264E-5"/>
    <x v="0"/>
  </r>
  <r>
    <x v="7"/>
    <x v="1"/>
    <x v="10"/>
    <x v="8"/>
    <n v="36103"/>
    <n v="34892"/>
    <n v="1211"/>
    <n v="86"/>
    <n v="84"/>
    <n v="2"/>
    <n v="2.3820735118965184E-3"/>
    <n v="2.3266764534803203E-3"/>
    <n v="5.5397058416198099E-5"/>
    <x v="0"/>
  </r>
  <r>
    <x v="7"/>
    <x v="1"/>
    <x v="11"/>
    <x v="8"/>
    <n v="30607"/>
    <n v="29548"/>
    <n v="1059"/>
    <n v="87"/>
    <n v="83"/>
    <n v="4"/>
    <n v="2.8424870127748553E-3"/>
    <n v="2.7117979547162416E-3"/>
    <n v="1.3068905805861404E-4"/>
    <x v="0"/>
  </r>
  <r>
    <x v="7"/>
    <x v="2"/>
    <x v="0"/>
    <x v="8"/>
    <n v="36848"/>
    <n v="35710"/>
    <n v="1138"/>
    <n v="105"/>
    <n v="100"/>
    <n v="5"/>
    <n v="2.8495440729483282E-3"/>
    <n v="2.7138514980460269E-3"/>
    <n v="1.3569257490230136E-4"/>
    <x v="0"/>
  </r>
  <r>
    <x v="7"/>
    <x v="2"/>
    <x v="1"/>
    <x v="8"/>
    <n v="34237"/>
    <n v="33048"/>
    <n v="1189"/>
    <n v="73"/>
    <n v="69"/>
    <n v="4"/>
    <n v="2.1321961620469083E-3"/>
    <n v="2.015363495633379E-3"/>
    <n v="1.1683266641352923E-4"/>
    <x v="0"/>
  </r>
  <r>
    <x v="7"/>
    <x v="2"/>
    <x v="2"/>
    <x v="8"/>
    <n v="32701"/>
    <n v="29529"/>
    <n v="3172"/>
    <n v="91"/>
    <n v="86"/>
    <n v="5"/>
    <n v="2.7827895171401488E-3"/>
    <n v="2.6298889942203601E-3"/>
    <n v="1.5290052291978839E-4"/>
    <x v="1"/>
  </r>
  <r>
    <x v="7"/>
    <x v="2"/>
    <x v="3"/>
    <x v="8"/>
    <n v="26295"/>
    <n v="20627"/>
    <n v="5668"/>
    <n v="62"/>
    <n v="53"/>
    <n v="9"/>
    <n v="2.3578627115421183E-3"/>
    <n v="2.0155923179311654E-3"/>
    <n v="3.4227039361095263E-4"/>
    <x v="2"/>
  </r>
  <r>
    <x v="7"/>
    <x v="2"/>
    <x v="4"/>
    <x v="8"/>
    <n v="27277"/>
    <n v="22591"/>
    <n v="4686"/>
    <n v="65"/>
    <n v="58"/>
    <n v="7"/>
    <n v="2.3829600029328739E-3"/>
    <n v="2.1263335410785645E-3"/>
    <n v="2.566264618543095E-4"/>
    <x v="2"/>
  </r>
  <r>
    <x v="7"/>
    <x v="2"/>
    <x v="5"/>
    <x v="8"/>
    <n v="28156"/>
    <n v="24542"/>
    <n v="3614"/>
    <n v="81"/>
    <n v="67"/>
    <n v="14"/>
    <n v="2.8768290950419093E-3"/>
    <n v="2.3795993749112089E-3"/>
    <n v="4.9722972013070037E-4"/>
    <x v="2"/>
  </r>
  <r>
    <x v="7"/>
    <x v="2"/>
    <x v="6"/>
    <x v="8"/>
    <n v="21867"/>
    <n v="19881"/>
    <n v="1986"/>
    <n v="52"/>
    <n v="50"/>
    <n v="2"/>
    <n v="2.3780125302967944E-3"/>
    <n v="2.2865505099007636E-3"/>
    <n v="9.1462020396030554E-5"/>
    <x v="2"/>
  </r>
  <r>
    <x v="7"/>
    <x v="2"/>
    <x v="7"/>
    <x v="8"/>
    <n v="26635"/>
    <n v="24531"/>
    <n v="2104"/>
    <n v="64"/>
    <n v="61"/>
    <n v="3"/>
    <n v="2.4028533883987233E-3"/>
    <n v="2.2902196358175332E-3"/>
    <n v="1.1263375258119016E-4"/>
    <x v="2"/>
  </r>
  <r>
    <x v="7"/>
    <x v="2"/>
    <x v="8"/>
    <x v="8"/>
    <n v="32189"/>
    <n v="29713"/>
    <n v="2476"/>
    <n v="111"/>
    <n v="104"/>
    <n v="7"/>
    <n v="3.4483829879772593E-3"/>
    <n v="3.2309173941408556E-3"/>
    <n v="2.1746559383640374E-4"/>
    <x v="2"/>
  </r>
  <r>
    <x v="7"/>
    <x v="2"/>
    <x v="9"/>
    <x v="8"/>
    <n v="32720"/>
    <n v="29758"/>
    <n v="2962"/>
    <n v="78"/>
    <n v="69"/>
    <n v="9"/>
    <n v="2.3838630806845965E-3"/>
    <n v="2.1088019559902201E-3"/>
    <n v="2.7506112469437652E-4"/>
    <x v="2"/>
  </r>
  <r>
    <x v="7"/>
    <x v="2"/>
    <x v="10"/>
    <x v="8"/>
    <n v="30404"/>
    <n v="26606"/>
    <n v="3798"/>
    <n v="85"/>
    <n v="79"/>
    <n v="6"/>
    <n v="2.7956847783186423E-3"/>
    <n v="2.5983423233785028E-3"/>
    <n v="1.9734245494013944E-4"/>
    <x v="2"/>
  </r>
  <r>
    <x v="7"/>
    <x v="2"/>
    <x v="11"/>
    <x v="8"/>
    <n v="26614"/>
    <n v="22897"/>
    <n v="3717"/>
    <n v="66"/>
    <n v="64"/>
    <n v="2"/>
    <n v="2.4798977981513488E-3"/>
    <n v="2.4047493800255504E-3"/>
    <n v="7.514841812579845E-5"/>
    <x v="2"/>
  </r>
  <r>
    <x v="7"/>
    <x v="3"/>
    <x v="0"/>
    <x v="8"/>
    <n v="28165"/>
    <n v="24903"/>
    <n v="3262"/>
    <n v="67"/>
    <n v="64"/>
    <n v="3"/>
    <n v="2.3788389845552991E-3"/>
    <n v="2.2723238061423752E-3"/>
    <n v="1.0651517841292384E-4"/>
    <x v="2"/>
  </r>
  <r>
    <x v="7"/>
    <x v="3"/>
    <x v="1"/>
    <x v="8"/>
    <n v="29190"/>
    <n v="26011"/>
    <n v="3179"/>
    <n v="84"/>
    <n v="76"/>
    <n v="8"/>
    <n v="2.8776978417266188E-3"/>
    <n v="2.6036313806097979E-3"/>
    <n v="2.7406646111682084E-4"/>
    <x v="2"/>
  </r>
  <r>
    <x v="7"/>
    <x v="3"/>
    <x v="2"/>
    <x v="8"/>
    <n v="35372"/>
    <n v="31515"/>
    <n v="3857"/>
    <n v="103"/>
    <n v="95"/>
    <n v="8"/>
    <n v="2.9119077236232048E-3"/>
    <n v="2.6857401334388783E-3"/>
    <n v="2.2616759018432659E-4"/>
    <x v="3"/>
  </r>
  <r>
    <x v="7"/>
    <x v="3"/>
    <x v="3"/>
    <x v="8"/>
    <n v="31516"/>
    <n v="27948"/>
    <n v="3568"/>
    <n v="68"/>
    <n v="65"/>
    <n v="3"/>
    <n v="2.1576342175402968E-3"/>
    <n v="2.0624444726488134E-3"/>
    <n v="9.5189744891483686E-5"/>
    <x v="3"/>
  </r>
  <r>
    <x v="7"/>
    <x v="3"/>
    <x v="4"/>
    <x v="8"/>
    <n v="31686"/>
    <n v="28303"/>
    <n v="3383"/>
    <n v="76"/>
    <n v="71"/>
    <n v="5"/>
    <n v="2.3985356308779903E-3"/>
    <n v="2.2407372341097013E-3"/>
    <n v="1.5779839676828883E-4"/>
    <x v="3"/>
  </r>
  <r>
    <x v="7"/>
    <x v="3"/>
    <x v="5"/>
    <x v="8"/>
    <n v="31842"/>
    <n v="28850"/>
    <n v="2992"/>
    <n v="87"/>
    <n v="79"/>
    <n v="8"/>
    <n v="2.7322404371584699E-3"/>
    <n v="2.480999937189875E-3"/>
    <n v="2.5124049996859491E-4"/>
    <x v="3"/>
  </r>
  <r>
    <x v="7"/>
    <x v="3"/>
    <x v="6"/>
    <x v="8"/>
    <n v="21780"/>
    <n v="19958"/>
    <n v="1822"/>
    <n v="64"/>
    <n v="63"/>
    <n v="1"/>
    <n v="2.9384756657483929E-3"/>
    <n v="2.8925619834710742E-3"/>
    <n v="4.5913682277318639E-5"/>
    <x v="3"/>
  </r>
  <r>
    <x v="7"/>
    <x v="3"/>
    <x v="7"/>
    <x v="8"/>
    <n v="27880"/>
    <n v="25793"/>
    <n v="2087"/>
    <n v="83"/>
    <n v="74"/>
    <n v="9"/>
    <n v="2.9770444763271161E-3"/>
    <n v="2.6542324246771878E-3"/>
    <n v="3.2281205164992827E-4"/>
    <x v="3"/>
  </r>
  <r>
    <x v="7"/>
    <x v="3"/>
    <x v="8"/>
    <x v="8"/>
    <n v="34423"/>
    <n v="31591"/>
    <n v="2832"/>
    <n v="88"/>
    <n v="83"/>
    <n v="5"/>
    <n v="2.5564302936989802E-3"/>
    <n v="2.4111785724660836E-3"/>
    <n v="1.4525172123289662E-4"/>
    <x v="3"/>
  </r>
  <r>
    <x v="7"/>
    <x v="3"/>
    <x v="9"/>
    <x v="8"/>
    <n v="35144"/>
    <n v="32039"/>
    <n v="3105"/>
    <n v="90"/>
    <n v="80"/>
    <n v="10"/>
    <n v="2.5608923287047574E-3"/>
    <n v="2.2763487366264513E-3"/>
    <n v="2.8454359207830642E-4"/>
    <x v="3"/>
  </r>
  <r>
    <x v="7"/>
    <x v="3"/>
    <x v="10"/>
    <x v="8"/>
    <n v="37132"/>
    <n v="33819"/>
    <n v="3313"/>
    <n v="96"/>
    <n v="85"/>
    <n v="11"/>
    <n v="2.5853711084778629E-3"/>
    <n v="2.2891306689647745E-3"/>
    <n v="2.9624043951308844E-4"/>
    <x v="3"/>
  </r>
  <r>
    <x v="7"/>
    <x v="3"/>
    <x v="11"/>
    <x v="8"/>
    <n v="31285"/>
    <n v="27718"/>
    <n v="3567"/>
    <n v="61"/>
    <n v="52"/>
    <n v="9"/>
    <n v="1.9498162058494486E-3"/>
    <n v="1.6621384049864151E-3"/>
    <n v="2.8767780086303341E-4"/>
    <x v="3"/>
  </r>
  <r>
    <x v="8"/>
    <x v="0"/>
    <x v="0"/>
    <x v="0"/>
    <n v="22099"/>
    <n v="22099"/>
    <n v="0"/>
    <n v="2491"/>
    <n v="2491"/>
    <n v="0"/>
    <n v="0.11272003258065975"/>
    <n v="0.11272003258065975"/>
    <n v="0"/>
    <x v="0"/>
  </r>
  <r>
    <x v="8"/>
    <x v="0"/>
    <x v="1"/>
    <x v="0"/>
    <n v="19134"/>
    <n v="19134"/>
    <n v="0"/>
    <n v="2233"/>
    <n v="2233"/>
    <n v="0"/>
    <n v="0.11670325075781332"/>
    <n v="0.11670325075781332"/>
    <n v="0"/>
    <x v="0"/>
  </r>
  <r>
    <x v="8"/>
    <x v="0"/>
    <x v="2"/>
    <x v="0"/>
    <n v="19984"/>
    <n v="19984"/>
    <n v="0"/>
    <n v="2217"/>
    <n v="2217"/>
    <n v="0"/>
    <n v="0.11093875100080064"/>
    <n v="0.11093875100080064"/>
    <n v="0"/>
    <x v="0"/>
  </r>
  <r>
    <x v="8"/>
    <x v="0"/>
    <x v="3"/>
    <x v="0"/>
    <n v="19754"/>
    <n v="19754"/>
    <n v="0"/>
    <n v="2357"/>
    <n v="2357"/>
    <n v="0"/>
    <n v="0.11931760656069657"/>
    <n v="0.11931760656069657"/>
    <n v="0"/>
    <x v="0"/>
  </r>
  <r>
    <x v="8"/>
    <x v="0"/>
    <x v="4"/>
    <x v="0"/>
    <n v="20420"/>
    <n v="20420"/>
    <n v="0"/>
    <n v="2416"/>
    <n v="2416"/>
    <n v="0"/>
    <n v="0.11831537708129285"/>
    <n v="0.11831537708129285"/>
    <n v="0"/>
    <x v="0"/>
  </r>
  <r>
    <x v="8"/>
    <x v="0"/>
    <x v="5"/>
    <x v="0"/>
    <n v="18710"/>
    <n v="18710"/>
    <n v="0"/>
    <n v="2161"/>
    <n v="2161"/>
    <n v="0"/>
    <n v="0.11549973276322822"/>
    <n v="0.11549973276322822"/>
    <n v="0"/>
    <x v="0"/>
  </r>
  <r>
    <x v="8"/>
    <x v="0"/>
    <x v="6"/>
    <x v="0"/>
    <n v="18862"/>
    <n v="18862"/>
    <n v="0"/>
    <n v="2191"/>
    <n v="2191"/>
    <n v="0"/>
    <n v="0.11615947407485951"/>
    <n v="0.11615947407485951"/>
    <n v="0"/>
    <x v="0"/>
  </r>
  <r>
    <x v="8"/>
    <x v="0"/>
    <x v="7"/>
    <x v="0"/>
    <n v="19907"/>
    <n v="19907"/>
    <n v="0"/>
    <n v="2247"/>
    <n v="2247"/>
    <n v="0"/>
    <n v="0.1128748681368363"/>
    <n v="0.1128748681368363"/>
    <n v="0"/>
    <x v="0"/>
  </r>
  <r>
    <x v="8"/>
    <x v="0"/>
    <x v="8"/>
    <x v="0"/>
    <n v="17242"/>
    <n v="17242"/>
    <n v="0"/>
    <n v="1924"/>
    <n v="1924"/>
    <n v="0"/>
    <n v="0.11158798283261803"/>
    <n v="0.11158798283261803"/>
    <n v="0"/>
    <x v="0"/>
  </r>
  <r>
    <x v="8"/>
    <x v="0"/>
    <x v="9"/>
    <x v="0"/>
    <n v="20920"/>
    <n v="20920"/>
    <n v="0"/>
    <n v="2309"/>
    <n v="2309"/>
    <n v="0"/>
    <n v="0.11037284894837476"/>
    <n v="0.11037284894837476"/>
    <n v="0"/>
    <x v="0"/>
  </r>
  <r>
    <x v="8"/>
    <x v="0"/>
    <x v="10"/>
    <x v="0"/>
    <n v="18432"/>
    <n v="18432"/>
    <n v="0"/>
    <n v="2029"/>
    <n v="2029"/>
    <n v="0"/>
    <n v="0.1100802951388889"/>
    <n v="0.1100802951388889"/>
    <n v="0"/>
    <x v="0"/>
  </r>
  <r>
    <x v="8"/>
    <x v="0"/>
    <x v="11"/>
    <x v="0"/>
    <n v="16548"/>
    <n v="16548"/>
    <n v="0"/>
    <n v="1721"/>
    <n v="1721"/>
    <n v="0"/>
    <n v="0.10400048344210781"/>
    <n v="0.10400048344210781"/>
    <n v="0"/>
    <x v="0"/>
  </r>
  <r>
    <x v="8"/>
    <x v="1"/>
    <x v="0"/>
    <x v="0"/>
    <n v="19748"/>
    <n v="19748"/>
    <n v="0"/>
    <n v="2334"/>
    <n v="2334"/>
    <n v="0"/>
    <n v="0.11818918371480656"/>
    <n v="0.11818918371480656"/>
    <n v="0"/>
    <x v="0"/>
  </r>
  <r>
    <x v="8"/>
    <x v="1"/>
    <x v="1"/>
    <x v="0"/>
    <n v="17720"/>
    <n v="17720"/>
    <n v="0"/>
    <n v="1951"/>
    <n v="1951"/>
    <n v="0"/>
    <n v="0.11010158013544018"/>
    <n v="0.11010158013544018"/>
    <n v="0"/>
    <x v="0"/>
  </r>
  <r>
    <x v="8"/>
    <x v="1"/>
    <x v="2"/>
    <x v="0"/>
    <n v="17682"/>
    <n v="17682"/>
    <n v="0"/>
    <n v="2142"/>
    <n v="2142"/>
    <n v="0"/>
    <n v="0.12114014251781473"/>
    <n v="0.12114014251781473"/>
    <n v="0"/>
    <x v="0"/>
  </r>
  <r>
    <x v="8"/>
    <x v="1"/>
    <x v="3"/>
    <x v="0"/>
    <n v="18281"/>
    <n v="18281"/>
    <n v="0"/>
    <n v="2269"/>
    <n v="2269"/>
    <n v="0"/>
    <n v="0.12411793665554401"/>
    <n v="0.12411793665554401"/>
    <n v="0"/>
    <x v="0"/>
  </r>
  <r>
    <x v="8"/>
    <x v="1"/>
    <x v="4"/>
    <x v="0"/>
    <n v="18157"/>
    <n v="18157"/>
    <n v="0"/>
    <n v="2174"/>
    <n v="2174"/>
    <n v="0"/>
    <n v="0.11973343614033155"/>
    <n v="0.11973343614033155"/>
    <n v="0"/>
    <x v="0"/>
  </r>
  <r>
    <x v="8"/>
    <x v="1"/>
    <x v="5"/>
    <x v="0"/>
    <n v="16212"/>
    <n v="16212"/>
    <n v="0"/>
    <n v="1879"/>
    <n v="1879"/>
    <n v="0"/>
    <n v="0.11590180113496176"/>
    <n v="0.11590180113496176"/>
    <n v="0"/>
    <x v="0"/>
  </r>
  <r>
    <x v="8"/>
    <x v="1"/>
    <x v="6"/>
    <x v="0"/>
    <n v="17757"/>
    <n v="17757"/>
    <n v="0"/>
    <n v="1996"/>
    <n v="1996"/>
    <n v="0"/>
    <n v="0.11240637495072366"/>
    <n v="0.11240637495072366"/>
    <n v="0"/>
    <x v="0"/>
  </r>
  <r>
    <x v="8"/>
    <x v="1"/>
    <x v="7"/>
    <x v="0"/>
    <n v="17869"/>
    <n v="17869"/>
    <n v="0"/>
    <n v="2084"/>
    <n v="2084"/>
    <n v="0"/>
    <n v="0.11662655996418378"/>
    <n v="0.11662655996418378"/>
    <n v="0"/>
    <x v="0"/>
  </r>
  <r>
    <x v="8"/>
    <x v="1"/>
    <x v="8"/>
    <x v="0"/>
    <n v="17300"/>
    <n v="17300"/>
    <n v="0"/>
    <n v="1982"/>
    <n v="1982"/>
    <n v="0"/>
    <n v="0.1145664739884393"/>
    <n v="0.1145664739884393"/>
    <n v="0"/>
    <x v="0"/>
  </r>
  <r>
    <x v="8"/>
    <x v="1"/>
    <x v="9"/>
    <x v="0"/>
    <n v="20251"/>
    <n v="20251"/>
    <n v="0"/>
    <n v="2465"/>
    <n v="2465"/>
    <n v="0"/>
    <n v="0.12172238407979853"/>
    <n v="0.12172238407979853"/>
    <n v="0"/>
    <x v="0"/>
  </r>
  <r>
    <x v="8"/>
    <x v="1"/>
    <x v="10"/>
    <x v="0"/>
    <n v="16846"/>
    <n v="16846"/>
    <n v="0"/>
    <n v="1977"/>
    <n v="1977"/>
    <n v="0"/>
    <n v="0.11735723613914283"/>
    <n v="0.11735723613914283"/>
    <n v="0"/>
    <x v="0"/>
  </r>
  <r>
    <x v="8"/>
    <x v="1"/>
    <x v="11"/>
    <x v="0"/>
    <n v="17220"/>
    <n v="17220"/>
    <n v="0"/>
    <n v="1849"/>
    <n v="1849"/>
    <n v="0"/>
    <n v="0.10737514518002322"/>
    <n v="0.10737514518002322"/>
    <n v="0"/>
    <x v="0"/>
  </r>
  <r>
    <x v="8"/>
    <x v="2"/>
    <x v="0"/>
    <x v="0"/>
    <n v="19955"/>
    <n v="19954"/>
    <n v="1"/>
    <n v="2529"/>
    <n v="2529"/>
    <n v="0"/>
    <n v="0.12673515409671762"/>
    <n v="0.12673515409671762"/>
    <n v="0"/>
    <x v="0"/>
  </r>
  <r>
    <x v="8"/>
    <x v="2"/>
    <x v="1"/>
    <x v="0"/>
    <n v="17774"/>
    <n v="17774"/>
    <n v="0"/>
    <n v="2393"/>
    <n v="2393"/>
    <n v="0"/>
    <n v="0.13463485990773039"/>
    <n v="0.13463485990773039"/>
    <n v="0"/>
    <x v="0"/>
  </r>
  <r>
    <x v="8"/>
    <x v="2"/>
    <x v="2"/>
    <x v="0"/>
    <n v="15127"/>
    <n v="13855"/>
    <n v="1272"/>
    <n v="1817"/>
    <n v="1489"/>
    <n v="328"/>
    <n v="0.12011634825147088"/>
    <n v="9.8433265022806901E-2"/>
    <n v="2.1683083228663979E-2"/>
    <x v="1"/>
  </r>
  <r>
    <x v="8"/>
    <x v="2"/>
    <x v="3"/>
    <x v="0"/>
    <n v="12601"/>
    <n v="6032"/>
    <n v="6569"/>
    <n v="1716"/>
    <n v="356"/>
    <n v="1360"/>
    <n v="0.13617966828029521"/>
    <n v="2.825172605348782E-2"/>
    <n v="0.10792794222680739"/>
    <x v="2"/>
  </r>
  <r>
    <x v="8"/>
    <x v="2"/>
    <x v="4"/>
    <x v="0"/>
    <n v="13582"/>
    <n v="8829"/>
    <n v="4753"/>
    <n v="1694"/>
    <n v="705"/>
    <n v="989"/>
    <n v="0.12472389927845678"/>
    <n v="5.1906935650125163E-2"/>
    <n v="7.2816963628331621E-2"/>
    <x v="2"/>
  </r>
  <r>
    <x v="8"/>
    <x v="2"/>
    <x v="5"/>
    <x v="0"/>
    <n v="16935"/>
    <n v="12712"/>
    <n v="4223"/>
    <n v="2188"/>
    <n v="1256"/>
    <n v="932"/>
    <n v="0.12919988190138765"/>
    <n v="7.416592855033953E-2"/>
    <n v="5.5033953351048125E-2"/>
    <x v="2"/>
  </r>
  <r>
    <x v="8"/>
    <x v="2"/>
    <x v="6"/>
    <x v="0"/>
    <n v="17191"/>
    <n v="13069"/>
    <n v="4122"/>
    <n v="2160"/>
    <n v="1245"/>
    <n v="915"/>
    <n v="0.12564714094584375"/>
    <n v="7.2421615961840505E-2"/>
    <n v="5.3225524984003257E-2"/>
    <x v="2"/>
  </r>
  <r>
    <x v="8"/>
    <x v="2"/>
    <x v="7"/>
    <x v="0"/>
    <n v="16256"/>
    <n v="12781"/>
    <n v="3475"/>
    <n v="1970"/>
    <n v="1228"/>
    <n v="742"/>
    <n v="0.12118602362204725"/>
    <n v="7.554133858267717E-2"/>
    <n v="4.5644685039370081E-2"/>
    <x v="2"/>
  </r>
  <r>
    <x v="8"/>
    <x v="2"/>
    <x v="8"/>
    <x v="0"/>
    <n v="17545"/>
    <n v="14491"/>
    <n v="3054"/>
    <n v="2045"/>
    <n v="1301"/>
    <n v="744"/>
    <n v="0.11655742376745512"/>
    <n v="7.4152180108292956E-2"/>
    <n v="4.2405243659162158E-2"/>
    <x v="2"/>
  </r>
  <r>
    <x v="8"/>
    <x v="2"/>
    <x v="9"/>
    <x v="0"/>
    <n v="18019"/>
    <n v="14828"/>
    <n v="3191"/>
    <n v="2045"/>
    <n v="1312"/>
    <n v="733"/>
    <n v="0.11349131472334757"/>
    <n v="7.2812031744269937E-2"/>
    <n v="4.0679282979077643E-2"/>
    <x v="2"/>
  </r>
  <r>
    <x v="8"/>
    <x v="2"/>
    <x v="10"/>
    <x v="0"/>
    <n v="16395"/>
    <n v="13041"/>
    <n v="3354"/>
    <n v="1844"/>
    <n v="1187"/>
    <n v="657"/>
    <n v="0.11247331503507167"/>
    <n v="7.2400121988411101E-2"/>
    <n v="4.0073193046660564E-2"/>
    <x v="2"/>
  </r>
  <r>
    <x v="8"/>
    <x v="2"/>
    <x v="11"/>
    <x v="0"/>
    <n v="15933"/>
    <n v="12123"/>
    <n v="3810"/>
    <n v="1948"/>
    <n v="1196"/>
    <n v="752"/>
    <n v="0.12226197200778259"/>
    <n v="7.5064331889788491E-2"/>
    <n v="4.71976401179941E-2"/>
    <x v="2"/>
  </r>
  <r>
    <x v="8"/>
    <x v="3"/>
    <x v="0"/>
    <x v="0"/>
    <n v="6771"/>
    <n v="5901"/>
    <n v="870"/>
    <n v="253"/>
    <n v="229"/>
    <n v="24"/>
    <n v="3.736523408654556E-2"/>
    <n v="3.3820705951853491E-2"/>
    <n v="3.544528134692069E-3"/>
    <x v="2"/>
  </r>
  <r>
    <x v="8"/>
    <x v="3"/>
    <x v="1"/>
    <x v="0"/>
    <n v="6261"/>
    <n v="5444"/>
    <n v="817"/>
    <n v="225"/>
    <n v="199"/>
    <n v="26"/>
    <n v="3.5936751317680884E-2"/>
    <n v="3.1784060054304425E-2"/>
    <n v="4.1526912633764578E-3"/>
    <x v="2"/>
  </r>
  <r>
    <x v="8"/>
    <x v="3"/>
    <x v="2"/>
    <x v="0"/>
    <n v="7695"/>
    <n v="6805"/>
    <n v="890"/>
    <n v="323"/>
    <n v="281"/>
    <n v="42"/>
    <n v="4.1975308641975309E-2"/>
    <n v="3.6517218973359321E-2"/>
    <n v="5.4580896686159848E-3"/>
    <x v="3"/>
  </r>
  <r>
    <x v="8"/>
    <x v="3"/>
    <x v="3"/>
    <x v="0"/>
    <n v="17836"/>
    <n v="15273"/>
    <n v="2563"/>
    <n v="2459"/>
    <n v="1865"/>
    <n v="594"/>
    <n v="0.13786723480601032"/>
    <n v="0.10456380354339538"/>
    <n v="3.3303431262614938E-2"/>
    <x v="3"/>
  </r>
  <r>
    <x v="8"/>
    <x v="3"/>
    <x v="4"/>
    <x v="0"/>
    <n v="16446"/>
    <n v="14403"/>
    <n v="2043"/>
    <n v="2207"/>
    <n v="1723"/>
    <n v="484"/>
    <n v="0.13419676517086221"/>
    <n v="0.10476711662410312"/>
    <n v="2.9429648546759092E-2"/>
    <x v="3"/>
  </r>
  <r>
    <x v="8"/>
    <x v="3"/>
    <x v="5"/>
    <x v="0"/>
    <n v="17425"/>
    <n v="15739"/>
    <n v="1686"/>
    <n v="2307"/>
    <n v="1887"/>
    <n v="420"/>
    <n v="0.13239598278335724"/>
    <n v="0.10829268292682927"/>
    <n v="2.4103299856527979E-2"/>
    <x v="3"/>
  </r>
  <r>
    <x v="8"/>
    <x v="3"/>
    <x v="6"/>
    <x v="0"/>
    <n v="16150"/>
    <n v="14623"/>
    <n v="1527"/>
    <n v="2122"/>
    <n v="1759"/>
    <n v="363"/>
    <n v="0.13139318885448917"/>
    <n v="0.10891640866873065"/>
    <n v="2.2476780185758514E-2"/>
    <x v="3"/>
  </r>
  <r>
    <x v="8"/>
    <x v="3"/>
    <x v="7"/>
    <x v="0"/>
    <n v="17405"/>
    <n v="15575"/>
    <n v="1830"/>
    <n v="2195"/>
    <n v="1809"/>
    <n v="386"/>
    <n v="0.12611318586613043"/>
    <n v="0.10393565067509336"/>
    <n v="2.2177535191037059E-2"/>
    <x v="3"/>
  </r>
  <r>
    <x v="8"/>
    <x v="3"/>
    <x v="8"/>
    <x v="0"/>
    <n v="17085"/>
    <n v="15243"/>
    <n v="1842"/>
    <n v="2252"/>
    <n v="1881"/>
    <n v="371"/>
    <n v="0.13181153058238221"/>
    <n v="0.11009657594381037"/>
    <n v="2.1714954638571846E-2"/>
    <x v="3"/>
  </r>
  <r>
    <x v="8"/>
    <x v="3"/>
    <x v="9"/>
    <x v="0"/>
    <n v="17391"/>
    <n v="15645"/>
    <n v="1746"/>
    <n v="2298"/>
    <n v="1912"/>
    <n v="386"/>
    <n v="0.13213731240296706"/>
    <n v="0.10994192398366971"/>
    <n v="2.2195388419297336E-2"/>
    <x v="3"/>
  </r>
  <r>
    <x v="8"/>
    <x v="3"/>
    <x v="10"/>
    <x v="0"/>
    <n v="16786"/>
    <n v="15108"/>
    <n v="1678"/>
    <n v="2272"/>
    <n v="1896"/>
    <n v="376"/>
    <n v="0.13535088764446562"/>
    <n v="0.11295126891457166"/>
    <n v="2.2399618729893961E-2"/>
    <x v="3"/>
  </r>
  <r>
    <x v="8"/>
    <x v="3"/>
    <x v="11"/>
    <x v="0"/>
    <n v="17258"/>
    <n v="15224"/>
    <n v="2034"/>
    <n v="2225"/>
    <n v="1863"/>
    <n v="362"/>
    <n v="0.12892571561015181"/>
    <n v="0.10794993626144397"/>
    <n v="2.0975779348707847E-2"/>
    <x v="3"/>
  </r>
  <r>
    <x v="8"/>
    <x v="0"/>
    <x v="0"/>
    <x v="1"/>
    <n v="22099"/>
    <n v="22099"/>
    <n v="0"/>
    <n v="165"/>
    <n v="165"/>
    <n v="0"/>
    <n v="7.466401194624191E-3"/>
    <n v="7.466401194624191E-3"/>
    <n v="0"/>
    <x v="0"/>
  </r>
  <r>
    <x v="8"/>
    <x v="0"/>
    <x v="1"/>
    <x v="1"/>
    <n v="19134"/>
    <n v="19134"/>
    <n v="0"/>
    <n v="151"/>
    <n v="151"/>
    <n v="0"/>
    <n v="7.8917110902059166E-3"/>
    <n v="7.8917110902059166E-3"/>
    <n v="0"/>
    <x v="0"/>
  </r>
  <r>
    <x v="8"/>
    <x v="0"/>
    <x v="2"/>
    <x v="1"/>
    <n v="19984"/>
    <n v="19984"/>
    <n v="0"/>
    <n v="123"/>
    <n v="123"/>
    <n v="0"/>
    <n v="6.1549239391513215E-3"/>
    <n v="6.1549239391513215E-3"/>
    <n v="0"/>
    <x v="0"/>
  </r>
  <r>
    <x v="8"/>
    <x v="0"/>
    <x v="3"/>
    <x v="1"/>
    <n v="19754"/>
    <n v="19754"/>
    <n v="0"/>
    <n v="177"/>
    <n v="177"/>
    <n v="0"/>
    <n v="8.9602105902601998E-3"/>
    <n v="8.9602105902601998E-3"/>
    <n v="0"/>
    <x v="0"/>
  </r>
  <r>
    <x v="8"/>
    <x v="0"/>
    <x v="4"/>
    <x v="1"/>
    <n v="20420"/>
    <n v="20420"/>
    <n v="0"/>
    <n v="152"/>
    <n v="152"/>
    <n v="0"/>
    <n v="7.4436826640548485E-3"/>
    <n v="7.4436826640548485E-3"/>
    <n v="0"/>
    <x v="0"/>
  </r>
  <r>
    <x v="8"/>
    <x v="0"/>
    <x v="5"/>
    <x v="1"/>
    <n v="18710"/>
    <n v="18710"/>
    <n v="0"/>
    <n v="141"/>
    <n v="141"/>
    <n v="0"/>
    <n v="7.5360769641902728E-3"/>
    <n v="7.5360769641902728E-3"/>
    <n v="0"/>
    <x v="0"/>
  </r>
  <r>
    <x v="8"/>
    <x v="0"/>
    <x v="6"/>
    <x v="1"/>
    <n v="18862"/>
    <n v="18862"/>
    <n v="0"/>
    <n v="139"/>
    <n v="139"/>
    <n v="0"/>
    <n v="7.3693139645848796E-3"/>
    <n v="7.3693139645848796E-3"/>
    <n v="0"/>
    <x v="0"/>
  </r>
  <r>
    <x v="8"/>
    <x v="0"/>
    <x v="7"/>
    <x v="1"/>
    <n v="19907"/>
    <n v="19907"/>
    <n v="0"/>
    <n v="142"/>
    <n v="142"/>
    <n v="0"/>
    <n v="7.1331692369518262E-3"/>
    <n v="7.1331692369518262E-3"/>
    <n v="0"/>
    <x v="0"/>
  </r>
  <r>
    <x v="8"/>
    <x v="0"/>
    <x v="8"/>
    <x v="1"/>
    <n v="17242"/>
    <n v="17242"/>
    <n v="0"/>
    <n v="136"/>
    <n v="136"/>
    <n v="0"/>
    <n v="7.8877160422224802E-3"/>
    <n v="7.8877160422224802E-3"/>
    <n v="0"/>
    <x v="0"/>
  </r>
  <r>
    <x v="8"/>
    <x v="0"/>
    <x v="9"/>
    <x v="1"/>
    <n v="20920"/>
    <n v="20920"/>
    <n v="0"/>
    <n v="169"/>
    <n v="169"/>
    <n v="0"/>
    <n v="8.0783938814531549E-3"/>
    <n v="8.0783938814531549E-3"/>
    <n v="0"/>
    <x v="0"/>
  </r>
  <r>
    <x v="8"/>
    <x v="0"/>
    <x v="10"/>
    <x v="1"/>
    <n v="18432"/>
    <n v="18432"/>
    <n v="0"/>
    <n v="121"/>
    <n v="121"/>
    <n v="0"/>
    <n v="6.564670138888889E-3"/>
    <n v="6.564670138888889E-3"/>
    <n v="0"/>
    <x v="0"/>
  </r>
  <r>
    <x v="8"/>
    <x v="0"/>
    <x v="11"/>
    <x v="1"/>
    <n v="16548"/>
    <n v="16548"/>
    <n v="0"/>
    <n v="130"/>
    <n v="130"/>
    <n v="0"/>
    <n v="7.8559342518733383E-3"/>
    <n v="7.8559342518733383E-3"/>
    <n v="0"/>
    <x v="0"/>
  </r>
  <r>
    <x v="8"/>
    <x v="1"/>
    <x v="0"/>
    <x v="1"/>
    <n v="19748"/>
    <n v="19748"/>
    <n v="0"/>
    <n v="195"/>
    <n v="195"/>
    <n v="0"/>
    <n v="9.8744176625481066E-3"/>
    <n v="9.8744176625481066E-3"/>
    <n v="0"/>
    <x v="0"/>
  </r>
  <r>
    <x v="8"/>
    <x v="1"/>
    <x v="1"/>
    <x v="1"/>
    <n v="17720"/>
    <n v="17720"/>
    <n v="0"/>
    <n v="161"/>
    <n v="161"/>
    <n v="0"/>
    <n v="9.0857787810383756E-3"/>
    <n v="9.0857787810383756E-3"/>
    <n v="0"/>
    <x v="0"/>
  </r>
  <r>
    <x v="8"/>
    <x v="1"/>
    <x v="2"/>
    <x v="1"/>
    <n v="17682"/>
    <n v="17682"/>
    <n v="0"/>
    <n v="135"/>
    <n v="135"/>
    <n v="0"/>
    <n v="7.6348829317950456E-3"/>
    <n v="7.6348829317950456E-3"/>
    <n v="0"/>
    <x v="0"/>
  </r>
  <r>
    <x v="8"/>
    <x v="1"/>
    <x v="3"/>
    <x v="1"/>
    <n v="18281"/>
    <n v="18281"/>
    <n v="0"/>
    <n v="145"/>
    <n v="145"/>
    <n v="0"/>
    <n v="7.9317323997593128E-3"/>
    <n v="7.9317323997593128E-3"/>
    <n v="0"/>
    <x v="0"/>
  </r>
  <r>
    <x v="8"/>
    <x v="1"/>
    <x v="4"/>
    <x v="1"/>
    <n v="18157"/>
    <n v="18157"/>
    <n v="0"/>
    <n v="160"/>
    <n v="160"/>
    <n v="0"/>
    <n v="8.8120284187916502E-3"/>
    <n v="8.8120284187916502E-3"/>
    <n v="0"/>
    <x v="0"/>
  </r>
  <r>
    <x v="8"/>
    <x v="1"/>
    <x v="5"/>
    <x v="1"/>
    <n v="16212"/>
    <n v="16212"/>
    <n v="0"/>
    <n v="114"/>
    <n v="114"/>
    <n v="0"/>
    <n v="7.0318282753515917E-3"/>
    <n v="7.0318282753515917E-3"/>
    <n v="0"/>
    <x v="0"/>
  </r>
  <r>
    <x v="8"/>
    <x v="1"/>
    <x v="6"/>
    <x v="1"/>
    <n v="17757"/>
    <n v="17757"/>
    <n v="0"/>
    <n v="137"/>
    <n v="137"/>
    <n v="0"/>
    <n v="7.7152672185616944E-3"/>
    <n v="7.7152672185616944E-3"/>
    <n v="0"/>
    <x v="0"/>
  </r>
  <r>
    <x v="8"/>
    <x v="1"/>
    <x v="7"/>
    <x v="1"/>
    <n v="17869"/>
    <n v="17869"/>
    <n v="0"/>
    <n v="170"/>
    <n v="170"/>
    <n v="0"/>
    <n v="9.5136829145447428E-3"/>
    <n v="9.5136829145447428E-3"/>
    <n v="0"/>
    <x v="0"/>
  </r>
  <r>
    <x v="8"/>
    <x v="1"/>
    <x v="8"/>
    <x v="1"/>
    <n v="17300"/>
    <n v="17300"/>
    <n v="0"/>
    <n v="121"/>
    <n v="121"/>
    <n v="0"/>
    <n v="6.9942196531791907E-3"/>
    <n v="6.9942196531791907E-3"/>
    <n v="0"/>
    <x v="0"/>
  </r>
  <r>
    <x v="8"/>
    <x v="1"/>
    <x v="9"/>
    <x v="1"/>
    <n v="20251"/>
    <n v="20251"/>
    <n v="0"/>
    <n v="146"/>
    <n v="146"/>
    <n v="0"/>
    <n v="7.2095205175053082E-3"/>
    <n v="7.2095205175053082E-3"/>
    <n v="0"/>
    <x v="0"/>
  </r>
  <r>
    <x v="8"/>
    <x v="1"/>
    <x v="10"/>
    <x v="1"/>
    <n v="16846"/>
    <n v="16846"/>
    <n v="0"/>
    <n v="133"/>
    <n v="133"/>
    <n v="0"/>
    <n v="7.8950492698563451E-3"/>
    <n v="7.8950492698563451E-3"/>
    <n v="0"/>
    <x v="0"/>
  </r>
  <r>
    <x v="8"/>
    <x v="1"/>
    <x v="11"/>
    <x v="1"/>
    <n v="17220"/>
    <n v="17220"/>
    <n v="0"/>
    <n v="125"/>
    <n v="125"/>
    <n v="0"/>
    <n v="7.259001161440186E-3"/>
    <n v="7.259001161440186E-3"/>
    <n v="0"/>
    <x v="0"/>
  </r>
  <r>
    <x v="8"/>
    <x v="2"/>
    <x v="0"/>
    <x v="1"/>
    <n v="19955"/>
    <n v="19954"/>
    <n v="1"/>
    <n v="187"/>
    <n v="187"/>
    <n v="0"/>
    <n v="9.3710849411175138E-3"/>
    <n v="9.3710849411175138E-3"/>
    <n v="0"/>
    <x v="0"/>
  </r>
  <r>
    <x v="8"/>
    <x v="2"/>
    <x v="1"/>
    <x v="1"/>
    <n v="17774"/>
    <n v="17774"/>
    <n v="0"/>
    <n v="168"/>
    <n v="168"/>
    <n v="0"/>
    <n v="9.4520085518172616E-3"/>
    <n v="9.4520085518172616E-3"/>
    <n v="0"/>
    <x v="0"/>
  </r>
  <r>
    <x v="8"/>
    <x v="2"/>
    <x v="2"/>
    <x v="1"/>
    <n v="15127"/>
    <n v="13855"/>
    <n v="1272"/>
    <n v="122"/>
    <n v="100"/>
    <n v="22"/>
    <n v="8.0650492496859919E-3"/>
    <n v="6.6106961062999932E-3"/>
    <n v="1.4543531433859986E-3"/>
    <x v="1"/>
  </r>
  <r>
    <x v="8"/>
    <x v="2"/>
    <x v="3"/>
    <x v="1"/>
    <n v="12601"/>
    <n v="6032"/>
    <n v="6569"/>
    <n v="87"/>
    <n v="23"/>
    <n v="64"/>
    <n v="6.9042139512737084E-3"/>
    <n v="1.825251964129831E-3"/>
    <n v="5.0789619871438778E-3"/>
    <x v="2"/>
  </r>
  <r>
    <x v="8"/>
    <x v="2"/>
    <x v="4"/>
    <x v="1"/>
    <n v="13582"/>
    <n v="8829"/>
    <n v="4753"/>
    <n v="117"/>
    <n v="55"/>
    <n v="62"/>
    <n v="8.6143425121484318E-3"/>
    <n v="4.0494772493005447E-3"/>
    <n v="4.5648652628478871E-3"/>
    <x v="2"/>
  </r>
  <r>
    <x v="8"/>
    <x v="2"/>
    <x v="5"/>
    <x v="1"/>
    <n v="16935"/>
    <n v="12712"/>
    <n v="4223"/>
    <n v="143"/>
    <n v="85"/>
    <n v="58"/>
    <n v="8.4440507824033069E-3"/>
    <n v="5.019191024505462E-3"/>
    <n v="3.4248597578978449E-3"/>
    <x v="2"/>
  </r>
  <r>
    <x v="8"/>
    <x v="2"/>
    <x v="6"/>
    <x v="1"/>
    <n v="17191"/>
    <n v="13069"/>
    <n v="4122"/>
    <n v="141"/>
    <n v="87"/>
    <n v="54"/>
    <n v="8.2019661450759111E-3"/>
    <n v="5.0607876214298179E-3"/>
    <n v="3.141178523646094E-3"/>
    <x v="2"/>
  </r>
  <r>
    <x v="8"/>
    <x v="2"/>
    <x v="7"/>
    <x v="1"/>
    <n v="16256"/>
    <n v="12781"/>
    <n v="3475"/>
    <n v="129"/>
    <n v="96"/>
    <n v="33"/>
    <n v="7.9355314960629919E-3"/>
    <n v="5.905511811023622E-3"/>
    <n v="2.0300196850393699E-3"/>
    <x v="2"/>
  </r>
  <r>
    <x v="8"/>
    <x v="2"/>
    <x v="8"/>
    <x v="1"/>
    <n v="17545"/>
    <n v="14491"/>
    <n v="3054"/>
    <n v="112"/>
    <n v="73"/>
    <n v="39"/>
    <n v="6.3835850669706467E-3"/>
    <n v="4.1607295525790825E-3"/>
    <n v="2.2228555143915646E-3"/>
    <x v="2"/>
  </r>
  <r>
    <x v="8"/>
    <x v="2"/>
    <x v="9"/>
    <x v="1"/>
    <n v="18019"/>
    <n v="14828"/>
    <n v="3191"/>
    <n v="115"/>
    <n v="73"/>
    <n v="42"/>
    <n v="6.3821521727065872E-3"/>
    <n v="4.0512792052833117E-3"/>
    <n v="2.3308729674232755E-3"/>
    <x v="2"/>
  </r>
  <r>
    <x v="8"/>
    <x v="2"/>
    <x v="10"/>
    <x v="1"/>
    <n v="16395"/>
    <n v="13041"/>
    <n v="3354"/>
    <n v="107"/>
    <n v="67"/>
    <n v="40"/>
    <n v="6.5263799939005796E-3"/>
    <n v="4.086611771881671E-3"/>
    <n v="2.4397682220189082E-3"/>
    <x v="2"/>
  </r>
  <r>
    <x v="8"/>
    <x v="2"/>
    <x v="11"/>
    <x v="1"/>
    <n v="15933"/>
    <n v="12123"/>
    <n v="3810"/>
    <n v="112"/>
    <n v="70"/>
    <n v="42"/>
    <n v="7.0294357622544407E-3"/>
    <n v="4.3933973514090254E-3"/>
    <n v="2.6360384108454153E-3"/>
    <x v="2"/>
  </r>
  <r>
    <x v="8"/>
    <x v="3"/>
    <x v="0"/>
    <x v="1"/>
    <n v="6771"/>
    <n v="5901"/>
    <n v="870"/>
    <n v="14"/>
    <n v="13"/>
    <n v="1"/>
    <n v="2.0676414119037072E-3"/>
    <n v="1.9199527396248708E-3"/>
    <n v="1.4768867227883621E-4"/>
    <x v="2"/>
  </r>
  <r>
    <x v="8"/>
    <x v="3"/>
    <x v="1"/>
    <x v="1"/>
    <n v="6261"/>
    <n v="5444"/>
    <n v="817"/>
    <n v="9"/>
    <n v="7"/>
    <n v="2"/>
    <n v="1.4374700527072352E-3"/>
    <n v="1.1180322632167385E-3"/>
    <n v="3.1943778949049674E-4"/>
    <x v="2"/>
  </r>
  <r>
    <x v="8"/>
    <x v="3"/>
    <x v="2"/>
    <x v="1"/>
    <n v="7695"/>
    <n v="6805"/>
    <n v="890"/>
    <n v="23"/>
    <n v="20"/>
    <n v="3"/>
    <n v="2.9889538661468486E-3"/>
    <n v="2.5990903183885639E-3"/>
    <n v="3.8986354775828459E-4"/>
    <x v="3"/>
  </r>
  <r>
    <x v="8"/>
    <x v="3"/>
    <x v="3"/>
    <x v="1"/>
    <n v="17836"/>
    <n v="15273"/>
    <n v="2563"/>
    <n v="113"/>
    <n v="81"/>
    <n v="32"/>
    <n v="6.3355012334604171E-3"/>
    <n v="4.5413769903565821E-3"/>
    <n v="1.794124243103835E-3"/>
    <x v="3"/>
  </r>
  <r>
    <x v="8"/>
    <x v="3"/>
    <x v="4"/>
    <x v="1"/>
    <n v="16446"/>
    <n v="14403"/>
    <n v="2043"/>
    <n v="131"/>
    <n v="103"/>
    <n v="28"/>
    <n v="7.965462726498845E-3"/>
    <n v="6.2629210750334424E-3"/>
    <n v="1.7025416514654019E-3"/>
    <x v="3"/>
  </r>
  <r>
    <x v="8"/>
    <x v="3"/>
    <x v="5"/>
    <x v="1"/>
    <n v="17425"/>
    <n v="15739"/>
    <n v="1686"/>
    <n v="151"/>
    <n v="128"/>
    <n v="23"/>
    <n v="8.6657101865136293E-3"/>
    <n v="7.3457675753228124E-3"/>
    <n v="1.3199426111908177E-3"/>
    <x v="3"/>
  </r>
  <r>
    <x v="8"/>
    <x v="3"/>
    <x v="6"/>
    <x v="1"/>
    <n v="16150"/>
    <n v="14623"/>
    <n v="1527"/>
    <n v="131"/>
    <n v="115"/>
    <n v="16"/>
    <n v="8.1114551083591325E-3"/>
    <n v="7.1207430340557275E-3"/>
    <n v="9.9071207430340559E-4"/>
    <x v="3"/>
  </r>
  <r>
    <x v="8"/>
    <x v="3"/>
    <x v="7"/>
    <x v="1"/>
    <n v="17405"/>
    <n v="15575"/>
    <n v="1830"/>
    <n v="95"/>
    <n v="79"/>
    <n v="16"/>
    <n v="5.4582016661878768E-3"/>
    <n v="4.5389255960930769E-3"/>
    <n v="9.1927607009480031E-4"/>
    <x v="3"/>
  </r>
  <r>
    <x v="8"/>
    <x v="3"/>
    <x v="8"/>
    <x v="1"/>
    <n v="17085"/>
    <n v="15243"/>
    <n v="1842"/>
    <n v="138"/>
    <n v="120"/>
    <n v="18"/>
    <n v="8.0772607550482888E-3"/>
    <n v="7.0237050043898156E-3"/>
    <n v="1.0535557506584723E-3"/>
    <x v="3"/>
  </r>
  <r>
    <x v="8"/>
    <x v="3"/>
    <x v="9"/>
    <x v="1"/>
    <n v="17391"/>
    <n v="15645"/>
    <n v="1746"/>
    <n v="135"/>
    <n v="108"/>
    <n v="27"/>
    <n v="7.7626358461273075E-3"/>
    <n v="6.210108676901846E-3"/>
    <n v="1.5525271692254615E-3"/>
    <x v="3"/>
  </r>
  <r>
    <x v="8"/>
    <x v="3"/>
    <x v="10"/>
    <x v="1"/>
    <n v="16786"/>
    <n v="15108"/>
    <n v="1678"/>
    <n v="144"/>
    <n v="125"/>
    <n v="19"/>
    <n v="8.5785773859168354E-3"/>
    <n v="7.4466817586083638E-3"/>
    <n v="1.1318956273084714E-3"/>
    <x v="3"/>
  </r>
  <r>
    <x v="8"/>
    <x v="3"/>
    <x v="11"/>
    <x v="1"/>
    <n v="17258"/>
    <n v="15224"/>
    <n v="2034"/>
    <n v="132"/>
    <n v="110"/>
    <n v="22"/>
    <n v="7.6486267238382198E-3"/>
    <n v="6.3738556031985166E-3"/>
    <n v="1.2747711206397034E-3"/>
    <x v="3"/>
  </r>
  <r>
    <x v="8"/>
    <x v="0"/>
    <x v="0"/>
    <x v="2"/>
    <n v="22099"/>
    <n v="22099"/>
    <n v="0"/>
    <n v="100"/>
    <n v="100"/>
    <n v="0"/>
    <n v="4.5250916331055708E-3"/>
    <n v="4.5250916331055708E-3"/>
    <n v="0"/>
    <x v="0"/>
  </r>
  <r>
    <x v="8"/>
    <x v="0"/>
    <x v="1"/>
    <x v="2"/>
    <n v="19134"/>
    <n v="19134"/>
    <n v="0"/>
    <n v="108"/>
    <n v="108"/>
    <n v="0"/>
    <n v="5.6444026340545629E-3"/>
    <n v="5.6444026340545629E-3"/>
    <n v="0"/>
    <x v="0"/>
  </r>
  <r>
    <x v="8"/>
    <x v="0"/>
    <x v="2"/>
    <x v="2"/>
    <n v="19984"/>
    <n v="19984"/>
    <n v="0"/>
    <n v="121"/>
    <n v="121"/>
    <n v="0"/>
    <n v="6.0548438751000799E-3"/>
    <n v="6.0548438751000799E-3"/>
    <n v="0"/>
    <x v="0"/>
  </r>
  <r>
    <x v="8"/>
    <x v="0"/>
    <x v="3"/>
    <x v="2"/>
    <n v="19754"/>
    <n v="19754"/>
    <n v="0"/>
    <n v="109"/>
    <n v="109"/>
    <n v="0"/>
    <n v="5.517869798521818E-3"/>
    <n v="5.517869798521818E-3"/>
    <n v="0"/>
    <x v="0"/>
  </r>
  <r>
    <x v="8"/>
    <x v="0"/>
    <x v="4"/>
    <x v="2"/>
    <n v="20420"/>
    <n v="20420"/>
    <n v="0"/>
    <n v="105"/>
    <n v="105"/>
    <n v="0"/>
    <n v="5.1420176297747302E-3"/>
    <n v="5.1420176297747302E-3"/>
    <n v="0"/>
    <x v="0"/>
  </r>
  <r>
    <x v="8"/>
    <x v="0"/>
    <x v="5"/>
    <x v="2"/>
    <n v="18710"/>
    <n v="18710"/>
    <n v="0"/>
    <n v="94"/>
    <n v="94"/>
    <n v="0"/>
    <n v="5.0240513094601813E-3"/>
    <n v="5.0240513094601813E-3"/>
    <n v="0"/>
    <x v="0"/>
  </r>
  <r>
    <x v="8"/>
    <x v="0"/>
    <x v="6"/>
    <x v="2"/>
    <n v="18862"/>
    <n v="18862"/>
    <n v="0"/>
    <n v="95"/>
    <n v="95"/>
    <n v="0"/>
    <n v="5.0365814865867883E-3"/>
    <n v="5.0365814865867883E-3"/>
    <n v="0"/>
    <x v="0"/>
  </r>
  <r>
    <x v="8"/>
    <x v="0"/>
    <x v="7"/>
    <x v="2"/>
    <n v="19907"/>
    <n v="19907"/>
    <n v="0"/>
    <n v="97"/>
    <n v="97"/>
    <n v="0"/>
    <n v="4.8726578590445576E-3"/>
    <n v="4.8726578590445576E-3"/>
    <n v="0"/>
    <x v="0"/>
  </r>
  <r>
    <x v="8"/>
    <x v="0"/>
    <x v="8"/>
    <x v="2"/>
    <n v="17242"/>
    <n v="17242"/>
    <n v="0"/>
    <n v="87"/>
    <n v="87"/>
    <n v="0"/>
    <n v="5.0458183505393802E-3"/>
    <n v="5.0458183505393802E-3"/>
    <n v="0"/>
    <x v="0"/>
  </r>
  <r>
    <x v="8"/>
    <x v="0"/>
    <x v="9"/>
    <x v="2"/>
    <n v="20920"/>
    <n v="20920"/>
    <n v="0"/>
    <n v="112"/>
    <n v="112"/>
    <n v="0"/>
    <n v="5.3537284894837472E-3"/>
    <n v="5.3537284894837472E-3"/>
    <n v="0"/>
    <x v="0"/>
  </r>
  <r>
    <x v="8"/>
    <x v="0"/>
    <x v="10"/>
    <x v="2"/>
    <n v="18432"/>
    <n v="18432"/>
    <n v="0"/>
    <n v="119"/>
    <n v="119"/>
    <n v="0"/>
    <n v="6.4561631944444441E-3"/>
    <n v="6.4561631944444441E-3"/>
    <n v="0"/>
    <x v="0"/>
  </r>
  <r>
    <x v="8"/>
    <x v="0"/>
    <x v="11"/>
    <x v="2"/>
    <n v="16548"/>
    <n v="16548"/>
    <n v="0"/>
    <n v="85"/>
    <n v="85"/>
    <n v="0"/>
    <n v="5.1365723954556438E-3"/>
    <n v="5.1365723954556438E-3"/>
    <n v="0"/>
    <x v="0"/>
  </r>
  <r>
    <x v="8"/>
    <x v="1"/>
    <x v="0"/>
    <x v="2"/>
    <n v="19748"/>
    <n v="19748"/>
    <n v="0"/>
    <n v="116"/>
    <n v="116"/>
    <n v="0"/>
    <n v="5.8740125582337453E-3"/>
    <n v="5.8740125582337453E-3"/>
    <n v="0"/>
    <x v="0"/>
  </r>
  <r>
    <x v="8"/>
    <x v="1"/>
    <x v="1"/>
    <x v="2"/>
    <n v="17720"/>
    <n v="17720"/>
    <n v="0"/>
    <n v="67"/>
    <n v="67"/>
    <n v="0"/>
    <n v="3.7810383747178332E-3"/>
    <n v="3.7810383747178332E-3"/>
    <n v="0"/>
    <x v="0"/>
  </r>
  <r>
    <x v="8"/>
    <x v="1"/>
    <x v="2"/>
    <x v="2"/>
    <n v="17682"/>
    <n v="17682"/>
    <n v="0"/>
    <n v="89"/>
    <n v="89"/>
    <n v="0"/>
    <n v="5.0333672661463632E-3"/>
    <n v="5.0333672661463632E-3"/>
    <n v="0"/>
    <x v="0"/>
  </r>
  <r>
    <x v="8"/>
    <x v="1"/>
    <x v="3"/>
    <x v="2"/>
    <n v="18281"/>
    <n v="18281"/>
    <n v="0"/>
    <n v="94"/>
    <n v="94"/>
    <n v="0"/>
    <n v="5.1419506591543129E-3"/>
    <n v="5.1419506591543129E-3"/>
    <n v="0"/>
    <x v="0"/>
  </r>
  <r>
    <x v="8"/>
    <x v="1"/>
    <x v="4"/>
    <x v="2"/>
    <n v="18157"/>
    <n v="18157"/>
    <n v="0"/>
    <n v="85"/>
    <n v="85"/>
    <n v="0"/>
    <n v="4.6813900974830647E-3"/>
    <n v="4.6813900974830647E-3"/>
    <n v="0"/>
    <x v="0"/>
  </r>
  <r>
    <x v="8"/>
    <x v="1"/>
    <x v="5"/>
    <x v="2"/>
    <n v="16212"/>
    <n v="16212"/>
    <n v="0"/>
    <n v="80"/>
    <n v="80"/>
    <n v="0"/>
    <n v="4.9346163335800639E-3"/>
    <n v="4.9346163335800639E-3"/>
    <n v="0"/>
    <x v="0"/>
  </r>
  <r>
    <x v="8"/>
    <x v="1"/>
    <x v="6"/>
    <x v="2"/>
    <n v="17757"/>
    <n v="17757"/>
    <n v="0"/>
    <n v="74"/>
    <n v="74"/>
    <n v="0"/>
    <n v="4.1673706144055864E-3"/>
    <n v="4.1673706144055864E-3"/>
    <n v="0"/>
    <x v="0"/>
  </r>
  <r>
    <x v="8"/>
    <x v="1"/>
    <x v="7"/>
    <x v="2"/>
    <n v="17869"/>
    <n v="17869"/>
    <n v="0"/>
    <n v="102"/>
    <n v="102"/>
    <n v="0"/>
    <n v="5.708209748726845E-3"/>
    <n v="5.708209748726845E-3"/>
    <n v="0"/>
    <x v="0"/>
  </r>
  <r>
    <x v="8"/>
    <x v="1"/>
    <x v="8"/>
    <x v="2"/>
    <n v="17300"/>
    <n v="17300"/>
    <n v="0"/>
    <n v="106"/>
    <n v="106"/>
    <n v="0"/>
    <n v="6.1271676300578039E-3"/>
    <n v="6.1271676300578039E-3"/>
    <n v="0"/>
    <x v="0"/>
  </r>
  <r>
    <x v="8"/>
    <x v="1"/>
    <x v="9"/>
    <x v="2"/>
    <n v="20251"/>
    <n v="20251"/>
    <n v="0"/>
    <n v="100"/>
    <n v="100"/>
    <n v="0"/>
    <n v="4.9380277517159649E-3"/>
    <n v="4.9380277517159649E-3"/>
    <n v="0"/>
    <x v="0"/>
  </r>
  <r>
    <x v="8"/>
    <x v="1"/>
    <x v="10"/>
    <x v="2"/>
    <n v="16846"/>
    <n v="16846"/>
    <n v="0"/>
    <n v="108"/>
    <n v="108"/>
    <n v="0"/>
    <n v="6.4110174522141756E-3"/>
    <n v="6.4110174522141756E-3"/>
    <n v="0"/>
    <x v="0"/>
  </r>
  <r>
    <x v="8"/>
    <x v="1"/>
    <x v="11"/>
    <x v="2"/>
    <n v="17220"/>
    <n v="17220"/>
    <n v="0"/>
    <n v="103"/>
    <n v="103"/>
    <n v="0"/>
    <n v="5.9814169570267129E-3"/>
    <n v="5.9814169570267129E-3"/>
    <n v="0"/>
    <x v="0"/>
  </r>
  <r>
    <x v="8"/>
    <x v="2"/>
    <x v="0"/>
    <x v="2"/>
    <n v="19955"/>
    <n v="19954"/>
    <n v="1"/>
    <n v="117"/>
    <n v="117"/>
    <n v="0"/>
    <n v="5.8631921824104233E-3"/>
    <n v="5.8631921824104233E-3"/>
    <n v="0"/>
    <x v="0"/>
  </r>
  <r>
    <x v="8"/>
    <x v="2"/>
    <x v="1"/>
    <x v="2"/>
    <n v="17774"/>
    <n v="17774"/>
    <n v="0"/>
    <n v="122"/>
    <n v="122"/>
    <n v="0"/>
    <n v="6.86395859120063E-3"/>
    <n v="6.86395859120063E-3"/>
    <n v="0"/>
    <x v="0"/>
  </r>
  <r>
    <x v="8"/>
    <x v="2"/>
    <x v="2"/>
    <x v="2"/>
    <n v="15127"/>
    <n v="13855"/>
    <n v="1272"/>
    <n v="92"/>
    <n v="78"/>
    <n v="14"/>
    <n v="6.0818404177959938E-3"/>
    <n v="5.1563429629139946E-3"/>
    <n v="9.254974548819991E-4"/>
    <x v="1"/>
  </r>
  <r>
    <x v="8"/>
    <x v="2"/>
    <x v="3"/>
    <x v="2"/>
    <n v="12601"/>
    <n v="6032"/>
    <n v="6569"/>
    <n v="84"/>
    <n v="31"/>
    <n v="53"/>
    <n v="6.6661376081263391E-3"/>
    <n v="2.4601222125228157E-3"/>
    <n v="4.2060153956035235E-3"/>
    <x v="2"/>
  </r>
  <r>
    <x v="8"/>
    <x v="2"/>
    <x v="4"/>
    <x v="2"/>
    <n v="13582"/>
    <n v="8829"/>
    <n v="4753"/>
    <n v="90"/>
    <n v="47"/>
    <n v="43"/>
    <n v="6.6264173170372549E-3"/>
    <n v="3.4604623766750111E-3"/>
    <n v="3.1659549403622441E-3"/>
    <x v="2"/>
  </r>
  <r>
    <x v="8"/>
    <x v="2"/>
    <x v="5"/>
    <x v="2"/>
    <n v="16935"/>
    <n v="12712"/>
    <n v="4223"/>
    <n v="110"/>
    <n v="75"/>
    <n v="35"/>
    <n v="6.4954236787717742E-3"/>
    <n v="4.4286979627989375E-3"/>
    <n v="2.0667257159728372E-3"/>
    <x v="2"/>
  </r>
  <r>
    <x v="8"/>
    <x v="2"/>
    <x v="6"/>
    <x v="2"/>
    <n v="17191"/>
    <n v="13069"/>
    <n v="4122"/>
    <n v="105"/>
    <n v="71"/>
    <n v="34"/>
    <n v="6.107847129311849E-3"/>
    <n v="4.1300680588680127E-3"/>
    <n v="1.9777790704438368E-3"/>
    <x v="2"/>
  </r>
  <r>
    <x v="8"/>
    <x v="2"/>
    <x v="7"/>
    <x v="2"/>
    <n v="16256"/>
    <n v="12781"/>
    <n v="3475"/>
    <n v="118"/>
    <n v="82"/>
    <n v="36"/>
    <n v="7.2588582677165355E-3"/>
    <n v="5.0442913385826769E-3"/>
    <n v="2.2145669291338582E-3"/>
    <x v="2"/>
  </r>
  <r>
    <x v="8"/>
    <x v="2"/>
    <x v="8"/>
    <x v="2"/>
    <n v="17545"/>
    <n v="14491"/>
    <n v="3054"/>
    <n v="127"/>
    <n v="91"/>
    <n v="36"/>
    <n v="7.2385294955827871E-3"/>
    <n v="5.186662866913651E-3"/>
    <n v="2.0518666286691366E-3"/>
    <x v="2"/>
  </r>
  <r>
    <x v="8"/>
    <x v="2"/>
    <x v="9"/>
    <x v="2"/>
    <n v="18019"/>
    <n v="14828"/>
    <n v="3191"/>
    <n v="124"/>
    <n v="83"/>
    <n v="41"/>
    <n v="6.8816249514401465E-3"/>
    <n v="4.6062489594317106E-3"/>
    <n v="2.2753759920084355E-3"/>
    <x v="2"/>
  </r>
  <r>
    <x v="8"/>
    <x v="2"/>
    <x v="10"/>
    <x v="2"/>
    <n v="16395"/>
    <n v="13041"/>
    <n v="3354"/>
    <n v="93"/>
    <n v="61"/>
    <n v="32"/>
    <n v="5.6724611161939617E-3"/>
    <n v="3.7206465385788349E-3"/>
    <n v="1.9518145776151266E-3"/>
    <x v="2"/>
  </r>
  <r>
    <x v="8"/>
    <x v="2"/>
    <x v="11"/>
    <x v="2"/>
    <n v="15933"/>
    <n v="12123"/>
    <n v="3810"/>
    <n v="112"/>
    <n v="75"/>
    <n v="37"/>
    <n v="7.0294357622544407E-3"/>
    <n v="4.7072114479382414E-3"/>
    <n v="2.3222243143161993E-3"/>
    <x v="2"/>
  </r>
  <r>
    <x v="8"/>
    <x v="3"/>
    <x v="0"/>
    <x v="2"/>
    <n v="6771"/>
    <n v="5901"/>
    <n v="870"/>
    <n v="1"/>
    <n v="1"/>
    <n v="0"/>
    <n v="1.4768867227883621E-4"/>
    <n v="1.4768867227883621E-4"/>
    <n v="0"/>
    <x v="2"/>
  </r>
  <r>
    <x v="8"/>
    <x v="3"/>
    <x v="1"/>
    <x v="2"/>
    <n v="6261"/>
    <n v="5444"/>
    <n v="817"/>
    <n v="5"/>
    <n v="4"/>
    <n v="1"/>
    <n v="7.9859447372624185E-4"/>
    <n v="6.3887557898099348E-4"/>
    <n v="1.5971889474524837E-4"/>
    <x v="2"/>
  </r>
  <r>
    <x v="8"/>
    <x v="3"/>
    <x v="2"/>
    <x v="2"/>
    <n v="7695"/>
    <n v="6805"/>
    <n v="890"/>
    <n v="5"/>
    <n v="5"/>
    <n v="0"/>
    <n v="6.4977257959714096E-4"/>
    <n v="6.4977257959714096E-4"/>
    <n v="0"/>
    <x v="3"/>
  </r>
  <r>
    <x v="8"/>
    <x v="3"/>
    <x v="3"/>
    <x v="2"/>
    <n v="17836"/>
    <n v="15273"/>
    <n v="2563"/>
    <n v="128"/>
    <n v="94"/>
    <n v="34"/>
    <n v="7.1764969724153402E-3"/>
    <n v="5.2702399641175153E-3"/>
    <n v="1.9062570082978246E-3"/>
    <x v="3"/>
  </r>
  <r>
    <x v="8"/>
    <x v="3"/>
    <x v="4"/>
    <x v="2"/>
    <n v="16446"/>
    <n v="14403"/>
    <n v="2043"/>
    <n v="143"/>
    <n v="125"/>
    <n v="18"/>
    <n v="8.6951234342697321E-3"/>
    <n v="7.6006323726134015E-3"/>
    <n v="1.0944910616563297E-3"/>
    <x v="3"/>
  </r>
  <r>
    <x v="8"/>
    <x v="3"/>
    <x v="5"/>
    <x v="2"/>
    <n v="17425"/>
    <n v="15739"/>
    <n v="1686"/>
    <n v="150"/>
    <n v="131"/>
    <n v="19"/>
    <n v="8.60832137733142E-3"/>
    <n v="7.5179340028694404E-3"/>
    <n v="1.0903873744619798E-3"/>
    <x v="3"/>
  </r>
  <r>
    <x v="8"/>
    <x v="3"/>
    <x v="6"/>
    <x v="2"/>
    <n v="16150"/>
    <n v="14623"/>
    <n v="1527"/>
    <n v="125"/>
    <n v="99"/>
    <n v="26"/>
    <n v="7.7399380804953561E-3"/>
    <n v="6.1300309597523217E-3"/>
    <n v="1.6099071207430341E-3"/>
    <x v="3"/>
  </r>
  <r>
    <x v="8"/>
    <x v="3"/>
    <x v="7"/>
    <x v="2"/>
    <n v="17405"/>
    <n v="15575"/>
    <n v="1830"/>
    <n v="132"/>
    <n v="111"/>
    <n v="21"/>
    <n v="7.5840275782821029E-3"/>
    <n v="6.3774777362826775E-3"/>
    <n v="1.2065498419994254E-3"/>
    <x v="3"/>
  </r>
  <r>
    <x v="8"/>
    <x v="3"/>
    <x v="8"/>
    <x v="2"/>
    <n v="17085"/>
    <n v="15243"/>
    <n v="1842"/>
    <n v="102"/>
    <n v="85"/>
    <n v="17"/>
    <n v="5.9701492537313433E-3"/>
    <n v="4.9751243781094526E-3"/>
    <n v="9.9502487562189048E-4"/>
    <x v="3"/>
  </r>
  <r>
    <x v="8"/>
    <x v="3"/>
    <x v="9"/>
    <x v="2"/>
    <n v="17391"/>
    <n v="15645"/>
    <n v="1746"/>
    <n v="116"/>
    <n v="99"/>
    <n v="17"/>
    <n v="6.6701167270427231E-3"/>
    <n v="5.6925996204933585E-3"/>
    <n v="9.7751710654936461E-4"/>
    <x v="3"/>
  </r>
  <r>
    <x v="8"/>
    <x v="3"/>
    <x v="10"/>
    <x v="2"/>
    <n v="16786"/>
    <n v="15108"/>
    <n v="1678"/>
    <n v="129"/>
    <n v="113"/>
    <n v="16"/>
    <n v="7.6849755748838317E-3"/>
    <n v="6.731800309781961E-3"/>
    <n v="9.5317526510187058E-4"/>
    <x v="3"/>
  </r>
  <r>
    <x v="8"/>
    <x v="3"/>
    <x v="11"/>
    <x v="2"/>
    <n v="17258"/>
    <n v="15224"/>
    <n v="2034"/>
    <n v="135"/>
    <n v="105"/>
    <n v="30"/>
    <n v="7.8224591493799983E-3"/>
    <n v="6.0841348939622208E-3"/>
    <n v="1.7383242554177773E-3"/>
    <x v="3"/>
  </r>
  <r>
    <x v="8"/>
    <x v="0"/>
    <x v="0"/>
    <x v="3"/>
    <n v="22099"/>
    <n v="22099"/>
    <n v="0"/>
    <n v="86"/>
    <n v="86"/>
    <n v="0"/>
    <n v="3.8915788044707905E-3"/>
    <n v="3.8915788044707905E-3"/>
    <n v="0"/>
    <x v="0"/>
  </r>
  <r>
    <x v="8"/>
    <x v="0"/>
    <x v="1"/>
    <x v="3"/>
    <n v="19134"/>
    <n v="19134"/>
    <n v="0"/>
    <n v="76"/>
    <n v="76"/>
    <n v="0"/>
    <n v="3.9719870387791368E-3"/>
    <n v="3.9719870387791368E-3"/>
    <n v="0"/>
    <x v="0"/>
  </r>
  <r>
    <x v="8"/>
    <x v="0"/>
    <x v="2"/>
    <x v="3"/>
    <n v="19984"/>
    <n v="19984"/>
    <n v="0"/>
    <n v="95"/>
    <n v="95"/>
    <n v="0"/>
    <n v="4.753803042433947E-3"/>
    <n v="4.753803042433947E-3"/>
    <n v="0"/>
    <x v="0"/>
  </r>
  <r>
    <x v="8"/>
    <x v="0"/>
    <x v="3"/>
    <x v="3"/>
    <n v="19754"/>
    <n v="19754"/>
    <n v="0"/>
    <n v="95"/>
    <n v="95"/>
    <n v="0"/>
    <n v="4.8091525766933282E-3"/>
    <n v="4.8091525766933282E-3"/>
    <n v="0"/>
    <x v="0"/>
  </r>
  <r>
    <x v="8"/>
    <x v="0"/>
    <x v="4"/>
    <x v="3"/>
    <n v="20420"/>
    <n v="20420"/>
    <n v="0"/>
    <n v="93"/>
    <n v="93"/>
    <n v="0"/>
    <n v="4.5543584720861901E-3"/>
    <n v="4.5543584720861901E-3"/>
    <n v="0"/>
    <x v="0"/>
  </r>
  <r>
    <x v="8"/>
    <x v="0"/>
    <x v="5"/>
    <x v="3"/>
    <n v="18710"/>
    <n v="18710"/>
    <n v="0"/>
    <n v="92"/>
    <n v="92"/>
    <n v="0"/>
    <n v="4.9171566007482626E-3"/>
    <n v="4.9171566007482626E-3"/>
    <n v="0"/>
    <x v="0"/>
  </r>
  <r>
    <x v="8"/>
    <x v="0"/>
    <x v="6"/>
    <x v="3"/>
    <n v="18862"/>
    <n v="18862"/>
    <n v="0"/>
    <n v="74"/>
    <n v="74"/>
    <n v="0"/>
    <n v="3.9232318948149722E-3"/>
    <n v="3.9232318948149722E-3"/>
    <n v="0"/>
    <x v="0"/>
  </r>
  <r>
    <x v="8"/>
    <x v="0"/>
    <x v="7"/>
    <x v="3"/>
    <n v="19907"/>
    <n v="19907"/>
    <n v="0"/>
    <n v="83"/>
    <n v="83"/>
    <n v="0"/>
    <n v="4.1693876525845178E-3"/>
    <n v="4.1693876525845178E-3"/>
    <n v="0"/>
    <x v="0"/>
  </r>
  <r>
    <x v="8"/>
    <x v="0"/>
    <x v="8"/>
    <x v="3"/>
    <n v="17242"/>
    <n v="17242"/>
    <n v="0"/>
    <n v="80"/>
    <n v="80"/>
    <n v="0"/>
    <n v="4.6398329660132234E-3"/>
    <n v="4.6398329660132234E-3"/>
    <n v="0"/>
    <x v="0"/>
  </r>
  <r>
    <x v="8"/>
    <x v="0"/>
    <x v="9"/>
    <x v="3"/>
    <n v="20920"/>
    <n v="20920"/>
    <n v="0"/>
    <n v="89"/>
    <n v="89"/>
    <n v="0"/>
    <n v="4.2543021032504782E-3"/>
    <n v="4.2543021032504782E-3"/>
    <n v="0"/>
    <x v="0"/>
  </r>
  <r>
    <x v="8"/>
    <x v="0"/>
    <x v="10"/>
    <x v="3"/>
    <n v="18432"/>
    <n v="18432"/>
    <n v="0"/>
    <n v="106"/>
    <n v="106"/>
    <n v="0"/>
    <n v="5.7508680555555559E-3"/>
    <n v="5.7508680555555559E-3"/>
    <n v="0"/>
    <x v="0"/>
  </r>
  <r>
    <x v="8"/>
    <x v="0"/>
    <x v="11"/>
    <x v="3"/>
    <n v="16548"/>
    <n v="16548"/>
    <n v="0"/>
    <n v="63"/>
    <n v="63"/>
    <n v="0"/>
    <n v="3.8071065989847717E-3"/>
    <n v="3.8071065989847717E-3"/>
    <n v="0"/>
    <x v="0"/>
  </r>
  <r>
    <x v="8"/>
    <x v="1"/>
    <x v="0"/>
    <x v="3"/>
    <n v="19748"/>
    <n v="19748"/>
    <n v="0"/>
    <n v="108"/>
    <n v="108"/>
    <n v="0"/>
    <n v="5.4689082438727976E-3"/>
    <n v="5.4689082438727976E-3"/>
    <n v="0"/>
    <x v="0"/>
  </r>
  <r>
    <x v="8"/>
    <x v="1"/>
    <x v="1"/>
    <x v="3"/>
    <n v="17720"/>
    <n v="17720"/>
    <n v="0"/>
    <n v="96"/>
    <n v="96"/>
    <n v="0"/>
    <n v="5.4176072234762979E-3"/>
    <n v="5.4176072234762979E-3"/>
    <n v="0"/>
    <x v="0"/>
  </r>
  <r>
    <x v="8"/>
    <x v="1"/>
    <x v="2"/>
    <x v="3"/>
    <n v="17682"/>
    <n v="17682"/>
    <n v="0"/>
    <n v="71"/>
    <n v="71"/>
    <n v="0"/>
    <n v="4.0153828752403573E-3"/>
    <n v="4.0153828752403573E-3"/>
    <n v="0"/>
    <x v="0"/>
  </r>
  <r>
    <x v="8"/>
    <x v="1"/>
    <x v="3"/>
    <x v="3"/>
    <n v="18281"/>
    <n v="18281"/>
    <n v="0"/>
    <n v="95"/>
    <n v="95"/>
    <n v="0"/>
    <n v="5.1966522619112743E-3"/>
    <n v="5.1966522619112743E-3"/>
    <n v="0"/>
    <x v="0"/>
  </r>
  <r>
    <x v="8"/>
    <x v="1"/>
    <x v="4"/>
    <x v="3"/>
    <n v="18157"/>
    <n v="18157"/>
    <n v="0"/>
    <n v="100"/>
    <n v="100"/>
    <n v="0"/>
    <n v="5.5075177617447818E-3"/>
    <n v="5.5075177617447818E-3"/>
    <n v="0"/>
    <x v="0"/>
  </r>
  <r>
    <x v="8"/>
    <x v="1"/>
    <x v="5"/>
    <x v="3"/>
    <n v="16212"/>
    <n v="16212"/>
    <n v="0"/>
    <n v="75"/>
    <n v="75"/>
    <n v="0"/>
    <n v="4.6262028127313105E-3"/>
    <n v="4.6262028127313105E-3"/>
    <n v="0"/>
    <x v="0"/>
  </r>
  <r>
    <x v="8"/>
    <x v="1"/>
    <x v="6"/>
    <x v="3"/>
    <n v="17757"/>
    <n v="17757"/>
    <n v="0"/>
    <n v="80"/>
    <n v="80"/>
    <n v="0"/>
    <n v="4.505265529087121E-3"/>
    <n v="4.505265529087121E-3"/>
    <n v="0"/>
    <x v="0"/>
  </r>
  <r>
    <x v="8"/>
    <x v="1"/>
    <x v="7"/>
    <x v="3"/>
    <n v="17869"/>
    <n v="17869"/>
    <n v="0"/>
    <n v="97"/>
    <n v="97"/>
    <n v="0"/>
    <n v="5.428395545357882E-3"/>
    <n v="5.428395545357882E-3"/>
    <n v="0"/>
    <x v="0"/>
  </r>
  <r>
    <x v="8"/>
    <x v="1"/>
    <x v="8"/>
    <x v="3"/>
    <n v="17300"/>
    <n v="17300"/>
    <n v="0"/>
    <n v="94"/>
    <n v="94"/>
    <n v="0"/>
    <n v="5.4335260115606935E-3"/>
    <n v="5.4335260115606935E-3"/>
    <n v="0"/>
    <x v="0"/>
  </r>
  <r>
    <x v="8"/>
    <x v="1"/>
    <x v="9"/>
    <x v="3"/>
    <n v="20251"/>
    <n v="20251"/>
    <n v="0"/>
    <n v="80"/>
    <n v="80"/>
    <n v="0"/>
    <n v="3.9504222013727721E-3"/>
    <n v="3.9504222013727721E-3"/>
    <n v="0"/>
    <x v="0"/>
  </r>
  <r>
    <x v="8"/>
    <x v="1"/>
    <x v="10"/>
    <x v="3"/>
    <n v="16846"/>
    <n v="16846"/>
    <n v="0"/>
    <n v="69"/>
    <n v="69"/>
    <n v="0"/>
    <n v="4.09592781669239E-3"/>
    <n v="4.09592781669239E-3"/>
    <n v="0"/>
    <x v="0"/>
  </r>
  <r>
    <x v="8"/>
    <x v="1"/>
    <x v="11"/>
    <x v="3"/>
    <n v="17220"/>
    <n v="17220"/>
    <n v="0"/>
    <n v="75"/>
    <n v="75"/>
    <n v="0"/>
    <n v="4.3554006968641113E-3"/>
    <n v="4.3554006968641113E-3"/>
    <n v="0"/>
    <x v="0"/>
  </r>
  <r>
    <x v="8"/>
    <x v="2"/>
    <x v="0"/>
    <x v="3"/>
    <n v="19955"/>
    <n v="19954"/>
    <n v="1"/>
    <n v="92"/>
    <n v="92"/>
    <n v="0"/>
    <n v="4.6103733400150336E-3"/>
    <n v="4.6103733400150336E-3"/>
    <n v="0"/>
    <x v="0"/>
  </r>
  <r>
    <x v="8"/>
    <x v="2"/>
    <x v="1"/>
    <x v="3"/>
    <n v="17774"/>
    <n v="17774"/>
    <n v="0"/>
    <n v="96"/>
    <n v="96"/>
    <n v="0"/>
    <n v="5.4011477438955782E-3"/>
    <n v="5.4011477438955782E-3"/>
    <n v="0"/>
    <x v="0"/>
  </r>
  <r>
    <x v="8"/>
    <x v="2"/>
    <x v="2"/>
    <x v="3"/>
    <n v="15127"/>
    <n v="13855"/>
    <n v="1272"/>
    <n v="88"/>
    <n v="79"/>
    <n v="9"/>
    <n v="5.8174125735439945E-3"/>
    <n v="5.2224499239769944E-3"/>
    <n v="5.9496264956699946E-4"/>
    <x v="1"/>
  </r>
  <r>
    <x v="8"/>
    <x v="2"/>
    <x v="3"/>
    <x v="3"/>
    <n v="12601"/>
    <n v="6032"/>
    <n v="6569"/>
    <n v="67"/>
    <n v="27"/>
    <n v="40"/>
    <n v="5.3170383302912471E-3"/>
    <n v="2.1426870883263231E-3"/>
    <n v="3.1743512419649235E-3"/>
    <x v="2"/>
  </r>
  <r>
    <x v="8"/>
    <x v="2"/>
    <x v="4"/>
    <x v="3"/>
    <n v="13582"/>
    <n v="8829"/>
    <n v="4753"/>
    <n v="76"/>
    <n v="35"/>
    <n v="41"/>
    <n v="5.595641289942571E-3"/>
    <n v="2.5769400677367106E-3"/>
    <n v="3.0187012222058609E-3"/>
    <x v="2"/>
  </r>
  <r>
    <x v="8"/>
    <x v="2"/>
    <x v="5"/>
    <x v="3"/>
    <n v="16935"/>
    <n v="12712"/>
    <n v="4223"/>
    <n v="78"/>
    <n v="51"/>
    <n v="27"/>
    <n v="4.6058458813108948E-3"/>
    <n v="3.0115146147032773E-3"/>
    <n v="1.5943312666076173E-3"/>
    <x v="2"/>
  </r>
  <r>
    <x v="8"/>
    <x v="2"/>
    <x v="6"/>
    <x v="3"/>
    <n v="17191"/>
    <n v="13069"/>
    <n v="4122"/>
    <n v="98"/>
    <n v="57"/>
    <n v="41"/>
    <n v="5.7006573206910592E-3"/>
    <n v="3.3156884416264323E-3"/>
    <n v="2.384968879064627E-3"/>
    <x v="2"/>
  </r>
  <r>
    <x v="8"/>
    <x v="2"/>
    <x v="7"/>
    <x v="3"/>
    <n v="16256"/>
    <n v="12781"/>
    <n v="3475"/>
    <n v="82"/>
    <n v="53"/>
    <n v="29"/>
    <n v="5.0442913385826769E-3"/>
    <n v="3.2603346456692912E-3"/>
    <n v="1.7839566929133859E-3"/>
    <x v="2"/>
  </r>
  <r>
    <x v="8"/>
    <x v="2"/>
    <x v="8"/>
    <x v="3"/>
    <n v="17545"/>
    <n v="14491"/>
    <n v="3054"/>
    <n v="74"/>
    <n v="45"/>
    <n v="29"/>
    <n v="4.2177258478198918E-3"/>
    <n v="2.5648332858364208E-3"/>
    <n v="1.652892561983471E-3"/>
    <x v="2"/>
  </r>
  <r>
    <x v="8"/>
    <x v="2"/>
    <x v="9"/>
    <x v="3"/>
    <n v="18019"/>
    <n v="14828"/>
    <n v="3191"/>
    <n v="78"/>
    <n v="48"/>
    <n v="30"/>
    <n v="4.3287640823575111E-3"/>
    <n v="2.6638548199123149E-3"/>
    <n v="1.6649092624451967E-3"/>
    <x v="2"/>
  </r>
  <r>
    <x v="8"/>
    <x v="2"/>
    <x v="10"/>
    <x v="3"/>
    <n v="16395"/>
    <n v="13041"/>
    <n v="3354"/>
    <n v="80"/>
    <n v="49"/>
    <n v="31"/>
    <n v="4.8795364440378164E-3"/>
    <n v="2.9887160719731624E-3"/>
    <n v="1.8908203720646539E-3"/>
    <x v="2"/>
  </r>
  <r>
    <x v="8"/>
    <x v="2"/>
    <x v="11"/>
    <x v="3"/>
    <n v="15933"/>
    <n v="12123"/>
    <n v="3810"/>
    <n v="92"/>
    <n v="55"/>
    <n v="37"/>
    <n v="5.7741793761375759E-3"/>
    <n v="3.4519550618213771E-3"/>
    <n v="2.3222243143161993E-3"/>
    <x v="2"/>
  </r>
  <r>
    <x v="8"/>
    <x v="3"/>
    <x v="0"/>
    <x v="3"/>
    <n v="6771"/>
    <n v="5901"/>
    <n v="870"/>
    <n v="31"/>
    <n v="29"/>
    <n v="2"/>
    <n v="4.5783488406439228E-3"/>
    <n v="4.2829714960862502E-3"/>
    <n v="2.9537734455767242E-4"/>
    <x v="2"/>
  </r>
  <r>
    <x v="8"/>
    <x v="3"/>
    <x v="1"/>
    <x v="3"/>
    <n v="6261"/>
    <n v="5444"/>
    <n v="817"/>
    <n v="27"/>
    <n v="22"/>
    <n v="5"/>
    <n v="4.3124101581217059E-3"/>
    <n v="3.5138156843954639E-3"/>
    <n v="7.9859447372624185E-4"/>
    <x v="2"/>
  </r>
  <r>
    <x v="8"/>
    <x v="3"/>
    <x v="2"/>
    <x v="3"/>
    <n v="7695"/>
    <n v="6805"/>
    <n v="890"/>
    <n v="20"/>
    <n v="18"/>
    <n v="2"/>
    <n v="2.5990903183885639E-3"/>
    <n v="2.3391812865497076E-3"/>
    <n v="2.5990903183885637E-4"/>
    <x v="3"/>
  </r>
  <r>
    <x v="8"/>
    <x v="3"/>
    <x v="3"/>
    <x v="3"/>
    <n v="17836"/>
    <n v="15273"/>
    <n v="2563"/>
    <n v="98"/>
    <n v="66"/>
    <n v="32"/>
    <n v="5.4945054945054949E-3"/>
    <n v="3.7003812514016595E-3"/>
    <n v="1.794124243103835E-3"/>
    <x v="3"/>
  </r>
  <r>
    <x v="8"/>
    <x v="3"/>
    <x v="4"/>
    <x v="3"/>
    <n v="16446"/>
    <n v="14403"/>
    <n v="2043"/>
    <n v="84"/>
    <n v="63"/>
    <n v="21"/>
    <n v="5.107624954396206E-3"/>
    <n v="3.8307187157971545E-3"/>
    <n v="1.2769062385990515E-3"/>
    <x v="3"/>
  </r>
  <r>
    <x v="8"/>
    <x v="3"/>
    <x v="5"/>
    <x v="3"/>
    <n v="17425"/>
    <n v="15739"/>
    <n v="1686"/>
    <n v="88"/>
    <n v="67"/>
    <n v="21"/>
    <n v="5.0502152080344337E-3"/>
    <n v="3.8450502152080346E-3"/>
    <n v="1.2051649928263989E-3"/>
    <x v="3"/>
  </r>
  <r>
    <x v="8"/>
    <x v="3"/>
    <x v="6"/>
    <x v="3"/>
    <n v="16150"/>
    <n v="14623"/>
    <n v="1527"/>
    <n v="80"/>
    <n v="66"/>
    <n v="14"/>
    <n v="4.9535603715170282E-3"/>
    <n v="4.0866873065015484E-3"/>
    <n v="8.6687306501547986E-4"/>
    <x v="3"/>
  </r>
  <r>
    <x v="8"/>
    <x v="3"/>
    <x v="7"/>
    <x v="3"/>
    <n v="17405"/>
    <n v="15575"/>
    <n v="1830"/>
    <n v="107"/>
    <n v="85"/>
    <n v="22"/>
    <n v="6.1476587187589771E-3"/>
    <n v="4.8836541223786266E-3"/>
    <n v="1.2640045963803505E-3"/>
    <x v="3"/>
  </r>
  <r>
    <x v="8"/>
    <x v="3"/>
    <x v="8"/>
    <x v="3"/>
    <n v="17085"/>
    <n v="15243"/>
    <n v="1842"/>
    <n v="106"/>
    <n v="84"/>
    <n v="22"/>
    <n v="6.2042727538776706E-3"/>
    <n v="4.916593503072871E-3"/>
    <n v="1.2876792508047996E-3"/>
    <x v="3"/>
  </r>
  <r>
    <x v="8"/>
    <x v="3"/>
    <x v="9"/>
    <x v="3"/>
    <n v="17391"/>
    <n v="15645"/>
    <n v="1746"/>
    <n v="127"/>
    <n v="97"/>
    <n v="30"/>
    <n v="7.3026277959864295E-3"/>
    <n v="5.5775976079581397E-3"/>
    <n v="1.7250301880282904E-3"/>
    <x v="3"/>
  </r>
  <r>
    <x v="8"/>
    <x v="3"/>
    <x v="10"/>
    <x v="3"/>
    <n v="16786"/>
    <n v="15108"/>
    <n v="1678"/>
    <n v="123"/>
    <n v="97"/>
    <n v="26"/>
    <n v="7.3275348504706307E-3"/>
    <n v="5.7786250446800903E-3"/>
    <n v="1.5489098057905398E-3"/>
    <x v="3"/>
  </r>
  <r>
    <x v="8"/>
    <x v="3"/>
    <x v="11"/>
    <x v="3"/>
    <n v="17258"/>
    <n v="15224"/>
    <n v="2034"/>
    <n v="136"/>
    <n v="100"/>
    <n v="36"/>
    <n v="7.880403291227257E-3"/>
    <n v="5.7944141847259241E-3"/>
    <n v="2.0859891065013328E-3"/>
    <x v="3"/>
  </r>
  <r>
    <x v="8"/>
    <x v="0"/>
    <x v="0"/>
    <x v="4"/>
    <n v="22099"/>
    <n v="22099"/>
    <n v="0"/>
    <n v="13"/>
    <n v="13"/>
    <n v="0"/>
    <n v="5.8826191230372418E-4"/>
    <n v="5.8826191230372418E-4"/>
    <n v="0"/>
    <x v="0"/>
  </r>
  <r>
    <x v="8"/>
    <x v="0"/>
    <x v="1"/>
    <x v="4"/>
    <n v="19134"/>
    <n v="19134"/>
    <n v="0"/>
    <n v="4"/>
    <n v="4"/>
    <n v="0"/>
    <n v="2.0905194940942825E-4"/>
    <n v="2.0905194940942825E-4"/>
    <n v="0"/>
    <x v="0"/>
  </r>
  <r>
    <x v="8"/>
    <x v="0"/>
    <x v="2"/>
    <x v="4"/>
    <n v="19984"/>
    <n v="19984"/>
    <n v="0"/>
    <n v="9"/>
    <n v="9"/>
    <n v="0"/>
    <n v="4.5036028823058449E-4"/>
    <n v="4.5036028823058449E-4"/>
    <n v="0"/>
    <x v="0"/>
  </r>
  <r>
    <x v="8"/>
    <x v="0"/>
    <x v="3"/>
    <x v="4"/>
    <n v="19754"/>
    <n v="19754"/>
    <n v="0"/>
    <n v="8"/>
    <n v="8"/>
    <n v="0"/>
    <n v="4.0498126961628026E-4"/>
    <n v="4.0498126961628026E-4"/>
    <n v="0"/>
    <x v="0"/>
  </r>
  <r>
    <x v="8"/>
    <x v="0"/>
    <x v="4"/>
    <x v="4"/>
    <n v="20420"/>
    <n v="20420"/>
    <n v="0"/>
    <n v="11"/>
    <n v="11"/>
    <n v="0"/>
    <n v="5.386875612144956E-4"/>
    <n v="5.386875612144956E-4"/>
    <n v="0"/>
    <x v="0"/>
  </r>
  <r>
    <x v="8"/>
    <x v="0"/>
    <x v="5"/>
    <x v="4"/>
    <n v="18710"/>
    <n v="18710"/>
    <n v="0"/>
    <n v="11"/>
    <n v="11"/>
    <n v="0"/>
    <n v="5.8792089791555313E-4"/>
    <n v="5.8792089791555313E-4"/>
    <n v="0"/>
    <x v="0"/>
  </r>
  <r>
    <x v="8"/>
    <x v="0"/>
    <x v="6"/>
    <x v="4"/>
    <n v="18862"/>
    <n v="18862"/>
    <n v="0"/>
    <n v="5"/>
    <n v="5"/>
    <n v="0"/>
    <n v="2.6508323613614677E-4"/>
    <n v="2.6508323613614677E-4"/>
    <n v="0"/>
    <x v="0"/>
  </r>
  <r>
    <x v="8"/>
    <x v="0"/>
    <x v="7"/>
    <x v="4"/>
    <n v="19907"/>
    <n v="19907"/>
    <n v="0"/>
    <n v="6"/>
    <n v="6"/>
    <n v="0"/>
    <n v="3.014015170543025E-4"/>
    <n v="3.014015170543025E-4"/>
    <n v="0"/>
    <x v="0"/>
  </r>
  <r>
    <x v="8"/>
    <x v="0"/>
    <x v="8"/>
    <x v="4"/>
    <n v="17242"/>
    <n v="17242"/>
    <n v="0"/>
    <n v="5"/>
    <n v="5"/>
    <n v="0"/>
    <n v="2.8998956037582646E-4"/>
    <n v="2.8998956037582646E-4"/>
    <n v="0"/>
    <x v="0"/>
  </r>
  <r>
    <x v="8"/>
    <x v="0"/>
    <x v="9"/>
    <x v="4"/>
    <n v="20920"/>
    <n v="20920"/>
    <n v="0"/>
    <n v="15"/>
    <n v="15"/>
    <n v="0"/>
    <n v="7.1701720841300194E-4"/>
    <n v="7.1701720841300194E-4"/>
    <n v="0"/>
    <x v="0"/>
  </r>
  <r>
    <x v="8"/>
    <x v="0"/>
    <x v="10"/>
    <x v="4"/>
    <n v="18432"/>
    <n v="18432"/>
    <n v="0"/>
    <n v="10"/>
    <n v="10"/>
    <n v="0"/>
    <n v="5.4253472222222225E-4"/>
    <n v="5.4253472222222225E-4"/>
    <n v="0"/>
    <x v="0"/>
  </r>
  <r>
    <x v="8"/>
    <x v="0"/>
    <x v="11"/>
    <x v="4"/>
    <n v="16548"/>
    <n v="16548"/>
    <n v="0"/>
    <n v="7"/>
    <n v="7"/>
    <n v="0"/>
    <n v="4.2301184433164127E-4"/>
    <n v="4.2301184433164127E-4"/>
    <n v="0"/>
    <x v="0"/>
  </r>
  <r>
    <x v="8"/>
    <x v="1"/>
    <x v="0"/>
    <x v="4"/>
    <n v="19748"/>
    <n v="19748"/>
    <n v="0"/>
    <n v="10"/>
    <n v="10"/>
    <n v="0"/>
    <n v="5.063803929511849E-4"/>
    <n v="5.063803929511849E-4"/>
    <n v="0"/>
    <x v="0"/>
  </r>
  <r>
    <x v="8"/>
    <x v="1"/>
    <x v="1"/>
    <x v="4"/>
    <n v="17720"/>
    <n v="17720"/>
    <n v="0"/>
    <n v="11"/>
    <n v="11"/>
    <n v="0"/>
    <n v="6.2076749435665917E-4"/>
    <n v="6.2076749435665917E-4"/>
    <n v="0"/>
    <x v="0"/>
  </r>
  <r>
    <x v="8"/>
    <x v="1"/>
    <x v="2"/>
    <x v="4"/>
    <n v="17682"/>
    <n v="17682"/>
    <n v="0"/>
    <n v="8"/>
    <n v="8"/>
    <n v="0"/>
    <n v="4.5243750706933604E-4"/>
    <n v="4.5243750706933604E-4"/>
    <n v="0"/>
    <x v="0"/>
  </r>
  <r>
    <x v="8"/>
    <x v="1"/>
    <x v="3"/>
    <x v="4"/>
    <n v="18281"/>
    <n v="18281"/>
    <n v="0"/>
    <n v="10"/>
    <n v="10"/>
    <n v="0"/>
    <n v="5.4701602756960783E-4"/>
    <n v="5.4701602756960783E-4"/>
    <n v="0"/>
    <x v="0"/>
  </r>
  <r>
    <x v="8"/>
    <x v="1"/>
    <x v="4"/>
    <x v="4"/>
    <n v="18157"/>
    <n v="18157"/>
    <n v="0"/>
    <n v="8"/>
    <n v="8"/>
    <n v="0"/>
    <n v="4.4060142093958255E-4"/>
    <n v="4.4060142093958255E-4"/>
    <n v="0"/>
    <x v="0"/>
  </r>
  <r>
    <x v="8"/>
    <x v="1"/>
    <x v="5"/>
    <x v="4"/>
    <n v="16212"/>
    <n v="16212"/>
    <n v="0"/>
    <n v="8"/>
    <n v="8"/>
    <n v="0"/>
    <n v="4.9346163335800639E-4"/>
    <n v="4.9346163335800639E-4"/>
    <n v="0"/>
    <x v="0"/>
  </r>
  <r>
    <x v="8"/>
    <x v="1"/>
    <x v="6"/>
    <x v="4"/>
    <n v="17757"/>
    <n v="17757"/>
    <n v="0"/>
    <n v="6"/>
    <n v="6"/>
    <n v="0"/>
    <n v="3.3789491468153406E-4"/>
    <n v="3.3789491468153406E-4"/>
    <n v="0"/>
    <x v="0"/>
  </r>
  <r>
    <x v="8"/>
    <x v="1"/>
    <x v="7"/>
    <x v="4"/>
    <n v="17869"/>
    <n v="17869"/>
    <n v="0"/>
    <n v="7"/>
    <n v="7"/>
    <n v="0"/>
    <n v="3.9173988471654823E-4"/>
    <n v="3.9173988471654823E-4"/>
    <n v="0"/>
    <x v="0"/>
  </r>
  <r>
    <x v="8"/>
    <x v="1"/>
    <x v="8"/>
    <x v="4"/>
    <n v="17300"/>
    <n v="17300"/>
    <n v="0"/>
    <n v="9"/>
    <n v="9"/>
    <n v="0"/>
    <n v="5.2023121387283233E-4"/>
    <n v="5.2023121387283233E-4"/>
    <n v="0"/>
    <x v="0"/>
  </r>
  <r>
    <x v="8"/>
    <x v="1"/>
    <x v="9"/>
    <x v="4"/>
    <n v="20251"/>
    <n v="20251"/>
    <n v="0"/>
    <n v="15"/>
    <n v="15"/>
    <n v="0"/>
    <n v="7.4070416275739471E-4"/>
    <n v="7.4070416275739471E-4"/>
    <n v="0"/>
    <x v="0"/>
  </r>
  <r>
    <x v="8"/>
    <x v="1"/>
    <x v="10"/>
    <x v="4"/>
    <n v="16846"/>
    <n v="16846"/>
    <n v="0"/>
    <n v="7"/>
    <n v="7"/>
    <n v="0"/>
    <n v="4.1552890893980767E-4"/>
    <n v="4.1552890893980767E-4"/>
    <n v="0"/>
    <x v="0"/>
  </r>
  <r>
    <x v="8"/>
    <x v="1"/>
    <x v="11"/>
    <x v="4"/>
    <n v="17220"/>
    <n v="17220"/>
    <n v="0"/>
    <n v="7"/>
    <n v="7"/>
    <n v="0"/>
    <n v="4.0650406504065041E-4"/>
    <n v="4.0650406504065041E-4"/>
    <n v="0"/>
    <x v="0"/>
  </r>
  <r>
    <x v="8"/>
    <x v="2"/>
    <x v="0"/>
    <x v="4"/>
    <n v="19955"/>
    <n v="19954"/>
    <n v="1"/>
    <n v="9"/>
    <n v="9"/>
    <n v="0"/>
    <n v="4.5101478326234026E-4"/>
    <n v="4.5101478326234026E-4"/>
    <n v="0"/>
    <x v="0"/>
  </r>
  <r>
    <x v="8"/>
    <x v="2"/>
    <x v="1"/>
    <x v="4"/>
    <n v="17774"/>
    <n v="17774"/>
    <n v="0"/>
    <n v="5"/>
    <n v="5"/>
    <n v="0"/>
    <n v="2.8130977832789469E-4"/>
    <n v="2.8130977832789469E-4"/>
    <n v="0"/>
    <x v="0"/>
  </r>
  <r>
    <x v="8"/>
    <x v="2"/>
    <x v="2"/>
    <x v="4"/>
    <n v="15127"/>
    <n v="13855"/>
    <n v="1272"/>
    <n v="11"/>
    <n v="9"/>
    <n v="2"/>
    <n v="7.2717657169299931E-4"/>
    <n v="5.9496264956699946E-4"/>
    <n v="1.3221392212599986E-4"/>
    <x v="1"/>
  </r>
  <r>
    <x v="8"/>
    <x v="2"/>
    <x v="3"/>
    <x v="4"/>
    <n v="12601"/>
    <n v="6032"/>
    <n v="6569"/>
    <n v="3"/>
    <n v="1"/>
    <n v="2"/>
    <n v="2.3807634314736926E-4"/>
    <n v="7.9358781049123091E-5"/>
    <n v="1.5871756209824618E-4"/>
    <x v="2"/>
  </r>
  <r>
    <x v="8"/>
    <x v="2"/>
    <x v="4"/>
    <x v="4"/>
    <n v="13582"/>
    <n v="8829"/>
    <n v="4753"/>
    <n v="9"/>
    <n v="6"/>
    <n v="3"/>
    <n v="6.6264173170372555E-4"/>
    <n v="4.4176115446915035E-4"/>
    <n v="2.2088057723457517E-4"/>
    <x v="2"/>
  </r>
  <r>
    <x v="8"/>
    <x v="2"/>
    <x v="5"/>
    <x v="4"/>
    <n v="16935"/>
    <n v="12712"/>
    <n v="4223"/>
    <n v="7"/>
    <n v="2"/>
    <n v="5"/>
    <n v="4.1334514319456744E-4"/>
    <n v="1.1809861234130499E-4"/>
    <n v="2.9524653085326248E-4"/>
    <x v="2"/>
  </r>
  <r>
    <x v="8"/>
    <x v="2"/>
    <x v="6"/>
    <x v="4"/>
    <n v="17191"/>
    <n v="13069"/>
    <n v="4122"/>
    <n v="13"/>
    <n v="4"/>
    <n v="9"/>
    <n v="7.5620964458146707E-4"/>
    <n v="2.326798906404514E-4"/>
    <n v="5.2352975394101564E-4"/>
    <x v="2"/>
  </r>
  <r>
    <x v="8"/>
    <x v="2"/>
    <x v="7"/>
    <x v="4"/>
    <n v="16256"/>
    <n v="12781"/>
    <n v="3475"/>
    <n v="9"/>
    <n v="7"/>
    <n v="2"/>
    <n v="5.5364173228346456E-4"/>
    <n v="4.3061023622047243E-4"/>
    <n v="1.2303149606299212E-4"/>
    <x v="2"/>
  </r>
  <r>
    <x v="8"/>
    <x v="2"/>
    <x v="8"/>
    <x v="4"/>
    <n v="17545"/>
    <n v="14491"/>
    <n v="3054"/>
    <n v="9"/>
    <n v="7"/>
    <n v="2"/>
    <n v="5.1296665716728414E-4"/>
    <n v="3.9897406668566542E-4"/>
    <n v="1.1399259048161869E-4"/>
    <x v="2"/>
  </r>
  <r>
    <x v="8"/>
    <x v="2"/>
    <x v="9"/>
    <x v="4"/>
    <n v="18019"/>
    <n v="14828"/>
    <n v="3191"/>
    <n v="8"/>
    <n v="6"/>
    <n v="2"/>
    <n v="4.4397580331871915E-4"/>
    <n v="3.3298185248903936E-4"/>
    <n v="1.1099395082967979E-4"/>
    <x v="2"/>
  </r>
  <r>
    <x v="8"/>
    <x v="2"/>
    <x v="10"/>
    <x v="4"/>
    <n v="16395"/>
    <n v="13041"/>
    <n v="3354"/>
    <n v="6"/>
    <n v="4"/>
    <n v="2"/>
    <n v="3.6596523330283625E-4"/>
    <n v="2.4397682220189082E-4"/>
    <n v="1.2198841110094541E-4"/>
    <x v="2"/>
  </r>
  <r>
    <x v="8"/>
    <x v="2"/>
    <x v="11"/>
    <x v="4"/>
    <n v="15933"/>
    <n v="12123"/>
    <n v="3810"/>
    <n v="6"/>
    <n v="4"/>
    <n v="2"/>
    <n v="3.7657691583505931E-4"/>
    <n v="2.5105127722337286E-4"/>
    <n v="1.2552563861168643E-4"/>
    <x v="2"/>
  </r>
  <r>
    <x v="8"/>
    <x v="3"/>
    <x v="0"/>
    <x v="4"/>
    <n v="6771"/>
    <n v="5901"/>
    <n v="870"/>
    <n v="0"/>
    <n v="0"/>
    <n v="0"/>
    <n v="0"/>
    <n v="0"/>
    <n v="0"/>
    <x v="2"/>
  </r>
  <r>
    <x v="8"/>
    <x v="3"/>
    <x v="1"/>
    <x v="4"/>
    <n v="6261"/>
    <n v="5444"/>
    <n v="817"/>
    <n v="5"/>
    <n v="4"/>
    <n v="1"/>
    <n v="7.9859447372624185E-4"/>
    <n v="6.3887557898099348E-4"/>
    <n v="1.5971889474524837E-4"/>
    <x v="2"/>
  </r>
  <r>
    <x v="8"/>
    <x v="3"/>
    <x v="2"/>
    <x v="4"/>
    <n v="7695"/>
    <n v="6805"/>
    <n v="890"/>
    <n v="0"/>
    <n v="0"/>
    <n v="0"/>
    <n v="0"/>
    <n v="0"/>
    <n v="0"/>
    <x v="3"/>
  </r>
  <r>
    <x v="8"/>
    <x v="3"/>
    <x v="3"/>
    <x v="4"/>
    <n v="17836"/>
    <n v="15273"/>
    <n v="2563"/>
    <n v="6"/>
    <n v="4"/>
    <n v="2"/>
    <n v="3.3639829558196907E-4"/>
    <n v="2.2426553038797938E-4"/>
    <n v="1.1213276519398969E-4"/>
    <x v="3"/>
  </r>
  <r>
    <x v="8"/>
    <x v="3"/>
    <x v="4"/>
    <x v="4"/>
    <n v="16446"/>
    <n v="14403"/>
    <n v="2043"/>
    <n v="4"/>
    <n v="4"/>
    <n v="0"/>
    <n v="2.4322023592362885E-4"/>
    <n v="2.4322023592362885E-4"/>
    <n v="0"/>
    <x v="3"/>
  </r>
  <r>
    <x v="8"/>
    <x v="3"/>
    <x v="5"/>
    <x v="4"/>
    <n v="17425"/>
    <n v="15739"/>
    <n v="1686"/>
    <n v="12"/>
    <n v="8"/>
    <n v="4"/>
    <n v="6.8866571018651364E-4"/>
    <n v="4.5911047345767578E-4"/>
    <n v="2.2955523672883789E-4"/>
    <x v="3"/>
  </r>
  <r>
    <x v="8"/>
    <x v="3"/>
    <x v="6"/>
    <x v="4"/>
    <n v="16150"/>
    <n v="14623"/>
    <n v="1527"/>
    <n v="5"/>
    <n v="4"/>
    <n v="1"/>
    <n v="3.0959752321981426E-4"/>
    <n v="2.476780185758514E-4"/>
    <n v="6.1919504643962849E-5"/>
    <x v="3"/>
  </r>
  <r>
    <x v="8"/>
    <x v="3"/>
    <x v="7"/>
    <x v="4"/>
    <n v="17405"/>
    <n v="15575"/>
    <n v="1830"/>
    <n v="13"/>
    <n v="8"/>
    <n v="5"/>
    <n v="7.4691180695202533E-4"/>
    <n v="4.5963803504740016E-4"/>
    <n v="2.8727377190462512E-4"/>
    <x v="3"/>
  </r>
  <r>
    <x v="8"/>
    <x v="3"/>
    <x v="8"/>
    <x v="4"/>
    <n v="17085"/>
    <n v="15243"/>
    <n v="1842"/>
    <n v="5"/>
    <n v="4"/>
    <n v="1"/>
    <n v="2.9265437518290899E-4"/>
    <n v="2.3412350014632719E-4"/>
    <n v="5.8530875036581798E-5"/>
    <x v="3"/>
  </r>
  <r>
    <x v="8"/>
    <x v="3"/>
    <x v="9"/>
    <x v="4"/>
    <n v="17391"/>
    <n v="15645"/>
    <n v="1746"/>
    <n v="10"/>
    <n v="8"/>
    <n v="2"/>
    <n v="5.7501006267609688E-4"/>
    <n v="4.6000805014087748E-4"/>
    <n v="1.1500201253521937E-4"/>
    <x v="3"/>
  </r>
  <r>
    <x v="8"/>
    <x v="3"/>
    <x v="10"/>
    <x v="4"/>
    <n v="16786"/>
    <n v="15108"/>
    <n v="1678"/>
    <n v="5"/>
    <n v="5"/>
    <n v="0"/>
    <n v="2.9786727034433454E-4"/>
    <n v="2.9786727034433454E-4"/>
    <n v="0"/>
    <x v="3"/>
  </r>
  <r>
    <x v="8"/>
    <x v="3"/>
    <x v="11"/>
    <x v="4"/>
    <n v="17258"/>
    <n v="15224"/>
    <n v="2034"/>
    <n v="11"/>
    <n v="9"/>
    <n v="2"/>
    <n v="6.3738556031985168E-4"/>
    <n v="5.2149727662533321E-4"/>
    <n v="1.1588828369451848E-4"/>
    <x v="3"/>
  </r>
  <r>
    <x v="8"/>
    <x v="0"/>
    <x v="0"/>
    <x v="5"/>
    <n v="22099"/>
    <n v="22099"/>
    <n v="0"/>
    <n v="99"/>
    <n v="99"/>
    <n v="0"/>
    <n v="4.4798407167745144E-3"/>
    <n v="4.4798407167745144E-3"/>
    <n v="0"/>
    <x v="0"/>
  </r>
  <r>
    <x v="8"/>
    <x v="0"/>
    <x v="1"/>
    <x v="5"/>
    <n v="19134"/>
    <n v="19134"/>
    <n v="0"/>
    <n v="80"/>
    <n v="80"/>
    <n v="0"/>
    <n v="4.1810389881885646E-3"/>
    <n v="4.1810389881885646E-3"/>
    <n v="0"/>
    <x v="0"/>
  </r>
  <r>
    <x v="8"/>
    <x v="0"/>
    <x v="2"/>
    <x v="5"/>
    <n v="19984"/>
    <n v="19984"/>
    <n v="0"/>
    <n v="104"/>
    <n v="104"/>
    <n v="0"/>
    <n v="5.2041633306645317E-3"/>
    <n v="5.2041633306645317E-3"/>
    <n v="0"/>
    <x v="0"/>
  </r>
  <r>
    <x v="8"/>
    <x v="0"/>
    <x v="3"/>
    <x v="5"/>
    <n v="19754"/>
    <n v="19754"/>
    <n v="0"/>
    <n v="103"/>
    <n v="103"/>
    <n v="0"/>
    <n v="5.2141338463096085E-3"/>
    <n v="5.2141338463096085E-3"/>
    <n v="0"/>
    <x v="0"/>
  </r>
  <r>
    <x v="8"/>
    <x v="0"/>
    <x v="4"/>
    <x v="5"/>
    <n v="20420"/>
    <n v="20420"/>
    <n v="0"/>
    <n v="104"/>
    <n v="104"/>
    <n v="0"/>
    <n v="5.0930460333006855E-3"/>
    <n v="5.0930460333006855E-3"/>
    <n v="0"/>
    <x v="0"/>
  </r>
  <r>
    <x v="8"/>
    <x v="0"/>
    <x v="5"/>
    <x v="5"/>
    <n v="18710"/>
    <n v="18710"/>
    <n v="0"/>
    <n v="103"/>
    <n v="103"/>
    <n v="0"/>
    <n v="5.5050774986638166E-3"/>
    <n v="5.5050774986638166E-3"/>
    <n v="0"/>
    <x v="0"/>
  </r>
  <r>
    <x v="8"/>
    <x v="0"/>
    <x v="6"/>
    <x v="5"/>
    <n v="18862"/>
    <n v="18862"/>
    <n v="0"/>
    <n v="79"/>
    <n v="79"/>
    <n v="0"/>
    <n v="4.1883151309511186E-3"/>
    <n v="4.1883151309511186E-3"/>
    <n v="0"/>
    <x v="0"/>
  </r>
  <r>
    <x v="8"/>
    <x v="0"/>
    <x v="7"/>
    <x v="5"/>
    <n v="19907"/>
    <n v="19907"/>
    <n v="0"/>
    <n v="89"/>
    <n v="89"/>
    <n v="0"/>
    <n v="4.4707891696388205E-3"/>
    <n v="4.4707891696388205E-3"/>
    <n v="0"/>
    <x v="0"/>
  </r>
  <r>
    <x v="8"/>
    <x v="0"/>
    <x v="8"/>
    <x v="5"/>
    <n v="17242"/>
    <n v="17242"/>
    <n v="0"/>
    <n v="85"/>
    <n v="85"/>
    <n v="0"/>
    <n v="4.9298225263890499E-3"/>
    <n v="4.9298225263890499E-3"/>
    <n v="0"/>
    <x v="0"/>
  </r>
  <r>
    <x v="8"/>
    <x v="0"/>
    <x v="9"/>
    <x v="5"/>
    <n v="20920"/>
    <n v="20920"/>
    <n v="0"/>
    <n v="104"/>
    <n v="104"/>
    <n v="0"/>
    <n v="4.9713193116634798E-3"/>
    <n v="4.9713193116634798E-3"/>
    <n v="0"/>
    <x v="0"/>
  </r>
  <r>
    <x v="8"/>
    <x v="0"/>
    <x v="10"/>
    <x v="5"/>
    <n v="18432"/>
    <n v="18432"/>
    <n v="0"/>
    <n v="116"/>
    <n v="116"/>
    <n v="0"/>
    <n v="6.293402777777778E-3"/>
    <n v="6.293402777777778E-3"/>
    <n v="0"/>
    <x v="0"/>
  </r>
  <r>
    <x v="8"/>
    <x v="0"/>
    <x v="11"/>
    <x v="5"/>
    <n v="16548"/>
    <n v="16548"/>
    <n v="0"/>
    <n v="70"/>
    <n v="70"/>
    <n v="0"/>
    <n v="4.2301184433164128E-3"/>
    <n v="4.2301184433164128E-3"/>
    <n v="0"/>
    <x v="0"/>
  </r>
  <r>
    <x v="8"/>
    <x v="1"/>
    <x v="0"/>
    <x v="5"/>
    <n v="19748"/>
    <n v="19748"/>
    <n v="0"/>
    <n v="118"/>
    <n v="118"/>
    <n v="0"/>
    <n v="5.975288636823982E-3"/>
    <n v="5.975288636823982E-3"/>
    <n v="0"/>
    <x v="0"/>
  </r>
  <r>
    <x v="8"/>
    <x v="1"/>
    <x v="1"/>
    <x v="5"/>
    <n v="17720"/>
    <n v="17720"/>
    <n v="0"/>
    <n v="107"/>
    <n v="107"/>
    <n v="0"/>
    <n v="6.0383747178329571E-3"/>
    <n v="6.0383747178329571E-3"/>
    <n v="0"/>
    <x v="0"/>
  </r>
  <r>
    <x v="8"/>
    <x v="1"/>
    <x v="2"/>
    <x v="5"/>
    <n v="17682"/>
    <n v="17682"/>
    <n v="0"/>
    <n v="79"/>
    <n v="79"/>
    <n v="0"/>
    <n v="4.4678203823096934E-3"/>
    <n v="4.4678203823096934E-3"/>
    <n v="0"/>
    <x v="0"/>
  </r>
  <r>
    <x v="8"/>
    <x v="1"/>
    <x v="3"/>
    <x v="5"/>
    <n v="18281"/>
    <n v="18281"/>
    <n v="0"/>
    <n v="105"/>
    <n v="105"/>
    <n v="0"/>
    <n v="5.7436682894808815E-3"/>
    <n v="5.7436682894808815E-3"/>
    <n v="0"/>
    <x v="0"/>
  </r>
  <r>
    <x v="8"/>
    <x v="1"/>
    <x v="4"/>
    <x v="5"/>
    <n v="18157"/>
    <n v="18157"/>
    <n v="0"/>
    <n v="108"/>
    <n v="108"/>
    <n v="0"/>
    <n v="5.9481191826843641E-3"/>
    <n v="5.9481191826843641E-3"/>
    <n v="0"/>
    <x v="0"/>
  </r>
  <r>
    <x v="8"/>
    <x v="1"/>
    <x v="5"/>
    <x v="5"/>
    <n v="16212"/>
    <n v="16212"/>
    <n v="0"/>
    <n v="83"/>
    <n v="83"/>
    <n v="0"/>
    <n v="5.1196644460893169E-3"/>
    <n v="5.1196644460893169E-3"/>
    <n v="0"/>
    <x v="0"/>
  </r>
  <r>
    <x v="8"/>
    <x v="1"/>
    <x v="6"/>
    <x v="5"/>
    <n v="17757"/>
    <n v="17757"/>
    <n v="0"/>
    <n v="86"/>
    <n v="86"/>
    <n v="0"/>
    <n v="4.8431604437686546E-3"/>
    <n v="4.8431604437686546E-3"/>
    <n v="0"/>
    <x v="0"/>
  </r>
  <r>
    <x v="8"/>
    <x v="1"/>
    <x v="7"/>
    <x v="5"/>
    <n v="17869"/>
    <n v="17869"/>
    <n v="0"/>
    <n v="104"/>
    <n v="104"/>
    <n v="0"/>
    <n v="5.8201354300744306E-3"/>
    <n v="5.8201354300744306E-3"/>
    <n v="0"/>
    <x v="0"/>
  </r>
  <r>
    <x v="8"/>
    <x v="1"/>
    <x v="8"/>
    <x v="5"/>
    <n v="17300"/>
    <n v="17300"/>
    <n v="0"/>
    <n v="103"/>
    <n v="103"/>
    <n v="0"/>
    <n v="5.9537572254335256E-3"/>
    <n v="5.9537572254335256E-3"/>
    <n v="0"/>
    <x v="0"/>
  </r>
  <r>
    <x v="8"/>
    <x v="1"/>
    <x v="9"/>
    <x v="5"/>
    <n v="20251"/>
    <n v="20251"/>
    <n v="0"/>
    <n v="95"/>
    <n v="95"/>
    <n v="0"/>
    <n v="4.6911263641301664E-3"/>
    <n v="4.6911263641301664E-3"/>
    <n v="0"/>
    <x v="0"/>
  </r>
  <r>
    <x v="8"/>
    <x v="1"/>
    <x v="10"/>
    <x v="5"/>
    <n v="16846"/>
    <n v="16846"/>
    <n v="0"/>
    <n v="76"/>
    <n v="76"/>
    <n v="0"/>
    <n v="4.5114567256321972E-3"/>
    <n v="4.5114567256321972E-3"/>
    <n v="0"/>
    <x v="0"/>
  </r>
  <r>
    <x v="8"/>
    <x v="1"/>
    <x v="11"/>
    <x v="5"/>
    <n v="17220"/>
    <n v="17220"/>
    <n v="0"/>
    <n v="82"/>
    <n v="82"/>
    <n v="0"/>
    <n v="4.7619047619047623E-3"/>
    <n v="4.7619047619047623E-3"/>
    <n v="0"/>
    <x v="0"/>
  </r>
  <r>
    <x v="8"/>
    <x v="2"/>
    <x v="0"/>
    <x v="5"/>
    <n v="19955"/>
    <n v="19954"/>
    <n v="1"/>
    <n v="101"/>
    <n v="101"/>
    <n v="0"/>
    <n v="5.0613881232773744E-3"/>
    <n v="5.0613881232773744E-3"/>
    <n v="0"/>
    <x v="0"/>
  </r>
  <r>
    <x v="8"/>
    <x v="2"/>
    <x v="1"/>
    <x v="5"/>
    <n v="17774"/>
    <n v="17774"/>
    <n v="0"/>
    <n v="101"/>
    <n v="101"/>
    <n v="0"/>
    <n v="5.6824575222234721E-3"/>
    <n v="5.6824575222234721E-3"/>
    <n v="0"/>
    <x v="0"/>
  </r>
  <r>
    <x v="8"/>
    <x v="2"/>
    <x v="2"/>
    <x v="5"/>
    <n v="15127"/>
    <n v="13855"/>
    <n v="1272"/>
    <n v="99"/>
    <n v="88"/>
    <n v="11"/>
    <n v="6.5445891452369934E-3"/>
    <n v="5.8174125735439945E-3"/>
    <n v="7.2717657169299931E-4"/>
    <x v="1"/>
  </r>
  <r>
    <x v="8"/>
    <x v="2"/>
    <x v="3"/>
    <x v="5"/>
    <n v="12601"/>
    <n v="6032"/>
    <n v="6569"/>
    <n v="70"/>
    <n v="28"/>
    <n v="42"/>
    <n v="5.5551146734386164E-3"/>
    <n v="2.2220458693754464E-3"/>
    <n v="3.3330688040631696E-3"/>
    <x v="2"/>
  </r>
  <r>
    <x v="8"/>
    <x v="2"/>
    <x v="4"/>
    <x v="5"/>
    <n v="13582"/>
    <n v="8829"/>
    <n v="4753"/>
    <n v="85"/>
    <n v="41"/>
    <n v="44"/>
    <n v="6.2582830216462966E-3"/>
    <n v="3.0187012222058609E-3"/>
    <n v="3.2395817994404358E-3"/>
    <x v="2"/>
  </r>
  <r>
    <x v="8"/>
    <x v="2"/>
    <x v="5"/>
    <x v="5"/>
    <n v="16935"/>
    <n v="12712"/>
    <n v="4223"/>
    <n v="85"/>
    <n v="53"/>
    <n v="32"/>
    <n v="5.019191024505462E-3"/>
    <n v="3.1296132270445822E-3"/>
    <n v="1.8895777974608798E-3"/>
    <x v="2"/>
  </r>
  <r>
    <x v="8"/>
    <x v="2"/>
    <x v="6"/>
    <x v="5"/>
    <n v="17191"/>
    <n v="13069"/>
    <n v="4122"/>
    <n v="111"/>
    <n v="61"/>
    <n v="50"/>
    <n v="6.4568669652725263E-3"/>
    <n v="3.5483683322668838E-3"/>
    <n v="2.9084986330056425E-3"/>
    <x v="2"/>
  </r>
  <r>
    <x v="8"/>
    <x v="2"/>
    <x v="7"/>
    <x v="5"/>
    <n v="16256"/>
    <n v="12781"/>
    <n v="3475"/>
    <n v="91"/>
    <n v="60"/>
    <n v="31"/>
    <n v="5.5979330708661413E-3"/>
    <n v="3.6909448818897637E-3"/>
    <n v="1.906988188976378E-3"/>
    <x v="2"/>
  </r>
  <r>
    <x v="8"/>
    <x v="2"/>
    <x v="8"/>
    <x v="5"/>
    <n v="17545"/>
    <n v="14491"/>
    <n v="3054"/>
    <n v="83"/>
    <n v="52"/>
    <n v="31"/>
    <n v="4.7306925049871761E-3"/>
    <n v="2.9638073525220859E-3"/>
    <n v="1.7668851524650898E-3"/>
    <x v="2"/>
  </r>
  <r>
    <x v="8"/>
    <x v="2"/>
    <x v="9"/>
    <x v="5"/>
    <n v="18019"/>
    <n v="14828"/>
    <n v="3191"/>
    <n v="86"/>
    <n v="54"/>
    <n v="32"/>
    <n v="4.7727398856762309E-3"/>
    <n v="2.9968366724013543E-3"/>
    <n v="1.7759032132748766E-3"/>
    <x v="2"/>
  </r>
  <r>
    <x v="8"/>
    <x v="2"/>
    <x v="10"/>
    <x v="5"/>
    <n v="16395"/>
    <n v="13041"/>
    <n v="3354"/>
    <n v="86"/>
    <n v="53"/>
    <n v="33"/>
    <n v="5.2455016773406528E-3"/>
    <n v="3.2326928941750536E-3"/>
    <n v="2.0128087831655993E-3"/>
    <x v="2"/>
  </r>
  <r>
    <x v="8"/>
    <x v="2"/>
    <x v="11"/>
    <x v="5"/>
    <n v="15933"/>
    <n v="12123"/>
    <n v="3810"/>
    <n v="98"/>
    <n v="59"/>
    <n v="39"/>
    <n v="6.1507562919726356E-3"/>
    <n v="3.7030063390447497E-3"/>
    <n v="2.4477499529278854E-3"/>
    <x v="2"/>
  </r>
  <r>
    <x v="8"/>
    <x v="3"/>
    <x v="0"/>
    <x v="5"/>
    <n v="6771"/>
    <n v="5901"/>
    <n v="870"/>
    <n v="31"/>
    <n v="29"/>
    <n v="2"/>
    <n v="4.5783488406439228E-3"/>
    <n v="4.2829714960862502E-3"/>
    <n v="2.9537734455767242E-4"/>
    <x v="2"/>
  </r>
  <r>
    <x v="8"/>
    <x v="3"/>
    <x v="1"/>
    <x v="5"/>
    <n v="6261"/>
    <n v="5444"/>
    <n v="817"/>
    <n v="32"/>
    <n v="26"/>
    <n v="6"/>
    <n v="5.1110046318479478E-3"/>
    <n v="4.1526912633764578E-3"/>
    <n v="9.5831336847149022E-4"/>
    <x v="2"/>
  </r>
  <r>
    <x v="8"/>
    <x v="3"/>
    <x v="2"/>
    <x v="5"/>
    <n v="7695"/>
    <n v="6805"/>
    <n v="890"/>
    <n v="20"/>
    <n v="18"/>
    <n v="2"/>
    <n v="2.5990903183885639E-3"/>
    <n v="2.3391812865497076E-3"/>
    <n v="2.5990903183885637E-4"/>
    <x v="3"/>
  </r>
  <r>
    <x v="8"/>
    <x v="3"/>
    <x v="3"/>
    <x v="5"/>
    <n v="17836"/>
    <n v="15273"/>
    <n v="2563"/>
    <n v="104"/>
    <n v="70"/>
    <n v="34"/>
    <n v="5.8309037900874635E-3"/>
    <n v="3.9246467817896386E-3"/>
    <n v="1.9062570082978246E-3"/>
    <x v="3"/>
  </r>
  <r>
    <x v="8"/>
    <x v="3"/>
    <x v="4"/>
    <x v="5"/>
    <n v="16446"/>
    <n v="14403"/>
    <n v="2043"/>
    <n v="88"/>
    <n v="67"/>
    <n v="21"/>
    <n v="5.3508451903198345E-3"/>
    <n v="4.0739389517207829E-3"/>
    <n v="1.2769062385990515E-3"/>
    <x v="3"/>
  </r>
  <r>
    <x v="8"/>
    <x v="3"/>
    <x v="5"/>
    <x v="5"/>
    <n v="17425"/>
    <n v="15739"/>
    <n v="1686"/>
    <n v="100"/>
    <n v="75"/>
    <n v="25"/>
    <n v="5.7388809182209472E-3"/>
    <n v="4.30416068866571E-3"/>
    <n v="1.4347202295552368E-3"/>
    <x v="3"/>
  </r>
  <r>
    <x v="8"/>
    <x v="3"/>
    <x v="6"/>
    <x v="5"/>
    <n v="16150"/>
    <n v="14623"/>
    <n v="1527"/>
    <n v="85"/>
    <n v="70"/>
    <n v="15"/>
    <n v="5.263157894736842E-3"/>
    <n v="4.3343653250773996E-3"/>
    <n v="9.2879256965944267E-4"/>
    <x v="3"/>
  </r>
  <r>
    <x v="8"/>
    <x v="3"/>
    <x v="7"/>
    <x v="5"/>
    <n v="17405"/>
    <n v="15575"/>
    <n v="1830"/>
    <n v="120"/>
    <n v="93"/>
    <n v="27"/>
    <n v="6.8945705257110025E-3"/>
    <n v="5.3432921574260274E-3"/>
    <n v="1.5512783682849756E-3"/>
    <x v="3"/>
  </r>
  <r>
    <x v="8"/>
    <x v="3"/>
    <x v="8"/>
    <x v="5"/>
    <n v="17085"/>
    <n v="15243"/>
    <n v="1842"/>
    <n v="111"/>
    <n v="88"/>
    <n v="23"/>
    <n v="6.4969271290605795E-3"/>
    <n v="5.1507170032191983E-3"/>
    <n v="1.3462101258413814E-3"/>
    <x v="3"/>
  </r>
  <r>
    <x v="8"/>
    <x v="3"/>
    <x v="9"/>
    <x v="5"/>
    <n v="17391"/>
    <n v="15645"/>
    <n v="1746"/>
    <n v="137"/>
    <n v="105"/>
    <n v="32"/>
    <n v="7.8776378586625263E-3"/>
    <n v="6.0376056580990168E-3"/>
    <n v="1.8400322005635099E-3"/>
    <x v="3"/>
  </r>
  <r>
    <x v="8"/>
    <x v="3"/>
    <x v="10"/>
    <x v="5"/>
    <n v="16786"/>
    <n v="15108"/>
    <n v="1678"/>
    <n v="128"/>
    <n v="102"/>
    <n v="26"/>
    <n v="7.6254021208149647E-3"/>
    <n v="6.0764923150244251E-3"/>
    <n v="1.5489098057905398E-3"/>
    <x v="3"/>
  </r>
  <r>
    <x v="8"/>
    <x v="3"/>
    <x v="11"/>
    <x v="5"/>
    <n v="17258"/>
    <n v="15224"/>
    <n v="2034"/>
    <n v="147"/>
    <n v="109"/>
    <n v="38"/>
    <n v="8.517788851547109E-3"/>
    <n v="6.3159114613512571E-3"/>
    <n v="2.2018773901958514E-3"/>
    <x v="3"/>
  </r>
  <r>
    <x v="8"/>
    <x v="0"/>
    <x v="0"/>
    <x v="6"/>
    <n v="22099"/>
    <n v="22099"/>
    <n v="0"/>
    <n v="258"/>
    <n v="258"/>
    <n v="0"/>
    <n v="1.1674736413412372E-2"/>
    <n v="1.1674736413412372E-2"/>
    <n v="0"/>
    <x v="0"/>
  </r>
  <r>
    <x v="8"/>
    <x v="0"/>
    <x v="1"/>
    <x v="6"/>
    <n v="19134"/>
    <n v="19134"/>
    <n v="0"/>
    <n v="208"/>
    <n v="208"/>
    <n v="0"/>
    <n v="1.0870701369290268E-2"/>
    <n v="1.0870701369290268E-2"/>
    <n v="0"/>
    <x v="0"/>
  </r>
  <r>
    <x v="8"/>
    <x v="0"/>
    <x v="2"/>
    <x v="6"/>
    <n v="19984"/>
    <n v="19984"/>
    <n v="0"/>
    <n v="236"/>
    <n v="236"/>
    <n v="0"/>
    <n v="1.1809447558046438E-2"/>
    <n v="1.1809447558046438E-2"/>
    <n v="0"/>
    <x v="0"/>
  </r>
  <r>
    <x v="8"/>
    <x v="0"/>
    <x v="3"/>
    <x v="6"/>
    <n v="19754"/>
    <n v="19754"/>
    <n v="0"/>
    <n v="254"/>
    <n v="254"/>
    <n v="0"/>
    <n v="1.2858155310316898E-2"/>
    <n v="1.2858155310316898E-2"/>
    <n v="0"/>
    <x v="0"/>
  </r>
  <r>
    <x v="8"/>
    <x v="0"/>
    <x v="4"/>
    <x v="6"/>
    <n v="20420"/>
    <n v="20420"/>
    <n v="0"/>
    <n v="225"/>
    <n v="225"/>
    <n v="0"/>
    <n v="1.1018609206660137E-2"/>
    <n v="1.1018609206660137E-2"/>
    <n v="0"/>
    <x v="0"/>
  </r>
  <r>
    <x v="8"/>
    <x v="0"/>
    <x v="5"/>
    <x v="6"/>
    <n v="18710"/>
    <n v="18710"/>
    <n v="0"/>
    <n v="226"/>
    <n v="226"/>
    <n v="0"/>
    <n v="1.2079102084446821E-2"/>
    <n v="1.2079102084446821E-2"/>
    <n v="0"/>
    <x v="0"/>
  </r>
  <r>
    <x v="8"/>
    <x v="0"/>
    <x v="6"/>
    <x v="6"/>
    <n v="18862"/>
    <n v="18862"/>
    <n v="0"/>
    <n v="198"/>
    <n v="198"/>
    <n v="0"/>
    <n v="1.0497296150991412E-2"/>
    <n v="1.0497296150991412E-2"/>
    <n v="0"/>
    <x v="0"/>
  </r>
  <r>
    <x v="8"/>
    <x v="0"/>
    <x v="7"/>
    <x v="6"/>
    <n v="19907"/>
    <n v="19907"/>
    <n v="0"/>
    <n v="196"/>
    <n v="196"/>
    <n v="0"/>
    <n v="9.8457828904405485E-3"/>
    <n v="9.8457828904405485E-3"/>
    <n v="0"/>
    <x v="0"/>
  </r>
  <r>
    <x v="8"/>
    <x v="0"/>
    <x v="8"/>
    <x v="6"/>
    <n v="17242"/>
    <n v="17242"/>
    <n v="0"/>
    <n v="170"/>
    <n v="170"/>
    <n v="0"/>
    <n v="9.8596450527780998E-3"/>
    <n v="9.8596450527780998E-3"/>
    <n v="0"/>
    <x v="0"/>
  </r>
  <r>
    <x v="8"/>
    <x v="0"/>
    <x v="9"/>
    <x v="6"/>
    <n v="20920"/>
    <n v="20920"/>
    <n v="0"/>
    <n v="218"/>
    <n v="218"/>
    <n v="0"/>
    <n v="1.0420650095602295E-2"/>
    <n v="1.0420650095602295E-2"/>
    <n v="0"/>
    <x v="0"/>
  </r>
  <r>
    <x v="8"/>
    <x v="0"/>
    <x v="10"/>
    <x v="6"/>
    <n v="18432"/>
    <n v="18432"/>
    <n v="0"/>
    <n v="204"/>
    <n v="204"/>
    <n v="0"/>
    <n v="1.1067708333333334E-2"/>
    <n v="1.1067708333333334E-2"/>
    <n v="0"/>
    <x v="0"/>
  </r>
  <r>
    <x v="8"/>
    <x v="0"/>
    <x v="11"/>
    <x v="6"/>
    <n v="16548"/>
    <n v="16548"/>
    <n v="0"/>
    <n v="174"/>
    <n v="174"/>
    <n v="0"/>
    <n v="1.0514865844815084E-2"/>
    <n v="1.0514865844815084E-2"/>
    <n v="0"/>
    <x v="0"/>
  </r>
  <r>
    <x v="8"/>
    <x v="1"/>
    <x v="0"/>
    <x v="6"/>
    <n v="19748"/>
    <n v="19748"/>
    <n v="0"/>
    <n v="221"/>
    <n v="221"/>
    <n v="0"/>
    <n v="1.1191006684221187E-2"/>
    <n v="1.1191006684221187E-2"/>
    <n v="0"/>
    <x v="0"/>
  </r>
  <r>
    <x v="8"/>
    <x v="1"/>
    <x v="1"/>
    <x v="6"/>
    <n v="17720"/>
    <n v="17720"/>
    <n v="0"/>
    <n v="170"/>
    <n v="170"/>
    <n v="0"/>
    <n v="9.5936794582392772E-3"/>
    <n v="9.5936794582392772E-3"/>
    <n v="0"/>
    <x v="0"/>
  </r>
  <r>
    <x v="8"/>
    <x v="1"/>
    <x v="2"/>
    <x v="6"/>
    <n v="17682"/>
    <n v="17682"/>
    <n v="0"/>
    <n v="164"/>
    <n v="164"/>
    <n v="0"/>
    <n v="9.2749688949213885E-3"/>
    <n v="9.2749688949213885E-3"/>
    <n v="0"/>
    <x v="0"/>
  </r>
  <r>
    <x v="8"/>
    <x v="1"/>
    <x v="3"/>
    <x v="6"/>
    <n v="18281"/>
    <n v="18281"/>
    <n v="0"/>
    <n v="161"/>
    <n v="161"/>
    <n v="0"/>
    <n v="8.806958043870685E-3"/>
    <n v="8.806958043870685E-3"/>
    <n v="0"/>
    <x v="0"/>
  </r>
  <r>
    <x v="8"/>
    <x v="1"/>
    <x v="4"/>
    <x v="6"/>
    <n v="18157"/>
    <n v="18157"/>
    <n v="0"/>
    <n v="158"/>
    <n v="158"/>
    <n v="0"/>
    <n v="8.701878063556755E-3"/>
    <n v="8.701878063556755E-3"/>
    <n v="0"/>
    <x v="0"/>
  </r>
  <r>
    <x v="8"/>
    <x v="1"/>
    <x v="5"/>
    <x v="6"/>
    <n v="16212"/>
    <n v="16212"/>
    <n v="0"/>
    <n v="123"/>
    <n v="123"/>
    <n v="0"/>
    <n v="7.5869726128793488E-3"/>
    <n v="7.5869726128793488E-3"/>
    <n v="0"/>
    <x v="0"/>
  </r>
  <r>
    <x v="8"/>
    <x v="1"/>
    <x v="6"/>
    <x v="6"/>
    <n v="17757"/>
    <n v="17757"/>
    <n v="0"/>
    <n v="138"/>
    <n v="138"/>
    <n v="0"/>
    <n v="7.7715830376752833E-3"/>
    <n v="7.7715830376752833E-3"/>
    <n v="0"/>
    <x v="0"/>
  </r>
  <r>
    <x v="8"/>
    <x v="1"/>
    <x v="7"/>
    <x v="6"/>
    <n v="17869"/>
    <n v="17869"/>
    <n v="0"/>
    <n v="167"/>
    <n v="167"/>
    <n v="0"/>
    <n v="9.3457943925233638E-3"/>
    <n v="9.3457943925233638E-3"/>
    <n v="0"/>
    <x v="0"/>
  </r>
  <r>
    <x v="8"/>
    <x v="1"/>
    <x v="8"/>
    <x v="6"/>
    <n v="17300"/>
    <n v="17300"/>
    <n v="0"/>
    <n v="184"/>
    <n v="184"/>
    <n v="0"/>
    <n v="1.0635838150289017E-2"/>
    <n v="1.0635838150289017E-2"/>
    <n v="0"/>
    <x v="0"/>
  </r>
  <r>
    <x v="8"/>
    <x v="1"/>
    <x v="9"/>
    <x v="6"/>
    <n v="20251"/>
    <n v="20251"/>
    <n v="0"/>
    <n v="206"/>
    <n v="206"/>
    <n v="0"/>
    <n v="1.0172337168534887E-2"/>
    <n v="1.0172337168534887E-2"/>
    <n v="0"/>
    <x v="0"/>
  </r>
  <r>
    <x v="8"/>
    <x v="1"/>
    <x v="10"/>
    <x v="6"/>
    <n v="16846"/>
    <n v="16846"/>
    <n v="0"/>
    <n v="150"/>
    <n v="150"/>
    <n v="0"/>
    <n v="8.9041909058530221E-3"/>
    <n v="8.9041909058530221E-3"/>
    <n v="0"/>
    <x v="0"/>
  </r>
  <r>
    <x v="8"/>
    <x v="1"/>
    <x v="11"/>
    <x v="6"/>
    <n v="17220"/>
    <n v="17220"/>
    <n v="0"/>
    <n v="157"/>
    <n v="157"/>
    <n v="0"/>
    <n v="9.1173054587688727E-3"/>
    <n v="9.1173054587688727E-3"/>
    <n v="0"/>
    <x v="0"/>
  </r>
  <r>
    <x v="8"/>
    <x v="2"/>
    <x v="0"/>
    <x v="6"/>
    <n v="19955"/>
    <n v="19954"/>
    <n v="1"/>
    <n v="165"/>
    <n v="165"/>
    <n v="0"/>
    <n v="8.2686043598095716E-3"/>
    <n v="8.2686043598095716E-3"/>
    <n v="0"/>
    <x v="0"/>
  </r>
  <r>
    <x v="8"/>
    <x v="2"/>
    <x v="1"/>
    <x v="6"/>
    <n v="17774"/>
    <n v="17774"/>
    <n v="0"/>
    <n v="166"/>
    <n v="166"/>
    <n v="0"/>
    <n v="9.3394846404861037E-3"/>
    <n v="9.3394846404861037E-3"/>
    <n v="0"/>
    <x v="0"/>
  </r>
  <r>
    <x v="8"/>
    <x v="2"/>
    <x v="2"/>
    <x v="6"/>
    <n v="15127"/>
    <n v="13855"/>
    <n v="1272"/>
    <n v="130"/>
    <n v="112"/>
    <n v="18"/>
    <n v="8.5939049381899921E-3"/>
    <n v="7.4039796390559928E-3"/>
    <n v="1.1899252991339989E-3"/>
    <x v="1"/>
  </r>
  <r>
    <x v="8"/>
    <x v="2"/>
    <x v="3"/>
    <x v="6"/>
    <n v="12601"/>
    <n v="6032"/>
    <n v="6569"/>
    <n v="146"/>
    <n v="40"/>
    <n v="106"/>
    <n v="1.158638203317197E-2"/>
    <n v="3.1743512419649235E-3"/>
    <n v="8.412030791207047E-3"/>
    <x v="2"/>
  </r>
  <r>
    <x v="8"/>
    <x v="2"/>
    <x v="4"/>
    <x v="6"/>
    <n v="13582"/>
    <n v="8829"/>
    <n v="4753"/>
    <n v="150"/>
    <n v="71"/>
    <n v="79"/>
    <n v="1.1044028861728759E-2"/>
    <n v="5.2275069945516128E-3"/>
    <n v="5.8165218671771459E-3"/>
    <x v="2"/>
  </r>
  <r>
    <x v="8"/>
    <x v="2"/>
    <x v="5"/>
    <x v="6"/>
    <n v="16935"/>
    <n v="12712"/>
    <n v="4223"/>
    <n v="167"/>
    <n v="96"/>
    <n v="71"/>
    <n v="9.8612341304989658E-3"/>
    <n v="5.6687333923826399E-3"/>
    <n v="4.1925007381163268E-3"/>
    <x v="2"/>
  </r>
  <r>
    <x v="8"/>
    <x v="2"/>
    <x v="6"/>
    <x v="6"/>
    <n v="17191"/>
    <n v="13069"/>
    <n v="4122"/>
    <n v="178"/>
    <n v="113"/>
    <n v="65"/>
    <n v="1.0354255133500087E-2"/>
    <n v="6.5732069105927521E-3"/>
    <n v="3.7810482229073353E-3"/>
    <x v="2"/>
  </r>
  <r>
    <x v="8"/>
    <x v="2"/>
    <x v="7"/>
    <x v="6"/>
    <n v="16256"/>
    <n v="12781"/>
    <n v="3475"/>
    <n v="135"/>
    <n v="92"/>
    <n v="43"/>
    <n v="8.3046259842519694E-3"/>
    <n v="5.6594488188976382E-3"/>
    <n v="2.6451771653543308E-3"/>
    <x v="2"/>
  </r>
  <r>
    <x v="8"/>
    <x v="2"/>
    <x v="8"/>
    <x v="6"/>
    <n v="17545"/>
    <n v="14491"/>
    <n v="3054"/>
    <n v="160"/>
    <n v="116"/>
    <n v="44"/>
    <n v="9.119407238529496E-3"/>
    <n v="6.6115702479338841E-3"/>
    <n v="2.5078369905956114E-3"/>
    <x v="2"/>
  </r>
  <r>
    <x v="8"/>
    <x v="2"/>
    <x v="9"/>
    <x v="6"/>
    <n v="18019"/>
    <n v="14828"/>
    <n v="3191"/>
    <n v="184"/>
    <n v="134"/>
    <n v="50"/>
    <n v="1.021144347633054E-2"/>
    <n v="7.4365947055885454E-3"/>
    <n v="2.7748487707419944E-3"/>
    <x v="2"/>
  </r>
  <r>
    <x v="8"/>
    <x v="2"/>
    <x v="10"/>
    <x v="6"/>
    <n v="16395"/>
    <n v="13041"/>
    <n v="3354"/>
    <n v="141"/>
    <n v="91"/>
    <n v="50"/>
    <n v="8.6001829826166509E-3"/>
    <n v="5.550472705093016E-3"/>
    <n v="3.0497102775236353E-3"/>
    <x v="2"/>
  </r>
  <r>
    <x v="8"/>
    <x v="2"/>
    <x v="11"/>
    <x v="6"/>
    <n v="15933"/>
    <n v="12123"/>
    <n v="3810"/>
    <n v="170"/>
    <n v="108"/>
    <n v="62"/>
    <n v="1.0669679281993347E-2"/>
    <n v="6.7783844850310675E-3"/>
    <n v="3.8912947969622796E-3"/>
    <x v="2"/>
  </r>
  <r>
    <x v="8"/>
    <x v="3"/>
    <x v="0"/>
    <x v="6"/>
    <n v="6771"/>
    <n v="5901"/>
    <n v="870"/>
    <n v="48"/>
    <n v="42"/>
    <n v="6"/>
    <n v="7.0890562693841381E-3"/>
    <n v="6.202924235711121E-3"/>
    <n v="8.8613203367301726E-4"/>
    <x v="2"/>
  </r>
  <r>
    <x v="8"/>
    <x v="3"/>
    <x v="1"/>
    <x v="6"/>
    <n v="6261"/>
    <n v="5444"/>
    <n v="817"/>
    <n v="46"/>
    <n v="40"/>
    <n v="6"/>
    <n v="7.3470691582814248E-3"/>
    <n v="6.3887557898099348E-3"/>
    <n v="9.5831336847149022E-4"/>
    <x v="2"/>
  </r>
  <r>
    <x v="8"/>
    <x v="3"/>
    <x v="2"/>
    <x v="6"/>
    <n v="7695"/>
    <n v="6805"/>
    <n v="890"/>
    <n v="59"/>
    <n v="50"/>
    <n v="9"/>
    <n v="7.6673164392462639E-3"/>
    <n v="6.4977257959714096E-3"/>
    <n v="1.1695906432748538E-3"/>
    <x v="3"/>
  </r>
  <r>
    <x v="8"/>
    <x v="3"/>
    <x v="3"/>
    <x v="6"/>
    <n v="17836"/>
    <n v="15273"/>
    <n v="2563"/>
    <n v="192"/>
    <n v="146"/>
    <n v="46"/>
    <n v="1.076474545862301E-2"/>
    <n v="8.1856918591612475E-3"/>
    <n v="2.5790535994617628E-3"/>
    <x v="3"/>
  </r>
  <r>
    <x v="8"/>
    <x v="3"/>
    <x v="4"/>
    <x v="6"/>
    <n v="16446"/>
    <n v="14403"/>
    <n v="2043"/>
    <n v="184"/>
    <n v="149"/>
    <n v="35"/>
    <n v="1.1188130852486928E-2"/>
    <n v="9.0599537881551739E-3"/>
    <n v="2.1281770643317524E-3"/>
    <x v="3"/>
  </r>
  <r>
    <x v="8"/>
    <x v="3"/>
    <x v="5"/>
    <x v="6"/>
    <n v="17425"/>
    <n v="15739"/>
    <n v="1686"/>
    <n v="185"/>
    <n v="156"/>
    <n v="29"/>
    <n v="1.0616929698708751E-2"/>
    <n v="8.9526542324246776E-3"/>
    <n v="1.6642754662840745E-3"/>
    <x v="3"/>
  </r>
  <r>
    <x v="8"/>
    <x v="3"/>
    <x v="6"/>
    <x v="6"/>
    <n v="16150"/>
    <n v="14623"/>
    <n v="1527"/>
    <n v="179"/>
    <n v="162"/>
    <n v="17"/>
    <n v="1.1083591331269349E-2"/>
    <n v="1.0030959752321982E-2"/>
    <n v="1.0526315789473684E-3"/>
    <x v="3"/>
  </r>
  <r>
    <x v="8"/>
    <x v="3"/>
    <x v="7"/>
    <x v="6"/>
    <n v="17405"/>
    <n v="15575"/>
    <n v="1830"/>
    <n v="175"/>
    <n v="152"/>
    <n v="23"/>
    <n v="1.005458201666188E-2"/>
    <n v="8.7331226659006032E-3"/>
    <n v="1.3214593507612756E-3"/>
    <x v="3"/>
  </r>
  <r>
    <x v="8"/>
    <x v="3"/>
    <x v="8"/>
    <x v="6"/>
    <n v="17085"/>
    <n v="15243"/>
    <n v="1842"/>
    <n v="197"/>
    <n v="169"/>
    <n v="28"/>
    <n v="1.1530582382206615E-2"/>
    <n v="9.8917178811823228E-3"/>
    <n v="1.6388645010242903E-3"/>
    <x v="3"/>
  </r>
  <r>
    <x v="8"/>
    <x v="3"/>
    <x v="9"/>
    <x v="6"/>
    <n v="17391"/>
    <n v="15645"/>
    <n v="1746"/>
    <n v="241"/>
    <n v="214"/>
    <n v="27"/>
    <n v="1.3857742510493933E-2"/>
    <n v="1.2305215341268471E-2"/>
    <n v="1.5525271692254615E-3"/>
    <x v="3"/>
  </r>
  <r>
    <x v="8"/>
    <x v="3"/>
    <x v="10"/>
    <x v="6"/>
    <n v="16786"/>
    <n v="15108"/>
    <n v="1678"/>
    <n v="239"/>
    <n v="216"/>
    <n v="23"/>
    <n v="1.4238055522459192E-2"/>
    <n v="1.2867866078875254E-2"/>
    <n v="1.3701894435839391E-3"/>
    <x v="3"/>
  </r>
  <r>
    <x v="8"/>
    <x v="3"/>
    <x v="11"/>
    <x v="6"/>
    <n v="17258"/>
    <n v="15224"/>
    <n v="2034"/>
    <n v="205"/>
    <n v="178"/>
    <n v="27"/>
    <n v="1.1878549078688145E-2"/>
    <n v="1.0314057248812144E-2"/>
    <n v="1.5644918298759996E-3"/>
    <x v="3"/>
  </r>
  <r>
    <x v="8"/>
    <x v="0"/>
    <x v="0"/>
    <x v="7"/>
    <n v="22099"/>
    <n v="22099"/>
    <n v="0"/>
    <n v="35"/>
    <n v="35"/>
    <n v="0"/>
    <n v="1.5837820715869496E-3"/>
    <n v="1.5837820715869496E-3"/>
    <n v="0"/>
    <x v="0"/>
  </r>
  <r>
    <x v="8"/>
    <x v="0"/>
    <x v="1"/>
    <x v="7"/>
    <n v="19134"/>
    <n v="19134"/>
    <n v="0"/>
    <n v="37"/>
    <n v="37"/>
    <n v="0"/>
    <n v="1.9337305320372112E-3"/>
    <n v="1.9337305320372112E-3"/>
    <n v="0"/>
    <x v="0"/>
  </r>
  <r>
    <x v="8"/>
    <x v="0"/>
    <x v="2"/>
    <x v="7"/>
    <n v="19984"/>
    <n v="19984"/>
    <n v="0"/>
    <n v="39"/>
    <n v="39"/>
    <n v="0"/>
    <n v="1.9515612489991994E-3"/>
    <n v="1.9515612489991994E-3"/>
    <n v="0"/>
    <x v="0"/>
  </r>
  <r>
    <x v="8"/>
    <x v="0"/>
    <x v="3"/>
    <x v="7"/>
    <n v="19754"/>
    <n v="19754"/>
    <n v="0"/>
    <n v="52"/>
    <n v="52"/>
    <n v="0"/>
    <n v="2.6323782525058217E-3"/>
    <n v="2.6323782525058217E-3"/>
    <n v="0"/>
    <x v="0"/>
  </r>
  <r>
    <x v="8"/>
    <x v="0"/>
    <x v="4"/>
    <x v="7"/>
    <n v="20420"/>
    <n v="20420"/>
    <n v="0"/>
    <n v="61"/>
    <n v="61"/>
    <n v="0"/>
    <n v="2.9872673849167483E-3"/>
    <n v="2.9872673849167483E-3"/>
    <n v="0"/>
    <x v="0"/>
  </r>
  <r>
    <x v="8"/>
    <x v="0"/>
    <x v="5"/>
    <x v="7"/>
    <n v="18710"/>
    <n v="18710"/>
    <n v="0"/>
    <n v="44"/>
    <n v="44"/>
    <n v="0"/>
    <n v="2.3516835916622125E-3"/>
    <n v="2.3516835916622125E-3"/>
    <n v="0"/>
    <x v="0"/>
  </r>
  <r>
    <x v="8"/>
    <x v="0"/>
    <x v="6"/>
    <x v="7"/>
    <n v="18862"/>
    <n v="18862"/>
    <n v="0"/>
    <n v="63"/>
    <n v="63"/>
    <n v="0"/>
    <n v="3.340048775315449E-3"/>
    <n v="3.340048775315449E-3"/>
    <n v="0"/>
    <x v="0"/>
  </r>
  <r>
    <x v="8"/>
    <x v="0"/>
    <x v="7"/>
    <x v="7"/>
    <n v="19907"/>
    <n v="19907"/>
    <n v="0"/>
    <n v="49"/>
    <n v="49"/>
    <n v="0"/>
    <n v="2.4614457226101371E-3"/>
    <n v="2.4614457226101371E-3"/>
    <n v="0"/>
    <x v="0"/>
  </r>
  <r>
    <x v="8"/>
    <x v="0"/>
    <x v="8"/>
    <x v="7"/>
    <n v="17242"/>
    <n v="17242"/>
    <n v="0"/>
    <n v="43"/>
    <n v="43"/>
    <n v="0"/>
    <n v="2.4939102192321075E-3"/>
    <n v="2.4939102192321075E-3"/>
    <n v="0"/>
    <x v="0"/>
  </r>
  <r>
    <x v="8"/>
    <x v="0"/>
    <x v="9"/>
    <x v="7"/>
    <n v="20920"/>
    <n v="20920"/>
    <n v="0"/>
    <n v="48"/>
    <n v="48"/>
    <n v="0"/>
    <n v="2.2944550669216062E-3"/>
    <n v="2.2944550669216062E-3"/>
    <n v="0"/>
    <x v="0"/>
  </r>
  <r>
    <x v="8"/>
    <x v="0"/>
    <x v="10"/>
    <x v="7"/>
    <n v="18432"/>
    <n v="18432"/>
    <n v="0"/>
    <n v="43"/>
    <n v="43"/>
    <n v="0"/>
    <n v="2.3328993055555555E-3"/>
    <n v="2.3328993055555555E-3"/>
    <n v="0"/>
    <x v="0"/>
  </r>
  <r>
    <x v="8"/>
    <x v="0"/>
    <x v="11"/>
    <x v="7"/>
    <n v="16548"/>
    <n v="16548"/>
    <n v="0"/>
    <n v="46"/>
    <n v="46"/>
    <n v="0"/>
    <n v="2.7797921198936429E-3"/>
    <n v="2.7797921198936429E-3"/>
    <n v="0"/>
    <x v="0"/>
  </r>
  <r>
    <x v="8"/>
    <x v="1"/>
    <x v="0"/>
    <x v="7"/>
    <n v="19748"/>
    <n v="19748"/>
    <n v="0"/>
    <n v="47"/>
    <n v="47"/>
    <n v="0"/>
    <n v="2.379987846870569E-3"/>
    <n v="2.379987846870569E-3"/>
    <n v="0"/>
    <x v="0"/>
  </r>
  <r>
    <x v="8"/>
    <x v="1"/>
    <x v="1"/>
    <x v="7"/>
    <n v="17720"/>
    <n v="17720"/>
    <n v="0"/>
    <n v="34"/>
    <n v="34"/>
    <n v="0"/>
    <n v="1.9187358916478556E-3"/>
    <n v="1.9187358916478556E-3"/>
    <n v="0"/>
    <x v="0"/>
  </r>
  <r>
    <x v="8"/>
    <x v="1"/>
    <x v="2"/>
    <x v="7"/>
    <n v="17682"/>
    <n v="17682"/>
    <n v="0"/>
    <n v="28"/>
    <n v="28"/>
    <n v="0"/>
    <n v="1.5835312747426761E-3"/>
    <n v="1.5835312747426761E-3"/>
    <n v="0"/>
    <x v="0"/>
  </r>
  <r>
    <x v="8"/>
    <x v="1"/>
    <x v="3"/>
    <x v="7"/>
    <n v="18281"/>
    <n v="18281"/>
    <n v="0"/>
    <n v="36"/>
    <n v="36"/>
    <n v="0"/>
    <n v="1.9692576992505879E-3"/>
    <n v="1.9692576992505879E-3"/>
    <n v="0"/>
    <x v="0"/>
  </r>
  <r>
    <x v="8"/>
    <x v="1"/>
    <x v="4"/>
    <x v="7"/>
    <n v="18157"/>
    <n v="18157"/>
    <n v="0"/>
    <n v="45"/>
    <n v="45"/>
    <n v="0"/>
    <n v="2.4783829927851517E-3"/>
    <n v="2.4783829927851517E-3"/>
    <n v="0"/>
    <x v="0"/>
  </r>
  <r>
    <x v="8"/>
    <x v="1"/>
    <x v="5"/>
    <x v="7"/>
    <n v="16212"/>
    <n v="16212"/>
    <n v="0"/>
    <n v="31"/>
    <n v="31"/>
    <n v="0"/>
    <n v="1.9121638292622749E-3"/>
    <n v="1.9121638292622749E-3"/>
    <n v="0"/>
    <x v="0"/>
  </r>
  <r>
    <x v="8"/>
    <x v="1"/>
    <x v="6"/>
    <x v="7"/>
    <n v="17757"/>
    <n v="17757"/>
    <n v="0"/>
    <n v="31"/>
    <n v="31"/>
    <n v="0"/>
    <n v="1.7457903925212593E-3"/>
    <n v="1.7457903925212593E-3"/>
    <n v="0"/>
    <x v="0"/>
  </r>
  <r>
    <x v="8"/>
    <x v="1"/>
    <x v="7"/>
    <x v="7"/>
    <n v="17869"/>
    <n v="17869"/>
    <n v="0"/>
    <n v="49"/>
    <n v="49"/>
    <n v="0"/>
    <n v="2.7421791930158377E-3"/>
    <n v="2.7421791930158377E-3"/>
    <n v="0"/>
    <x v="0"/>
  </r>
  <r>
    <x v="8"/>
    <x v="1"/>
    <x v="8"/>
    <x v="7"/>
    <n v="17300"/>
    <n v="17300"/>
    <n v="0"/>
    <n v="33"/>
    <n v="33"/>
    <n v="0"/>
    <n v="1.9075144508670519E-3"/>
    <n v="1.9075144508670519E-3"/>
    <n v="0"/>
    <x v="0"/>
  </r>
  <r>
    <x v="8"/>
    <x v="1"/>
    <x v="9"/>
    <x v="7"/>
    <n v="20251"/>
    <n v="20251"/>
    <n v="0"/>
    <n v="49"/>
    <n v="49"/>
    <n v="0"/>
    <n v="2.4196335983408227E-3"/>
    <n v="2.4196335983408227E-3"/>
    <n v="0"/>
    <x v="0"/>
  </r>
  <r>
    <x v="8"/>
    <x v="1"/>
    <x v="10"/>
    <x v="7"/>
    <n v="16846"/>
    <n v="16846"/>
    <n v="0"/>
    <n v="31"/>
    <n v="31"/>
    <n v="0"/>
    <n v="1.8401994538762912E-3"/>
    <n v="1.8401994538762912E-3"/>
    <n v="0"/>
    <x v="0"/>
  </r>
  <r>
    <x v="8"/>
    <x v="1"/>
    <x v="11"/>
    <x v="7"/>
    <n v="17220"/>
    <n v="17220"/>
    <n v="0"/>
    <n v="42"/>
    <n v="42"/>
    <n v="0"/>
    <n v="2.4390243902439024E-3"/>
    <n v="2.4390243902439024E-3"/>
    <n v="0"/>
    <x v="0"/>
  </r>
  <r>
    <x v="8"/>
    <x v="2"/>
    <x v="0"/>
    <x v="7"/>
    <n v="19955"/>
    <n v="19954"/>
    <n v="1"/>
    <n v="48"/>
    <n v="48"/>
    <n v="0"/>
    <n v="2.4054121773991479E-3"/>
    <n v="2.4054121773991479E-3"/>
    <n v="0"/>
    <x v="0"/>
  </r>
  <r>
    <x v="8"/>
    <x v="2"/>
    <x v="1"/>
    <x v="7"/>
    <n v="17774"/>
    <n v="17774"/>
    <n v="0"/>
    <n v="32"/>
    <n v="32"/>
    <n v="0"/>
    <n v="1.8003825812985259E-3"/>
    <n v="1.8003825812985259E-3"/>
    <n v="0"/>
    <x v="0"/>
  </r>
  <r>
    <x v="8"/>
    <x v="2"/>
    <x v="2"/>
    <x v="7"/>
    <n v="15127"/>
    <n v="13855"/>
    <n v="1272"/>
    <n v="29"/>
    <n v="24"/>
    <n v="5"/>
    <n v="1.917101870826998E-3"/>
    <n v="1.5865670655119985E-3"/>
    <n v="3.3053480531499969E-4"/>
    <x v="1"/>
  </r>
  <r>
    <x v="8"/>
    <x v="2"/>
    <x v="3"/>
    <x v="7"/>
    <n v="12601"/>
    <n v="6032"/>
    <n v="6569"/>
    <n v="21"/>
    <n v="3"/>
    <n v="18"/>
    <n v="1.6665344020315848E-3"/>
    <n v="2.3807634314736926E-4"/>
    <n v="1.4284580588842155E-3"/>
    <x v="2"/>
  </r>
  <r>
    <x v="8"/>
    <x v="2"/>
    <x v="4"/>
    <x v="7"/>
    <n v="13582"/>
    <n v="8829"/>
    <n v="4753"/>
    <n v="26"/>
    <n v="16"/>
    <n v="10"/>
    <n v="1.9142983360329849E-3"/>
    <n v="1.1780297452510676E-3"/>
    <n v="7.3626859078191719E-4"/>
    <x v="2"/>
  </r>
  <r>
    <x v="8"/>
    <x v="2"/>
    <x v="5"/>
    <x v="7"/>
    <n v="16935"/>
    <n v="12712"/>
    <n v="4223"/>
    <n v="45"/>
    <n v="32"/>
    <n v="13"/>
    <n v="2.6572187776793621E-3"/>
    <n v="1.8895777974608798E-3"/>
    <n v="7.6764098021848243E-4"/>
    <x v="2"/>
  </r>
  <r>
    <x v="8"/>
    <x v="2"/>
    <x v="6"/>
    <x v="7"/>
    <n v="17191"/>
    <n v="13069"/>
    <n v="4122"/>
    <n v="25"/>
    <n v="18"/>
    <n v="7"/>
    <n v="1.4542493165028213E-3"/>
    <n v="1.0470595078820313E-3"/>
    <n v="4.0718980862078992E-4"/>
    <x v="2"/>
  </r>
  <r>
    <x v="8"/>
    <x v="2"/>
    <x v="7"/>
    <x v="7"/>
    <n v="16256"/>
    <n v="12781"/>
    <n v="3475"/>
    <n v="34"/>
    <n v="25"/>
    <n v="9"/>
    <n v="2.0915354330708663E-3"/>
    <n v="1.5378937007874017E-3"/>
    <n v="5.5364173228346456E-4"/>
    <x v="2"/>
  </r>
  <r>
    <x v="8"/>
    <x v="2"/>
    <x v="8"/>
    <x v="7"/>
    <n v="17545"/>
    <n v="14491"/>
    <n v="3054"/>
    <n v="21"/>
    <n v="21"/>
    <n v="0"/>
    <n v="1.1969222000569964E-3"/>
    <n v="1.1969222000569964E-3"/>
    <n v="0"/>
    <x v="2"/>
  </r>
  <r>
    <x v="8"/>
    <x v="2"/>
    <x v="9"/>
    <x v="7"/>
    <n v="18019"/>
    <n v="14828"/>
    <n v="3191"/>
    <n v="39"/>
    <n v="28"/>
    <n v="11"/>
    <n v="2.1643820411787556E-3"/>
    <n v="1.5539153116155169E-3"/>
    <n v="6.1046672956323875E-4"/>
    <x v="2"/>
  </r>
  <r>
    <x v="8"/>
    <x v="2"/>
    <x v="10"/>
    <x v="7"/>
    <n v="16395"/>
    <n v="13041"/>
    <n v="3354"/>
    <n v="32"/>
    <n v="20"/>
    <n v="12"/>
    <n v="1.9518145776151266E-3"/>
    <n v="1.2198841110094541E-3"/>
    <n v="7.319304666056725E-4"/>
    <x v="2"/>
  </r>
  <r>
    <x v="8"/>
    <x v="2"/>
    <x v="11"/>
    <x v="7"/>
    <n v="15933"/>
    <n v="12123"/>
    <n v="3810"/>
    <n v="30"/>
    <n v="21"/>
    <n v="9"/>
    <n v="1.8828845791752965E-3"/>
    <n v="1.3180192054227076E-3"/>
    <n v="5.64865373752589E-4"/>
    <x v="2"/>
  </r>
  <r>
    <x v="8"/>
    <x v="3"/>
    <x v="0"/>
    <x v="7"/>
    <n v="6771"/>
    <n v="5901"/>
    <n v="870"/>
    <n v="2"/>
    <n v="2"/>
    <n v="0"/>
    <n v="2.9537734455767242E-4"/>
    <n v="2.9537734455767242E-4"/>
    <n v="0"/>
    <x v="2"/>
  </r>
  <r>
    <x v="8"/>
    <x v="3"/>
    <x v="1"/>
    <x v="7"/>
    <n v="6261"/>
    <n v="5444"/>
    <n v="817"/>
    <n v="0"/>
    <n v="0"/>
    <n v="0"/>
    <n v="0"/>
    <n v="0"/>
    <n v="0"/>
    <x v="2"/>
  </r>
  <r>
    <x v="8"/>
    <x v="3"/>
    <x v="2"/>
    <x v="7"/>
    <n v="7695"/>
    <n v="6805"/>
    <n v="890"/>
    <n v="2"/>
    <n v="1"/>
    <n v="1"/>
    <n v="2.5990903183885637E-4"/>
    <n v="1.2995451591942819E-4"/>
    <n v="1.2995451591942819E-4"/>
    <x v="3"/>
  </r>
  <r>
    <x v="8"/>
    <x v="3"/>
    <x v="3"/>
    <x v="7"/>
    <n v="17836"/>
    <n v="15273"/>
    <n v="2563"/>
    <n v="31"/>
    <n v="20"/>
    <n v="11"/>
    <n v="1.7380578605068401E-3"/>
    <n v="1.1213276519398969E-3"/>
    <n v="6.1673020856694324E-4"/>
    <x v="3"/>
  </r>
  <r>
    <x v="8"/>
    <x v="3"/>
    <x v="4"/>
    <x v="7"/>
    <n v="16446"/>
    <n v="14403"/>
    <n v="2043"/>
    <n v="35"/>
    <n v="25"/>
    <n v="10"/>
    <n v="2.1281770643317524E-3"/>
    <n v="1.5201264745226804E-3"/>
    <n v="6.0805058980907209E-4"/>
    <x v="3"/>
  </r>
  <r>
    <x v="8"/>
    <x v="3"/>
    <x v="5"/>
    <x v="7"/>
    <n v="17425"/>
    <n v="15739"/>
    <n v="1686"/>
    <n v="48"/>
    <n v="38"/>
    <n v="10"/>
    <n v="2.7546628407460545E-3"/>
    <n v="2.1807747489239596E-3"/>
    <n v="5.7388809182209468E-4"/>
    <x v="3"/>
  </r>
  <r>
    <x v="8"/>
    <x v="3"/>
    <x v="6"/>
    <x v="7"/>
    <n v="16150"/>
    <n v="14623"/>
    <n v="1527"/>
    <n v="44"/>
    <n v="43"/>
    <n v="1"/>
    <n v="2.7244582043343653E-3"/>
    <n v="2.6625386996904023E-3"/>
    <n v="6.1919504643962849E-5"/>
    <x v="3"/>
  </r>
  <r>
    <x v="8"/>
    <x v="3"/>
    <x v="7"/>
    <x v="7"/>
    <n v="17405"/>
    <n v="15575"/>
    <n v="1830"/>
    <n v="43"/>
    <n v="37"/>
    <n v="6"/>
    <n v="2.4705544383797759E-3"/>
    <n v="2.1258259120942257E-3"/>
    <n v="3.4472852628555012E-4"/>
    <x v="3"/>
  </r>
  <r>
    <x v="8"/>
    <x v="3"/>
    <x v="8"/>
    <x v="7"/>
    <n v="17085"/>
    <n v="15243"/>
    <n v="1842"/>
    <n v="48"/>
    <n v="39"/>
    <n v="9"/>
    <n v="2.8094820017559264E-3"/>
    <n v="2.2827041264266903E-3"/>
    <n v="5.2677787532923615E-4"/>
    <x v="3"/>
  </r>
  <r>
    <x v="8"/>
    <x v="3"/>
    <x v="9"/>
    <x v="7"/>
    <n v="17391"/>
    <n v="15645"/>
    <n v="1746"/>
    <n v="60"/>
    <n v="48"/>
    <n v="12"/>
    <n v="3.4500603760565809E-3"/>
    <n v="2.7600483008452647E-3"/>
    <n v="6.9001207521131617E-4"/>
    <x v="3"/>
  </r>
  <r>
    <x v="8"/>
    <x v="3"/>
    <x v="10"/>
    <x v="7"/>
    <n v="16786"/>
    <n v="15108"/>
    <n v="1678"/>
    <n v="58"/>
    <n v="49"/>
    <n v="9"/>
    <n v="3.4552603359942809E-3"/>
    <n v="2.9190992493744786E-3"/>
    <n v="5.3616108661980221E-4"/>
    <x v="3"/>
  </r>
  <r>
    <x v="8"/>
    <x v="3"/>
    <x v="11"/>
    <x v="7"/>
    <n v="17258"/>
    <n v="15224"/>
    <n v="2034"/>
    <n v="44"/>
    <n v="34"/>
    <n v="10"/>
    <n v="2.5495422412794067E-3"/>
    <n v="1.9701008228068142E-3"/>
    <n v="5.7944141847259239E-4"/>
    <x v="3"/>
  </r>
  <r>
    <x v="8"/>
    <x v="0"/>
    <x v="0"/>
    <x v="8"/>
    <n v="22099"/>
    <n v="22099"/>
    <n v="0"/>
    <n v="717"/>
    <n v="717"/>
    <n v="0"/>
    <n v="3.244490700936694E-2"/>
    <n v="3.244490700936694E-2"/>
    <n v="0"/>
    <x v="0"/>
  </r>
  <r>
    <x v="8"/>
    <x v="0"/>
    <x v="1"/>
    <x v="8"/>
    <n v="19134"/>
    <n v="19134"/>
    <n v="0"/>
    <n v="550"/>
    <n v="550"/>
    <n v="0"/>
    <n v="2.8744643043796383E-2"/>
    <n v="2.8744643043796383E-2"/>
    <n v="0"/>
    <x v="0"/>
  </r>
  <r>
    <x v="8"/>
    <x v="0"/>
    <x v="2"/>
    <x v="8"/>
    <n v="19984"/>
    <n v="19984"/>
    <n v="0"/>
    <n v="551"/>
    <n v="551"/>
    <n v="0"/>
    <n v="2.7572057646116893E-2"/>
    <n v="2.7572057646116893E-2"/>
    <n v="0"/>
    <x v="0"/>
  </r>
  <r>
    <x v="8"/>
    <x v="0"/>
    <x v="3"/>
    <x v="8"/>
    <n v="19754"/>
    <n v="19754"/>
    <n v="0"/>
    <n v="647"/>
    <n v="647"/>
    <n v="0"/>
    <n v="3.2752860180216663E-2"/>
    <n v="3.2752860180216663E-2"/>
    <n v="0"/>
    <x v="0"/>
  </r>
  <r>
    <x v="8"/>
    <x v="0"/>
    <x v="4"/>
    <x v="8"/>
    <n v="20420"/>
    <n v="20420"/>
    <n v="0"/>
    <n v="661"/>
    <n v="661"/>
    <n v="0"/>
    <n v="3.2370225269343779E-2"/>
    <n v="3.2370225269343779E-2"/>
    <n v="0"/>
    <x v="0"/>
  </r>
  <r>
    <x v="8"/>
    <x v="0"/>
    <x v="5"/>
    <x v="8"/>
    <n v="18710"/>
    <n v="18710"/>
    <n v="0"/>
    <n v="543"/>
    <n v="543"/>
    <n v="0"/>
    <n v="2.9021913415285944E-2"/>
    <n v="2.9021913415285944E-2"/>
    <n v="0"/>
    <x v="0"/>
  </r>
  <r>
    <x v="8"/>
    <x v="0"/>
    <x v="6"/>
    <x v="8"/>
    <n v="18862"/>
    <n v="18862"/>
    <n v="0"/>
    <n v="529"/>
    <n v="529"/>
    <n v="0"/>
    <n v="2.8045806383204325E-2"/>
    <n v="2.8045806383204325E-2"/>
    <n v="0"/>
    <x v="0"/>
  </r>
  <r>
    <x v="8"/>
    <x v="0"/>
    <x v="7"/>
    <x v="8"/>
    <n v="19907"/>
    <n v="19907"/>
    <n v="0"/>
    <n v="514"/>
    <n v="514"/>
    <n v="0"/>
    <n v="2.5820063294318581E-2"/>
    <n v="2.5820063294318581E-2"/>
    <n v="0"/>
    <x v="0"/>
  </r>
  <r>
    <x v="8"/>
    <x v="0"/>
    <x v="8"/>
    <x v="8"/>
    <n v="17242"/>
    <n v="17242"/>
    <n v="0"/>
    <n v="471"/>
    <n v="471"/>
    <n v="0"/>
    <n v="2.7317016587402855E-2"/>
    <n v="2.7317016587402855E-2"/>
    <n v="0"/>
    <x v="0"/>
  </r>
  <r>
    <x v="8"/>
    <x v="0"/>
    <x v="9"/>
    <x v="8"/>
    <n v="20920"/>
    <n v="20920"/>
    <n v="0"/>
    <n v="612"/>
    <n v="612"/>
    <n v="0"/>
    <n v="2.9254302103250477E-2"/>
    <n v="2.9254302103250477E-2"/>
    <n v="0"/>
    <x v="0"/>
  </r>
  <r>
    <x v="8"/>
    <x v="0"/>
    <x v="10"/>
    <x v="8"/>
    <n v="18432"/>
    <n v="18432"/>
    <n v="0"/>
    <n v="493"/>
    <n v="493"/>
    <n v="0"/>
    <n v="2.6746961805555556E-2"/>
    <n v="2.6746961805555556E-2"/>
    <n v="0"/>
    <x v="0"/>
  </r>
  <r>
    <x v="8"/>
    <x v="0"/>
    <x v="11"/>
    <x v="8"/>
    <n v="16548"/>
    <n v="16548"/>
    <n v="0"/>
    <n v="411"/>
    <n v="411"/>
    <n v="0"/>
    <n v="2.4836838288614937E-2"/>
    <n v="2.4836838288614937E-2"/>
    <n v="0"/>
    <x v="0"/>
  </r>
  <r>
    <x v="8"/>
    <x v="1"/>
    <x v="0"/>
    <x v="8"/>
    <n v="19748"/>
    <n v="19748"/>
    <n v="0"/>
    <n v="602"/>
    <n v="602"/>
    <n v="0"/>
    <n v="3.0484099655661331E-2"/>
    <n v="3.0484099655661331E-2"/>
    <n v="0"/>
    <x v="0"/>
  </r>
  <r>
    <x v="8"/>
    <x v="1"/>
    <x v="1"/>
    <x v="8"/>
    <n v="17720"/>
    <n v="17720"/>
    <n v="0"/>
    <n v="542"/>
    <n v="542"/>
    <n v="0"/>
    <n v="3.0586907449209933E-2"/>
    <n v="3.0586907449209933E-2"/>
    <n v="0"/>
    <x v="0"/>
  </r>
  <r>
    <x v="8"/>
    <x v="1"/>
    <x v="2"/>
    <x v="8"/>
    <n v="17682"/>
    <n v="17682"/>
    <n v="0"/>
    <n v="519"/>
    <n v="519"/>
    <n v="0"/>
    <n v="2.9351883271123175E-2"/>
    <n v="2.9351883271123175E-2"/>
    <n v="0"/>
    <x v="0"/>
  </r>
  <r>
    <x v="8"/>
    <x v="1"/>
    <x v="3"/>
    <x v="8"/>
    <n v="18281"/>
    <n v="18281"/>
    <n v="0"/>
    <n v="515"/>
    <n v="515"/>
    <n v="0"/>
    <n v="2.8171325419834803E-2"/>
    <n v="2.8171325419834803E-2"/>
    <n v="0"/>
    <x v="0"/>
  </r>
  <r>
    <x v="8"/>
    <x v="1"/>
    <x v="4"/>
    <x v="8"/>
    <n v="18157"/>
    <n v="18157"/>
    <n v="0"/>
    <n v="509"/>
    <n v="509"/>
    <n v="0"/>
    <n v="2.803326540728094E-2"/>
    <n v="2.803326540728094E-2"/>
    <n v="0"/>
    <x v="0"/>
  </r>
  <r>
    <x v="8"/>
    <x v="1"/>
    <x v="5"/>
    <x v="8"/>
    <n v="16212"/>
    <n v="16212"/>
    <n v="0"/>
    <n v="410"/>
    <n v="410"/>
    <n v="0"/>
    <n v="2.5289908709597828E-2"/>
    <n v="2.5289908709597828E-2"/>
    <n v="0"/>
    <x v="0"/>
  </r>
  <r>
    <x v="8"/>
    <x v="1"/>
    <x v="6"/>
    <x v="8"/>
    <n v="17757"/>
    <n v="17757"/>
    <n v="0"/>
    <n v="465"/>
    <n v="465"/>
    <n v="0"/>
    <n v="2.618685588781889E-2"/>
    <n v="2.618685588781889E-2"/>
    <n v="0"/>
    <x v="0"/>
  </r>
  <r>
    <x v="8"/>
    <x v="1"/>
    <x v="7"/>
    <x v="8"/>
    <n v="17869"/>
    <n v="17869"/>
    <n v="0"/>
    <n v="497"/>
    <n v="497"/>
    <n v="0"/>
    <n v="2.7813531814874923E-2"/>
    <n v="2.7813531814874923E-2"/>
    <n v="0"/>
    <x v="0"/>
  </r>
  <r>
    <x v="8"/>
    <x v="1"/>
    <x v="8"/>
    <x v="8"/>
    <n v="17300"/>
    <n v="17300"/>
    <n v="0"/>
    <n v="464"/>
    <n v="464"/>
    <n v="0"/>
    <n v="2.6820809248554914E-2"/>
    <n v="2.6820809248554914E-2"/>
    <n v="0"/>
    <x v="0"/>
  </r>
  <r>
    <x v="8"/>
    <x v="1"/>
    <x v="9"/>
    <x v="8"/>
    <n v="20251"/>
    <n v="20251"/>
    <n v="0"/>
    <n v="600"/>
    <n v="600"/>
    <n v="0"/>
    <n v="2.9628166510295789E-2"/>
    <n v="2.9628166510295789E-2"/>
    <n v="0"/>
    <x v="0"/>
  </r>
  <r>
    <x v="8"/>
    <x v="1"/>
    <x v="10"/>
    <x v="8"/>
    <n v="16846"/>
    <n v="16846"/>
    <n v="0"/>
    <n v="493"/>
    <n v="493"/>
    <n v="0"/>
    <n v="2.9265107443903596E-2"/>
    <n v="2.9265107443903596E-2"/>
    <n v="0"/>
    <x v="0"/>
  </r>
  <r>
    <x v="8"/>
    <x v="1"/>
    <x v="11"/>
    <x v="8"/>
    <n v="17220"/>
    <n v="17220"/>
    <n v="0"/>
    <n v="413"/>
    <n v="413"/>
    <n v="0"/>
    <n v="2.3983739837398373E-2"/>
    <n v="2.3983739837398373E-2"/>
    <n v="0"/>
    <x v="0"/>
  </r>
  <r>
    <x v="8"/>
    <x v="2"/>
    <x v="0"/>
    <x v="8"/>
    <n v="19955"/>
    <n v="19954"/>
    <n v="1"/>
    <n v="698"/>
    <n v="698"/>
    <n v="0"/>
    <n v="3.4978702079679277E-2"/>
    <n v="3.4978702079679277E-2"/>
    <n v="0"/>
    <x v="0"/>
  </r>
  <r>
    <x v="8"/>
    <x v="2"/>
    <x v="1"/>
    <x v="8"/>
    <n v="17774"/>
    <n v="17774"/>
    <n v="0"/>
    <n v="603"/>
    <n v="603"/>
    <n v="0"/>
    <n v="3.3925959266344098E-2"/>
    <n v="3.3925959266344098E-2"/>
    <n v="0"/>
    <x v="0"/>
  </r>
  <r>
    <x v="8"/>
    <x v="2"/>
    <x v="2"/>
    <x v="8"/>
    <n v="15127"/>
    <n v="13855"/>
    <n v="1272"/>
    <n v="419"/>
    <n v="375"/>
    <n v="44"/>
    <n v="2.7698816685396973E-2"/>
    <n v="2.4790110398624974E-2"/>
    <n v="2.9087062867719973E-3"/>
    <x v="1"/>
  </r>
  <r>
    <x v="8"/>
    <x v="2"/>
    <x v="3"/>
    <x v="8"/>
    <n v="12601"/>
    <n v="6032"/>
    <n v="6569"/>
    <n v="285"/>
    <n v="84"/>
    <n v="201"/>
    <n v="2.261725259900008E-2"/>
    <n v="6.6661376081263391E-3"/>
    <n v="1.595111499087374E-2"/>
    <x v="2"/>
  </r>
  <r>
    <x v="8"/>
    <x v="2"/>
    <x v="4"/>
    <x v="8"/>
    <n v="13582"/>
    <n v="8829"/>
    <n v="4753"/>
    <n v="359"/>
    <n v="184"/>
    <n v="175"/>
    <n v="2.6432042409070829E-2"/>
    <n v="1.3547342070387278E-2"/>
    <n v="1.2884700338683552E-2"/>
    <x v="2"/>
  </r>
  <r>
    <x v="8"/>
    <x v="2"/>
    <x v="5"/>
    <x v="8"/>
    <n v="16935"/>
    <n v="12712"/>
    <n v="4223"/>
    <n v="443"/>
    <n v="308"/>
    <n v="135"/>
    <n v="2.6158842633599057E-2"/>
    <n v="1.8187186300560969E-2"/>
    <n v="7.9716563330380873E-3"/>
    <x v="2"/>
  </r>
  <r>
    <x v="8"/>
    <x v="2"/>
    <x v="6"/>
    <x v="8"/>
    <n v="17191"/>
    <n v="13069"/>
    <n v="4122"/>
    <n v="437"/>
    <n v="322"/>
    <n v="115"/>
    <n v="2.5420278052469315E-2"/>
    <n v="1.8730731196556338E-2"/>
    <n v="6.6895468559129779E-3"/>
    <x v="2"/>
  </r>
  <r>
    <x v="8"/>
    <x v="2"/>
    <x v="7"/>
    <x v="8"/>
    <n v="16256"/>
    <n v="12781"/>
    <n v="3475"/>
    <n v="418"/>
    <n v="304"/>
    <n v="114"/>
    <n v="2.5713582677165354E-2"/>
    <n v="1.8700787401574805E-2"/>
    <n v="7.0127952755905509E-3"/>
    <x v="2"/>
  </r>
  <r>
    <x v="8"/>
    <x v="2"/>
    <x v="8"/>
    <x v="8"/>
    <n v="17545"/>
    <n v="14491"/>
    <n v="3054"/>
    <n v="454"/>
    <n v="345"/>
    <n v="109"/>
    <n v="2.5876318039327443E-2"/>
    <n v="1.9663721858079224E-2"/>
    <n v="6.2125961812482186E-3"/>
    <x v="2"/>
  </r>
  <r>
    <x v="8"/>
    <x v="2"/>
    <x v="9"/>
    <x v="8"/>
    <n v="18019"/>
    <n v="14828"/>
    <n v="3191"/>
    <n v="394"/>
    <n v="302"/>
    <n v="92"/>
    <n v="2.1865808313446918E-2"/>
    <n v="1.6760086575281646E-2"/>
    <n v="5.1057217381652699E-3"/>
    <x v="2"/>
  </r>
  <r>
    <x v="8"/>
    <x v="2"/>
    <x v="10"/>
    <x v="8"/>
    <n v="16395"/>
    <n v="13041"/>
    <n v="3354"/>
    <n v="374"/>
    <n v="286"/>
    <n v="88"/>
    <n v="2.2811832875876792E-2"/>
    <n v="1.7444342787435195E-2"/>
    <n v="5.3674900884415977E-3"/>
    <x v="2"/>
  </r>
  <r>
    <x v="8"/>
    <x v="2"/>
    <x v="11"/>
    <x v="8"/>
    <n v="15933"/>
    <n v="12123"/>
    <n v="3810"/>
    <n v="399"/>
    <n v="290"/>
    <n v="109"/>
    <n v="2.5042364903031446E-2"/>
    <n v="1.8201217598694534E-2"/>
    <n v="6.8411473043369104E-3"/>
    <x v="2"/>
  </r>
  <r>
    <x v="8"/>
    <x v="3"/>
    <x v="0"/>
    <x v="8"/>
    <n v="6771"/>
    <n v="5901"/>
    <n v="870"/>
    <n v="48"/>
    <n v="43"/>
    <n v="5"/>
    <n v="7.0890562693841381E-3"/>
    <n v="6.3506129079899569E-3"/>
    <n v="7.3844336139418105E-4"/>
    <x v="2"/>
  </r>
  <r>
    <x v="8"/>
    <x v="3"/>
    <x v="1"/>
    <x v="8"/>
    <n v="6261"/>
    <n v="5444"/>
    <n v="817"/>
    <n v="46"/>
    <n v="43"/>
    <n v="3"/>
    <n v="7.3470691582814248E-3"/>
    <n v="6.8679124740456798E-3"/>
    <n v="4.7915668423574511E-4"/>
    <x v="2"/>
  </r>
  <r>
    <x v="8"/>
    <x v="3"/>
    <x v="2"/>
    <x v="8"/>
    <n v="7695"/>
    <n v="6805"/>
    <n v="890"/>
    <n v="48"/>
    <n v="36"/>
    <n v="12"/>
    <n v="6.2378167641325534E-3"/>
    <n v="4.6783625730994153E-3"/>
    <n v="1.5594541910331384E-3"/>
    <x v="3"/>
  </r>
  <r>
    <x v="8"/>
    <x v="3"/>
    <x v="3"/>
    <x v="8"/>
    <n v="17836"/>
    <n v="15273"/>
    <n v="2563"/>
    <n v="518"/>
    <n v="436"/>
    <n v="82"/>
    <n v="2.9042386185243328E-2"/>
    <n v="2.444494281228975E-2"/>
    <n v="4.5974433729535774E-3"/>
    <x v="3"/>
  </r>
  <r>
    <x v="8"/>
    <x v="3"/>
    <x v="4"/>
    <x v="8"/>
    <n v="16446"/>
    <n v="14403"/>
    <n v="2043"/>
    <n v="473"/>
    <n v="392"/>
    <n v="81"/>
    <n v="2.8760792897969113E-2"/>
    <n v="2.3835583120515626E-2"/>
    <n v="4.9252097774534842E-3"/>
    <x v="3"/>
  </r>
  <r>
    <x v="8"/>
    <x v="3"/>
    <x v="5"/>
    <x v="8"/>
    <n v="17425"/>
    <n v="15739"/>
    <n v="1686"/>
    <n v="460"/>
    <n v="409"/>
    <n v="51"/>
    <n v="2.6398852223816355E-2"/>
    <n v="2.3472022955523673E-2"/>
    <n v="2.9268292682926829E-3"/>
    <x v="3"/>
  </r>
  <r>
    <x v="8"/>
    <x v="3"/>
    <x v="6"/>
    <x v="8"/>
    <n v="16150"/>
    <n v="14623"/>
    <n v="1527"/>
    <n v="474"/>
    <n v="412"/>
    <n v="62"/>
    <n v="2.934984520123839E-2"/>
    <n v="2.5510835913312692E-2"/>
    <n v="3.8390092879256967E-3"/>
    <x v="3"/>
  </r>
  <r>
    <x v="8"/>
    <x v="3"/>
    <x v="7"/>
    <x v="8"/>
    <n v="17405"/>
    <n v="15575"/>
    <n v="1830"/>
    <n v="478"/>
    <n v="437"/>
    <n v="41"/>
    <n v="2.7463372594082162E-2"/>
    <n v="2.5107727664464233E-2"/>
    <n v="2.3556449296179261E-3"/>
    <x v="3"/>
  </r>
  <r>
    <x v="8"/>
    <x v="3"/>
    <x v="8"/>
    <x v="8"/>
    <n v="17085"/>
    <n v="15243"/>
    <n v="1842"/>
    <n v="475"/>
    <n v="412"/>
    <n v="63"/>
    <n v="2.7802165642376354E-2"/>
    <n v="2.41147205150717E-2"/>
    <n v="3.6874451273046531E-3"/>
    <x v="3"/>
  </r>
  <r>
    <x v="8"/>
    <x v="3"/>
    <x v="9"/>
    <x v="8"/>
    <n v="17391"/>
    <n v="15645"/>
    <n v="1746"/>
    <n v="441"/>
    <n v="387"/>
    <n v="54"/>
    <n v="2.5357943764015869E-2"/>
    <n v="2.2252889425564946E-2"/>
    <n v="3.105054338450923E-3"/>
    <x v="3"/>
  </r>
  <r>
    <x v="8"/>
    <x v="3"/>
    <x v="10"/>
    <x v="8"/>
    <n v="16786"/>
    <n v="15108"/>
    <n v="1678"/>
    <n v="471"/>
    <n v="412"/>
    <n v="59"/>
    <n v="2.8059096866436317E-2"/>
    <n v="2.4544263076373168E-2"/>
    <n v="3.5148337900631479E-3"/>
    <x v="3"/>
  </r>
  <r>
    <x v="8"/>
    <x v="3"/>
    <x v="11"/>
    <x v="8"/>
    <n v="17258"/>
    <n v="15224"/>
    <n v="2034"/>
    <n v="457"/>
    <n v="402"/>
    <n v="55"/>
    <n v="2.6480472824197472E-2"/>
    <n v="2.3293545022598214E-2"/>
    <n v="3.1869278015992583E-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x v="0"/>
    <n v="73053"/>
    <n v="5129"/>
  </r>
  <r>
    <x v="0"/>
    <x v="0"/>
    <x v="1"/>
    <n v="63255"/>
    <n v="4133"/>
  </r>
  <r>
    <x v="0"/>
    <x v="0"/>
    <x v="2"/>
    <n v="88266"/>
    <n v="5558"/>
  </r>
  <r>
    <x v="0"/>
    <x v="0"/>
    <x v="3"/>
    <n v="95534"/>
    <n v="5935"/>
  </r>
  <r>
    <x v="0"/>
    <x v="0"/>
    <x v="4"/>
    <n v="105071"/>
    <n v="6589"/>
  </r>
  <r>
    <x v="0"/>
    <x v="0"/>
    <x v="5"/>
    <n v="90916"/>
    <n v="6104"/>
  </r>
  <r>
    <x v="0"/>
    <x v="0"/>
    <x v="6"/>
    <n v="87117"/>
    <n v="6023"/>
  </r>
  <r>
    <x v="0"/>
    <x v="0"/>
    <x v="7"/>
    <n v="108255"/>
    <n v="6959"/>
  </r>
  <r>
    <x v="0"/>
    <x v="0"/>
    <x v="8"/>
    <n v="94741"/>
    <n v="5980"/>
  </r>
  <r>
    <x v="0"/>
    <x v="0"/>
    <x v="9"/>
    <n v="113872"/>
    <n v="7613"/>
  </r>
  <r>
    <x v="0"/>
    <x v="0"/>
    <x v="10"/>
    <n v="93436"/>
    <n v="6264"/>
  </r>
  <r>
    <x v="0"/>
    <x v="0"/>
    <x v="11"/>
    <n v="70305"/>
    <n v="5236"/>
  </r>
  <r>
    <x v="0"/>
    <x v="1"/>
    <x v="0"/>
    <n v="93845"/>
    <n v="6748"/>
  </r>
  <r>
    <x v="0"/>
    <x v="1"/>
    <x v="1"/>
    <n v="91685"/>
    <n v="6152"/>
  </r>
  <r>
    <x v="0"/>
    <x v="1"/>
    <x v="2"/>
    <n v="100691"/>
    <n v="6511"/>
  </r>
  <r>
    <x v="0"/>
    <x v="1"/>
    <x v="3"/>
    <n v="110774"/>
    <n v="7143"/>
  </r>
  <r>
    <x v="0"/>
    <x v="1"/>
    <x v="4"/>
    <n v="135303"/>
    <n v="8613"/>
  </r>
  <r>
    <x v="0"/>
    <x v="1"/>
    <x v="5"/>
    <n v="108508"/>
    <n v="7215"/>
  </r>
  <r>
    <x v="0"/>
    <x v="1"/>
    <x v="6"/>
    <n v="109398"/>
    <n v="7873"/>
  </r>
  <r>
    <x v="0"/>
    <x v="1"/>
    <x v="7"/>
    <n v="112474"/>
    <n v="8342"/>
  </r>
  <r>
    <x v="0"/>
    <x v="1"/>
    <x v="8"/>
    <n v="121348"/>
    <n v="8360"/>
  </r>
  <r>
    <x v="0"/>
    <x v="1"/>
    <x v="9"/>
    <n v="125916"/>
    <n v="8581"/>
  </r>
  <r>
    <x v="0"/>
    <x v="1"/>
    <x v="10"/>
    <n v="108306"/>
    <n v="7705"/>
  </r>
  <r>
    <x v="0"/>
    <x v="1"/>
    <x v="11"/>
    <n v="84055"/>
    <n v="6185"/>
  </r>
  <r>
    <x v="0"/>
    <x v="2"/>
    <x v="0"/>
    <n v="112411"/>
    <n v="7563"/>
  </r>
  <r>
    <x v="0"/>
    <x v="2"/>
    <x v="1"/>
    <n v="89072"/>
    <n v="5927"/>
  </r>
  <r>
    <x v="0"/>
    <x v="2"/>
    <x v="2"/>
    <n v="82081"/>
    <n v="5086"/>
  </r>
  <r>
    <x v="0"/>
    <x v="2"/>
    <x v="3"/>
    <n v="67761"/>
    <n v="3734"/>
  </r>
  <r>
    <x v="0"/>
    <x v="2"/>
    <x v="4"/>
    <n v="70667"/>
    <n v="5262"/>
  </r>
  <r>
    <x v="0"/>
    <x v="2"/>
    <x v="5"/>
    <n v="77371"/>
    <n v="5771"/>
  </r>
  <r>
    <x v="0"/>
    <x v="2"/>
    <x v="6"/>
    <n v="76703"/>
    <n v="5293"/>
  </r>
  <r>
    <x v="0"/>
    <x v="2"/>
    <x v="7"/>
    <n v="76233"/>
    <n v="5586"/>
  </r>
  <r>
    <x v="0"/>
    <x v="2"/>
    <x v="8"/>
    <n v="87301"/>
    <n v="6082"/>
  </r>
  <r>
    <x v="0"/>
    <x v="2"/>
    <x v="9"/>
    <n v="86979"/>
    <n v="6221"/>
  </r>
  <r>
    <x v="0"/>
    <x v="2"/>
    <x v="10"/>
    <n v="70236"/>
    <n v="4947"/>
  </r>
  <r>
    <x v="0"/>
    <x v="2"/>
    <x v="11"/>
    <n v="63444"/>
    <n v="4545"/>
  </r>
  <r>
    <x v="0"/>
    <x v="3"/>
    <x v="0"/>
    <n v="76803"/>
    <n v="4570"/>
  </r>
  <r>
    <x v="0"/>
    <x v="3"/>
    <x v="1"/>
    <n v="64901"/>
    <n v="3908"/>
  </r>
  <r>
    <x v="0"/>
    <x v="3"/>
    <x v="2"/>
    <n v="94056"/>
    <n v="6086"/>
  </r>
  <r>
    <x v="0"/>
    <x v="3"/>
    <x v="3"/>
    <n v="106038"/>
    <n v="6069"/>
  </r>
  <r>
    <x v="0"/>
    <x v="3"/>
    <x v="4"/>
    <n v="102497"/>
    <n v="5864"/>
  </r>
  <r>
    <x v="0"/>
    <x v="3"/>
    <x v="5"/>
    <n v="104813"/>
    <n v="6425"/>
  </r>
  <r>
    <x v="0"/>
    <x v="3"/>
    <x v="6"/>
    <n v="91088"/>
    <n v="5950"/>
  </r>
  <r>
    <x v="0"/>
    <x v="3"/>
    <x v="7"/>
    <n v="97726"/>
    <n v="6153"/>
  </r>
  <r>
    <x v="0"/>
    <x v="3"/>
    <x v="8"/>
    <n v="102142"/>
    <n v="5782"/>
  </r>
  <r>
    <x v="0"/>
    <x v="3"/>
    <x v="9"/>
    <n v="86030"/>
    <n v="4778"/>
  </r>
  <r>
    <x v="0"/>
    <x v="3"/>
    <x v="10"/>
    <n v="96173"/>
    <n v="5229"/>
  </r>
  <r>
    <x v="0"/>
    <x v="3"/>
    <x v="11"/>
    <n v="71305"/>
    <n v="4164"/>
  </r>
  <r>
    <x v="1"/>
    <x v="0"/>
    <x v="0"/>
    <n v="98333"/>
    <n v="3686"/>
  </r>
  <r>
    <x v="1"/>
    <x v="0"/>
    <x v="1"/>
    <n v="106238"/>
    <n v="4278"/>
  </r>
  <r>
    <x v="1"/>
    <x v="0"/>
    <x v="2"/>
    <n v="112707"/>
    <n v="4373"/>
  </r>
  <r>
    <x v="1"/>
    <x v="0"/>
    <x v="3"/>
    <n v="111840"/>
    <n v="4084"/>
  </r>
  <r>
    <x v="1"/>
    <x v="0"/>
    <x v="4"/>
    <n v="147909"/>
    <n v="4746"/>
  </r>
  <r>
    <x v="1"/>
    <x v="0"/>
    <x v="5"/>
    <n v="115057"/>
    <n v="4009"/>
  </r>
  <r>
    <x v="1"/>
    <x v="0"/>
    <x v="6"/>
    <n v="121676"/>
    <n v="4453"/>
  </r>
  <r>
    <x v="1"/>
    <x v="0"/>
    <x v="7"/>
    <n v="126786"/>
    <n v="4577"/>
  </r>
  <r>
    <x v="1"/>
    <x v="0"/>
    <x v="8"/>
    <n v="108586"/>
    <n v="3852"/>
  </r>
  <r>
    <x v="1"/>
    <x v="0"/>
    <x v="9"/>
    <n v="125150"/>
    <n v="4697"/>
  </r>
  <r>
    <x v="1"/>
    <x v="0"/>
    <x v="10"/>
    <n v="120725"/>
    <n v="4401"/>
  </r>
  <r>
    <x v="1"/>
    <x v="0"/>
    <x v="11"/>
    <n v="102859"/>
    <n v="3804"/>
  </r>
  <r>
    <x v="1"/>
    <x v="1"/>
    <x v="0"/>
    <n v="114393"/>
    <n v="4433"/>
  </r>
  <r>
    <x v="1"/>
    <x v="1"/>
    <x v="1"/>
    <n v="120057"/>
    <n v="4618"/>
  </r>
  <r>
    <x v="1"/>
    <x v="1"/>
    <x v="2"/>
    <n v="123657"/>
    <n v="4827"/>
  </r>
  <r>
    <x v="1"/>
    <x v="1"/>
    <x v="3"/>
    <n v="124873"/>
    <n v="4305"/>
  </r>
  <r>
    <x v="1"/>
    <x v="1"/>
    <x v="4"/>
    <n v="165714"/>
    <n v="4925"/>
  </r>
  <r>
    <x v="1"/>
    <x v="1"/>
    <x v="5"/>
    <n v="131053"/>
    <n v="4280"/>
  </r>
  <r>
    <x v="1"/>
    <x v="1"/>
    <x v="6"/>
    <n v="147489"/>
    <n v="5053"/>
  </r>
  <r>
    <x v="1"/>
    <x v="1"/>
    <x v="7"/>
    <n v="145830"/>
    <n v="5341"/>
  </r>
  <r>
    <x v="1"/>
    <x v="1"/>
    <x v="8"/>
    <n v="132497"/>
    <n v="4673"/>
  </r>
  <r>
    <x v="1"/>
    <x v="1"/>
    <x v="9"/>
    <n v="148192"/>
    <n v="5718"/>
  </r>
  <r>
    <x v="1"/>
    <x v="1"/>
    <x v="10"/>
    <n v="132334"/>
    <n v="4948"/>
  </r>
  <r>
    <x v="1"/>
    <x v="1"/>
    <x v="11"/>
    <n v="124737"/>
    <n v="4688"/>
  </r>
  <r>
    <x v="1"/>
    <x v="2"/>
    <x v="0"/>
    <n v="127818"/>
    <n v="4925"/>
  </r>
  <r>
    <x v="1"/>
    <x v="2"/>
    <x v="1"/>
    <n v="122474"/>
    <n v="4999"/>
  </r>
  <r>
    <x v="1"/>
    <x v="2"/>
    <x v="2"/>
    <n v="144390"/>
    <n v="5207"/>
  </r>
  <r>
    <x v="1"/>
    <x v="2"/>
    <x v="3"/>
    <n v="162858"/>
    <n v="5114"/>
  </r>
  <r>
    <x v="1"/>
    <x v="2"/>
    <x v="4"/>
    <n v="154485"/>
    <n v="5638"/>
  </r>
  <r>
    <x v="1"/>
    <x v="2"/>
    <x v="5"/>
    <n v="151188"/>
    <n v="6033"/>
  </r>
  <r>
    <x v="1"/>
    <x v="2"/>
    <x v="6"/>
    <n v="160051"/>
    <n v="6353"/>
  </r>
  <r>
    <x v="1"/>
    <x v="2"/>
    <x v="7"/>
    <n v="146136"/>
    <n v="6526"/>
  </r>
  <r>
    <x v="1"/>
    <x v="2"/>
    <x v="8"/>
    <n v="151862"/>
    <n v="6673"/>
  </r>
  <r>
    <x v="1"/>
    <x v="2"/>
    <x v="9"/>
    <n v="151967"/>
    <n v="6276"/>
  </r>
  <r>
    <x v="1"/>
    <x v="2"/>
    <x v="10"/>
    <n v="149308"/>
    <n v="5702"/>
  </r>
  <r>
    <x v="1"/>
    <x v="2"/>
    <x v="11"/>
    <n v="140268"/>
    <n v="5181"/>
  </r>
  <r>
    <x v="1"/>
    <x v="3"/>
    <x v="0"/>
    <n v="130765"/>
    <n v="4920"/>
  </r>
  <r>
    <x v="1"/>
    <x v="3"/>
    <x v="1"/>
    <n v="147976"/>
    <n v="5601"/>
  </r>
  <r>
    <x v="1"/>
    <x v="3"/>
    <x v="2"/>
    <n v="168253"/>
    <n v="6576"/>
  </r>
  <r>
    <x v="1"/>
    <x v="3"/>
    <x v="3"/>
    <n v="155165"/>
    <n v="5409"/>
  </r>
  <r>
    <x v="1"/>
    <x v="3"/>
    <x v="4"/>
    <n v="172840"/>
    <n v="5752"/>
  </r>
  <r>
    <x v="1"/>
    <x v="3"/>
    <x v="5"/>
    <n v="157004"/>
    <n v="5990"/>
  </r>
  <r>
    <x v="1"/>
    <x v="3"/>
    <x v="6"/>
    <n v="154884"/>
    <n v="5977"/>
  </r>
  <r>
    <x v="1"/>
    <x v="3"/>
    <x v="7"/>
    <n v="161675"/>
    <n v="6347"/>
  </r>
  <r>
    <x v="1"/>
    <x v="3"/>
    <x v="8"/>
    <n v="149817"/>
    <n v="5941"/>
  </r>
  <r>
    <x v="1"/>
    <x v="3"/>
    <x v="9"/>
    <n v="151555"/>
    <n v="6023"/>
  </r>
  <r>
    <x v="1"/>
    <x v="3"/>
    <x v="10"/>
    <n v="149154"/>
    <n v="5679"/>
  </r>
  <r>
    <x v="1"/>
    <x v="3"/>
    <x v="11"/>
    <n v="133488"/>
    <n v="4718"/>
  </r>
  <r>
    <x v="2"/>
    <x v="0"/>
    <x v="0"/>
    <n v="76277"/>
    <n v="7865"/>
  </r>
  <r>
    <x v="2"/>
    <x v="0"/>
    <x v="1"/>
    <n v="64501"/>
    <n v="6713"/>
  </r>
  <r>
    <x v="2"/>
    <x v="0"/>
    <x v="2"/>
    <n v="71173"/>
    <n v="7306"/>
  </r>
  <r>
    <x v="2"/>
    <x v="0"/>
    <x v="3"/>
    <n v="70173"/>
    <n v="7347"/>
  </r>
  <r>
    <x v="2"/>
    <x v="0"/>
    <x v="4"/>
    <n v="75233"/>
    <n v="7832"/>
  </r>
  <r>
    <x v="2"/>
    <x v="0"/>
    <x v="5"/>
    <n v="69165"/>
    <n v="7418"/>
  </r>
  <r>
    <x v="2"/>
    <x v="0"/>
    <x v="6"/>
    <n v="67985"/>
    <n v="7103"/>
  </r>
  <r>
    <x v="2"/>
    <x v="0"/>
    <x v="7"/>
    <n v="67250"/>
    <n v="7188"/>
  </r>
  <r>
    <x v="2"/>
    <x v="0"/>
    <x v="8"/>
    <n v="64502"/>
    <n v="6816"/>
  </r>
  <r>
    <x v="2"/>
    <x v="0"/>
    <x v="9"/>
    <n v="77422"/>
    <n v="8187"/>
  </r>
  <r>
    <x v="2"/>
    <x v="0"/>
    <x v="10"/>
    <n v="74971"/>
    <n v="8011"/>
  </r>
  <r>
    <x v="2"/>
    <x v="0"/>
    <x v="11"/>
    <n v="61600"/>
    <n v="6286"/>
  </r>
  <r>
    <x v="2"/>
    <x v="1"/>
    <x v="0"/>
    <n v="75573"/>
    <n v="7900"/>
  </r>
  <r>
    <x v="2"/>
    <x v="1"/>
    <x v="1"/>
    <n v="60453"/>
    <n v="6666"/>
  </r>
  <r>
    <x v="2"/>
    <x v="1"/>
    <x v="2"/>
    <n v="70246"/>
    <n v="7570"/>
  </r>
  <r>
    <x v="2"/>
    <x v="1"/>
    <x v="3"/>
    <n v="75046"/>
    <n v="7833"/>
  </r>
  <r>
    <x v="2"/>
    <x v="1"/>
    <x v="4"/>
    <n v="76473"/>
    <n v="8155"/>
  </r>
  <r>
    <x v="2"/>
    <x v="1"/>
    <x v="5"/>
    <n v="68303"/>
    <n v="7182"/>
  </r>
  <r>
    <x v="2"/>
    <x v="1"/>
    <x v="6"/>
    <n v="74148"/>
    <n v="7720"/>
  </r>
  <r>
    <x v="2"/>
    <x v="1"/>
    <x v="7"/>
    <n v="66655"/>
    <n v="7000"/>
  </r>
  <r>
    <x v="2"/>
    <x v="1"/>
    <x v="8"/>
    <n v="72233"/>
    <n v="7611"/>
  </r>
  <r>
    <x v="2"/>
    <x v="1"/>
    <x v="9"/>
    <n v="78558"/>
    <n v="8483"/>
  </r>
  <r>
    <x v="2"/>
    <x v="1"/>
    <x v="10"/>
    <n v="74813"/>
    <n v="8016"/>
  </r>
  <r>
    <x v="2"/>
    <x v="1"/>
    <x v="11"/>
    <n v="65561"/>
    <n v="7043"/>
  </r>
  <r>
    <x v="2"/>
    <x v="2"/>
    <x v="0"/>
    <n v="79449"/>
    <n v="8348"/>
  </r>
  <r>
    <x v="2"/>
    <x v="2"/>
    <x v="1"/>
    <n v="65403"/>
    <n v="7342"/>
  </r>
  <r>
    <x v="2"/>
    <x v="2"/>
    <x v="2"/>
    <n v="67082"/>
    <n v="9303"/>
  </r>
  <r>
    <x v="2"/>
    <x v="2"/>
    <x v="3"/>
    <n v="58159"/>
    <n v="9818"/>
  </r>
  <r>
    <x v="2"/>
    <x v="2"/>
    <x v="4"/>
    <n v="59859"/>
    <n v="9107"/>
  </r>
  <r>
    <x v="2"/>
    <x v="2"/>
    <x v="5"/>
    <n v="70582"/>
    <n v="9851"/>
  </r>
  <r>
    <x v="2"/>
    <x v="2"/>
    <x v="6"/>
    <n v="70967"/>
    <n v="9453"/>
  </r>
  <r>
    <x v="2"/>
    <x v="2"/>
    <x v="7"/>
    <n v="67965"/>
    <n v="9007"/>
  </r>
  <r>
    <x v="2"/>
    <x v="2"/>
    <x v="8"/>
    <n v="76026"/>
    <n v="10273"/>
  </r>
  <r>
    <x v="2"/>
    <x v="2"/>
    <x v="9"/>
    <n v="79522"/>
    <n v="10454"/>
  </r>
  <r>
    <x v="2"/>
    <x v="2"/>
    <x v="10"/>
    <n v="77102"/>
    <n v="10663"/>
  </r>
  <r>
    <x v="2"/>
    <x v="2"/>
    <x v="11"/>
    <n v="69049"/>
    <n v="9870"/>
  </r>
  <r>
    <x v="2"/>
    <x v="3"/>
    <x v="0"/>
    <n v="74467"/>
    <n v="10745"/>
  </r>
  <r>
    <x v="2"/>
    <x v="3"/>
    <x v="1"/>
    <n v="69907"/>
    <n v="10070"/>
  </r>
  <r>
    <x v="2"/>
    <x v="3"/>
    <x v="2"/>
    <n v="88999"/>
    <n v="12520"/>
  </r>
  <r>
    <x v="2"/>
    <x v="3"/>
    <x v="3"/>
    <n v="78834"/>
    <n v="11254"/>
  </r>
  <r>
    <x v="2"/>
    <x v="3"/>
    <x v="4"/>
    <n v="76462"/>
    <n v="10767"/>
  </r>
  <r>
    <x v="2"/>
    <x v="3"/>
    <x v="5"/>
    <n v="81113"/>
    <n v="11329"/>
  </r>
  <r>
    <x v="2"/>
    <x v="3"/>
    <x v="6"/>
    <n v="72975"/>
    <n v="9538"/>
  </r>
  <r>
    <x v="2"/>
    <x v="3"/>
    <x v="7"/>
    <n v="72750"/>
    <n v="9288"/>
  </r>
  <r>
    <x v="2"/>
    <x v="3"/>
    <x v="8"/>
    <n v="76337"/>
    <n v="10350"/>
  </r>
  <r>
    <x v="2"/>
    <x v="3"/>
    <x v="9"/>
    <n v="76813"/>
    <n v="10597"/>
  </r>
  <r>
    <x v="2"/>
    <x v="3"/>
    <x v="10"/>
    <n v="83305"/>
    <n v="11070"/>
  </r>
  <r>
    <x v="2"/>
    <x v="3"/>
    <x v="11"/>
    <n v="63266"/>
    <n v="8414"/>
  </r>
  <r>
    <x v="3"/>
    <x v="0"/>
    <x v="0"/>
    <n v="8272"/>
    <n v="225"/>
  </r>
  <r>
    <x v="3"/>
    <x v="0"/>
    <x v="1"/>
    <n v="5743"/>
    <n v="145"/>
  </r>
  <r>
    <x v="3"/>
    <x v="0"/>
    <x v="2"/>
    <n v="8461"/>
    <n v="240"/>
  </r>
  <r>
    <x v="3"/>
    <x v="0"/>
    <x v="3"/>
    <n v="7842"/>
    <n v="213"/>
  </r>
  <r>
    <x v="3"/>
    <x v="0"/>
    <x v="4"/>
    <n v="7701"/>
    <n v="229"/>
  </r>
  <r>
    <x v="3"/>
    <x v="0"/>
    <x v="5"/>
    <n v="7173"/>
    <n v="207"/>
  </r>
  <r>
    <x v="3"/>
    <x v="0"/>
    <x v="6"/>
    <n v="7612"/>
    <n v="218"/>
  </r>
  <r>
    <x v="3"/>
    <x v="0"/>
    <x v="7"/>
    <n v="7573"/>
    <n v="202"/>
  </r>
  <r>
    <x v="3"/>
    <x v="0"/>
    <x v="8"/>
    <n v="7054"/>
    <n v="240"/>
  </r>
  <r>
    <x v="3"/>
    <x v="0"/>
    <x v="9"/>
    <n v="6577"/>
    <n v="232"/>
  </r>
  <r>
    <x v="3"/>
    <x v="0"/>
    <x v="10"/>
    <n v="7708"/>
    <n v="256"/>
  </r>
  <r>
    <x v="3"/>
    <x v="0"/>
    <x v="11"/>
    <n v="7432"/>
    <n v="253"/>
  </r>
  <r>
    <x v="3"/>
    <x v="1"/>
    <x v="0"/>
    <n v="7197"/>
    <n v="712"/>
  </r>
  <r>
    <x v="3"/>
    <x v="1"/>
    <x v="1"/>
    <n v="4863"/>
    <n v="506"/>
  </r>
  <r>
    <x v="3"/>
    <x v="1"/>
    <x v="2"/>
    <n v="7112"/>
    <n v="774"/>
  </r>
  <r>
    <x v="3"/>
    <x v="1"/>
    <x v="3"/>
    <n v="6954"/>
    <n v="693"/>
  </r>
  <r>
    <x v="3"/>
    <x v="1"/>
    <x v="4"/>
    <n v="6629"/>
    <n v="699"/>
  </r>
  <r>
    <x v="3"/>
    <x v="1"/>
    <x v="5"/>
    <n v="6422"/>
    <n v="680"/>
  </r>
  <r>
    <x v="3"/>
    <x v="1"/>
    <x v="6"/>
    <n v="7050"/>
    <n v="778"/>
  </r>
  <r>
    <x v="3"/>
    <x v="1"/>
    <x v="7"/>
    <n v="6507"/>
    <n v="652"/>
  </r>
  <r>
    <x v="3"/>
    <x v="1"/>
    <x v="8"/>
    <n v="5823"/>
    <n v="590"/>
  </r>
  <r>
    <x v="3"/>
    <x v="1"/>
    <x v="9"/>
    <n v="5566"/>
    <n v="585"/>
  </r>
  <r>
    <x v="3"/>
    <x v="1"/>
    <x v="10"/>
    <n v="6922"/>
    <n v="666"/>
  </r>
  <r>
    <x v="3"/>
    <x v="1"/>
    <x v="11"/>
    <n v="7516"/>
    <n v="680"/>
  </r>
  <r>
    <x v="3"/>
    <x v="2"/>
    <x v="0"/>
    <n v="5502"/>
    <n v="630"/>
  </r>
  <r>
    <x v="3"/>
    <x v="2"/>
    <x v="1"/>
    <n v="1834"/>
    <n v="226"/>
  </r>
  <r>
    <x v="3"/>
    <x v="2"/>
    <x v="2"/>
    <n v="3244"/>
    <n v="455"/>
  </r>
  <r>
    <x v="3"/>
    <x v="2"/>
    <x v="3"/>
    <n v="3926"/>
    <n v="814"/>
  </r>
  <r>
    <x v="3"/>
    <x v="2"/>
    <x v="4"/>
    <n v="5318"/>
    <n v="623"/>
  </r>
  <r>
    <x v="3"/>
    <x v="2"/>
    <x v="5"/>
    <n v="4774"/>
    <n v="770"/>
  </r>
  <r>
    <x v="3"/>
    <x v="2"/>
    <x v="6"/>
    <n v="5128"/>
    <n v="552"/>
  </r>
  <r>
    <x v="3"/>
    <x v="2"/>
    <x v="7"/>
    <n v="6321"/>
    <n v="525"/>
  </r>
  <r>
    <x v="3"/>
    <x v="2"/>
    <x v="8"/>
    <n v="6137"/>
    <n v="881"/>
  </r>
  <r>
    <x v="3"/>
    <x v="2"/>
    <x v="9"/>
    <n v="5954"/>
    <n v="585"/>
  </r>
  <r>
    <x v="3"/>
    <x v="2"/>
    <x v="10"/>
    <n v="7104"/>
    <n v="703"/>
  </r>
  <r>
    <x v="3"/>
    <x v="2"/>
    <x v="11"/>
    <n v="8133"/>
    <n v="712"/>
  </r>
  <r>
    <x v="3"/>
    <x v="3"/>
    <x v="0"/>
    <n v="8302"/>
    <n v="269"/>
  </r>
  <r>
    <x v="3"/>
    <x v="3"/>
    <x v="1"/>
    <n v="6369"/>
    <n v="195"/>
  </r>
  <r>
    <x v="3"/>
    <x v="3"/>
    <x v="2"/>
    <n v="9099"/>
    <n v="277"/>
  </r>
  <r>
    <x v="3"/>
    <x v="3"/>
    <x v="3"/>
    <n v="7686"/>
    <n v="244"/>
  </r>
  <r>
    <x v="3"/>
    <x v="3"/>
    <x v="4"/>
    <n v="7153"/>
    <n v="240"/>
  </r>
  <r>
    <x v="3"/>
    <x v="3"/>
    <x v="5"/>
    <n v="6128"/>
    <n v="210"/>
  </r>
  <r>
    <x v="3"/>
    <x v="3"/>
    <x v="6"/>
    <n v="7490"/>
    <n v="217"/>
  </r>
  <r>
    <x v="3"/>
    <x v="3"/>
    <x v="7"/>
    <n v="7292"/>
    <n v="210"/>
  </r>
  <r>
    <x v="3"/>
    <x v="3"/>
    <x v="8"/>
    <n v="6985"/>
    <n v="189"/>
  </r>
  <r>
    <x v="3"/>
    <x v="3"/>
    <x v="9"/>
    <n v="6275"/>
    <n v="167"/>
  </r>
  <r>
    <x v="3"/>
    <x v="3"/>
    <x v="10"/>
    <n v="6919"/>
    <n v="244"/>
  </r>
  <r>
    <x v="3"/>
    <x v="3"/>
    <x v="11"/>
    <n v="7189"/>
    <n v="242"/>
  </r>
  <r>
    <x v="4"/>
    <x v="0"/>
    <x v="0"/>
    <n v="1378783"/>
    <n v="118917"/>
  </r>
  <r>
    <x v="4"/>
    <x v="0"/>
    <x v="1"/>
    <n v="1188244"/>
    <n v="99288"/>
  </r>
  <r>
    <x v="4"/>
    <x v="0"/>
    <x v="2"/>
    <n v="1139992"/>
    <n v="96216"/>
  </r>
  <r>
    <x v="4"/>
    <x v="0"/>
    <x v="3"/>
    <n v="1251322"/>
    <n v="110571"/>
  </r>
  <r>
    <x v="4"/>
    <x v="0"/>
    <x v="4"/>
    <n v="1190212"/>
    <n v="102374"/>
  </r>
  <r>
    <x v="4"/>
    <x v="0"/>
    <x v="5"/>
    <n v="1225895"/>
    <n v="103535"/>
  </r>
  <r>
    <x v="4"/>
    <x v="0"/>
    <x v="6"/>
    <n v="819981"/>
    <n v="64592"/>
  </r>
  <r>
    <x v="4"/>
    <x v="0"/>
    <x v="7"/>
    <n v="1171464"/>
    <n v="102476"/>
  </r>
  <r>
    <x v="4"/>
    <x v="0"/>
    <x v="8"/>
    <n v="1184734"/>
    <n v="102534"/>
  </r>
  <r>
    <x v="4"/>
    <x v="0"/>
    <x v="9"/>
    <n v="1375076"/>
    <n v="123454"/>
  </r>
  <r>
    <x v="4"/>
    <x v="0"/>
    <x v="10"/>
    <n v="1355970"/>
    <n v="125715"/>
  </r>
  <r>
    <x v="4"/>
    <x v="0"/>
    <x v="11"/>
    <n v="1040481"/>
    <n v="93357"/>
  </r>
  <r>
    <x v="4"/>
    <x v="1"/>
    <x v="0"/>
    <n v="1258796"/>
    <n v="113939"/>
  </r>
  <r>
    <x v="4"/>
    <x v="1"/>
    <x v="1"/>
    <n v="1110750"/>
    <n v="96336"/>
  </r>
  <r>
    <x v="4"/>
    <x v="1"/>
    <x v="2"/>
    <n v="1264177"/>
    <n v="112960"/>
  </r>
  <r>
    <x v="4"/>
    <x v="1"/>
    <x v="3"/>
    <n v="1136824"/>
    <n v="100859"/>
  </r>
  <r>
    <x v="4"/>
    <x v="1"/>
    <x v="4"/>
    <n v="1240622"/>
    <n v="106990"/>
  </r>
  <r>
    <x v="4"/>
    <x v="1"/>
    <x v="5"/>
    <n v="1164078"/>
    <n v="101457"/>
  </r>
  <r>
    <x v="4"/>
    <x v="1"/>
    <x v="6"/>
    <n v="890664"/>
    <n v="70192"/>
  </r>
  <r>
    <x v="4"/>
    <x v="1"/>
    <x v="7"/>
    <n v="1160104"/>
    <n v="102666"/>
  </r>
  <r>
    <x v="4"/>
    <x v="1"/>
    <x v="8"/>
    <n v="1294483"/>
    <n v="115280"/>
  </r>
  <r>
    <x v="4"/>
    <x v="1"/>
    <x v="9"/>
    <n v="1401161"/>
    <n v="128678"/>
  </r>
  <r>
    <x v="4"/>
    <x v="1"/>
    <x v="10"/>
    <n v="1330427"/>
    <n v="125936"/>
  </r>
  <r>
    <x v="4"/>
    <x v="1"/>
    <x v="11"/>
    <n v="1126076"/>
    <n v="102822"/>
  </r>
  <r>
    <x v="4"/>
    <x v="2"/>
    <x v="0"/>
    <n v="1391927"/>
    <n v="133757"/>
  </r>
  <r>
    <x v="4"/>
    <x v="2"/>
    <x v="1"/>
    <n v="1189872"/>
    <n v="110407"/>
  </r>
  <r>
    <x v="4"/>
    <x v="2"/>
    <x v="2"/>
    <n v="1358964"/>
    <n v="111050"/>
  </r>
  <r>
    <x v="4"/>
    <x v="2"/>
    <x v="3"/>
    <n v="1079321"/>
    <n v="102638"/>
  </r>
  <r>
    <x v="4"/>
    <x v="2"/>
    <x v="4"/>
    <n v="1151592"/>
    <n v="111304"/>
  </r>
  <r>
    <x v="4"/>
    <x v="2"/>
    <x v="5"/>
    <n v="1284789"/>
    <n v="116212"/>
  </r>
  <r>
    <x v="4"/>
    <x v="2"/>
    <x v="6"/>
    <n v="897410"/>
    <n v="77273"/>
  </r>
  <r>
    <x v="4"/>
    <x v="2"/>
    <x v="7"/>
    <n v="1166281"/>
    <n v="104520"/>
  </r>
  <r>
    <x v="4"/>
    <x v="2"/>
    <x v="8"/>
    <n v="1252029"/>
    <n v="115285"/>
  </r>
  <r>
    <x v="4"/>
    <x v="2"/>
    <x v="9"/>
    <n v="1420779"/>
    <n v="133177"/>
  </r>
  <r>
    <x v="4"/>
    <x v="2"/>
    <x v="10"/>
    <n v="1406778"/>
    <n v="137799"/>
  </r>
  <r>
    <x v="4"/>
    <x v="2"/>
    <x v="11"/>
    <n v="1201152"/>
    <n v="119875"/>
  </r>
  <r>
    <x v="4"/>
    <x v="3"/>
    <x v="0"/>
    <n v="1241019"/>
    <n v="124762"/>
  </r>
  <r>
    <x v="4"/>
    <x v="3"/>
    <x v="1"/>
    <n v="1176776"/>
    <n v="117923"/>
  </r>
  <r>
    <x v="4"/>
    <x v="3"/>
    <x v="2"/>
    <n v="1401755"/>
    <n v="133007"/>
  </r>
  <r>
    <x v="4"/>
    <x v="3"/>
    <x v="3"/>
    <n v="1257183"/>
    <n v="119286"/>
  </r>
  <r>
    <x v="4"/>
    <x v="3"/>
    <x v="4"/>
    <n v="1228679"/>
    <n v="114961"/>
  </r>
  <r>
    <x v="4"/>
    <x v="3"/>
    <x v="5"/>
    <n v="1399821"/>
    <n v="124693"/>
  </r>
  <r>
    <x v="4"/>
    <x v="3"/>
    <x v="6"/>
    <n v="861654"/>
    <n v="71965"/>
  </r>
  <r>
    <x v="4"/>
    <x v="3"/>
    <x v="7"/>
    <n v="1235823"/>
    <n v="109825"/>
  </r>
  <r>
    <x v="4"/>
    <x v="3"/>
    <x v="8"/>
    <n v="1491887"/>
    <n v="127620"/>
  </r>
  <r>
    <x v="4"/>
    <x v="3"/>
    <x v="9"/>
    <n v="1405220"/>
    <n v="119812"/>
  </r>
  <r>
    <x v="4"/>
    <x v="3"/>
    <x v="10"/>
    <n v="1592266"/>
    <n v="132480"/>
  </r>
  <r>
    <x v="4"/>
    <x v="3"/>
    <x v="11"/>
    <n v="1281705"/>
    <n v="106445"/>
  </r>
  <r>
    <x v="5"/>
    <x v="1"/>
    <x v="0"/>
    <n v="3850349"/>
    <n v="99420"/>
  </r>
  <r>
    <x v="5"/>
    <x v="1"/>
    <x v="1"/>
    <n v="3819533"/>
    <n v="100373"/>
  </r>
  <r>
    <x v="5"/>
    <x v="1"/>
    <x v="2"/>
    <n v="4217168"/>
    <n v="111098"/>
  </r>
  <r>
    <x v="5"/>
    <x v="1"/>
    <x v="3"/>
    <n v="4184527"/>
    <n v="111500"/>
  </r>
  <r>
    <x v="5"/>
    <x v="1"/>
    <x v="4"/>
    <n v="4230901"/>
    <n v="115489"/>
  </r>
  <r>
    <x v="5"/>
    <x v="1"/>
    <x v="5"/>
    <n v="4447440"/>
    <n v="114974"/>
  </r>
  <r>
    <x v="5"/>
    <x v="1"/>
    <x v="6"/>
    <n v="4435374"/>
    <n v="121329"/>
  </r>
  <r>
    <x v="5"/>
    <x v="1"/>
    <x v="7"/>
    <n v="4440025"/>
    <n v="126723"/>
  </r>
  <r>
    <x v="5"/>
    <x v="1"/>
    <x v="8"/>
    <n v="4859388"/>
    <n v="139290"/>
  </r>
  <r>
    <x v="5"/>
    <x v="1"/>
    <x v="9"/>
    <n v="4783142"/>
    <n v="145951"/>
  </r>
  <r>
    <x v="5"/>
    <x v="1"/>
    <x v="10"/>
    <n v="4860816"/>
    <n v="156275"/>
  </r>
  <r>
    <x v="5"/>
    <x v="1"/>
    <x v="11"/>
    <n v="4380128"/>
    <n v="135823"/>
  </r>
  <r>
    <x v="5"/>
    <x v="2"/>
    <x v="0"/>
    <n v="4754423"/>
    <n v="141545"/>
  </r>
  <r>
    <x v="5"/>
    <x v="2"/>
    <x v="1"/>
    <n v="4711575"/>
    <n v="148247"/>
  </r>
  <r>
    <x v="5"/>
    <x v="2"/>
    <x v="2"/>
    <n v="3159064"/>
    <n v="86076"/>
  </r>
  <r>
    <x v="5"/>
    <x v="2"/>
    <x v="3"/>
    <n v="1199379"/>
    <n v="66905"/>
  </r>
  <r>
    <x v="5"/>
    <x v="2"/>
    <x v="4"/>
    <n v="1505671"/>
    <n v="99847"/>
  </r>
  <r>
    <x v="5"/>
    <x v="2"/>
    <x v="5"/>
    <n v="1872407"/>
    <n v="122817"/>
  </r>
  <r>
    <x v="5"/>
    <x v="2"/>
    <x v="6"/>
    <n v="2116810"/>
    <n v="135974"/>
  </r>
  <r>
    <x v="5"/>
    <x v="2"/>
    <x v="7"/>
    <n v="2317181"/>
    <n v="147323"/>
  </r>
  <r>
    <x v="5"/>
    <x v="2"/>
    <x v="8"/>
    <n v="2668623"/>
    <n v="169430"/>
  </r>
  <r>
    <x v="5"/>
    <x v="2"/>
    <x v="9"/>
    <n v="3083688"/>
    <n v="188711"/>
  </r>
  <r>
    <x v="5"/>
    <x v="2"/>
    <x v="10"/>
    <n v="3263311"/>
    <n v="207030"/>
  </r>
  <r>
    <x v="5"/>
    <x v="2"/>
    <x v="11"/>
    <n v="3152973"/>
    <n v="202118"/>
  </r>
  <r>
    <x v="5"/>
    <x v="3"/>
    <x v="0"/>
    <n v="3242240"/>
    <n v="194732"/>
  </r>
  <r>
    <x v="5"/>
    <x v="3"/>
    <x v="1"/>
    <n v="3094163"/>
    <n v="193484"/>
  </r>
  <r>
    <x v="5"/>
    <x v="3"/>
    <x v="2"/>
    <n v="3712127"/>
    <n v="227564"/>
  </r>
  <r>
    <x v="5"/>
    <x v="3"/>
    <x v="3"/>
    <n v="3605208"/>
    <n v="228225"/>
  </r>
  <r>
    <x v="5"/>
    <x v="3"/>
    <x v="4"/>
    <n v="3514819"/>
    <n v="226761"/>
  </r>
  <r>
    <x v="5"/>
    <x v="3"/>
    <x v="5"/>
    <n v="3704695"/>
    <n v="251505"/>
  </r>
  <r>
    <x v="5"/>
    <x v="3"/>
    <x v="6"/>
    <n v="3931684"/>
    <n v="267623"/>
  </r>
  <r>
    <x v="5"/>
    <x v="3"/>
    <x v="7"/>
    <n v="4351008"/>
    <n v="285564"/>
  </r>
  <r>
    <x v="5"/>
    <x v="3"/>
    <x v="8"/>
    <n v="4527383"/>
    <n v="296364"/>
  </r>
  <r>
    <x v="5"/>
    <x v="3"/>
    <x v="9"/>
    <n v="4622395"/>
    <n v="288270"/>
  </r>
  <r>
    <x v="5"/>
    <x v="3"/>
    <x v="10"/>
    <n v="4824501"/>
    <n v="297861"/>
  </r>
  <r>
    <x v="5"/>
    <x v="3"/>
    <x v="11"/>
    <n v="4380627"/>
    <n v="265065"/>
  </r>
  <r>
    <x v="6"/>
    <x v="0"/>
    <x v="0"/>
    <n v="110794"/>
    <n v="354"/>
  </r>
  <r>
    <x v="6"/>
    <x v="0"/>
    <x v="1"/>
    <n v="90882"/>
    <n v="266"/>
  </r>
  <r>
    <x v="6"/>
    <x v="0"/>
    <x v="2"/>
    <n v="103725"/>
    <n v="319"/>
  </r>
  <r>
    <x v="6"/>
    <x v="0"/>
    <x v="3"/>
    <n v="104175"/>
    <n v="376"/>
  </r>
  <r>
    <x v="6"/>
    <x v="0"/>
    <x v="4"/>
    <n v="105252"/>
    <n v="328"/>
  </r>
  <r>
    <x v="6"/>
    <x v="0"/>
    <x v="5"/>
    <n v="94869"/>
    <n v="319"/>
  </r>
  <r>
    <x v="6"/>
    <x v="0"/>
    <x v="6"/>
    <n v="110859"/>
    <n v="386"/>
  </r>
  <r>
    <x v="6"/>
    <x v="0"/>
    <x v="7"/>
    <n v="102364"/>
    <n v="366"/>
  </r>
  <r>
    <x v="6"/>
    <x v="0"/>
    <x v="8"/>
    <n v="96807"/>
    <n v="345"/>
  </r>
  <r>
    <x v="6"/>
    <x v="0"/>
    <x v="9"/>
    <n v="110336"/>
    <n v="435"/>
  </r>
  <r>
    <x v="6"/>
    <x v="0"/>
    <x v="10"/>
    <n v="103284"/>
    <n v="394"/>
  </r>
  <r>
    <x v="6"/>
    <x v="0"/>
    <x v="11"/>
    <n v="95733"/>
    <n v="321"/>
  </r>
  <r>
    <x v="6"/>
    <x v="1"/>
    <x v="0"/>
    <n v="110116"/>
    <n v="455"/>
  </r>
  <r>
    <x v="6"/>
    <x v="1"/>
    <x v="1"/>
    <n v="90011"/>
    <n v="392"/>
  </r>
  <r>
    <x v="6"/>
    <x v="1"/>
    <x v="2"/>
    <n v="106283"/>
    <n v="462"/>
  </r>
  <r>
    <x v="6"/>
    <x v="1"/>
    <x v="3"/>
    <n v="109090"/>
    <n v="384"/>
  </r>
  <r>
    <x v="6"/>
    <x v="1"/>
    <x v="4"/>
    <n v="109581"/>
    <n v="414"/>
  </r>
  <r>
    <x v="6"/>
    <x v="1"/>
    <x v="5"/>
    <n v="96532"/>
    <n v="363"/>
  </r>
  <r>
    <x v="6"/>
    <x v="1"/>
    <x v="6"/>
    <n v="118571"/>
    <n v="462"/>
  </r>
  <r>
    <x v="6"/>
    <x v="1"/>
    <x v="7"/>
    <n v="103372"/>
    <n v="397"/>
  </r>
  <r>
    <x v="6"/>
    <x v="1"/>
    <x v="8"/>
    <n v="100670"/>
    <n v="404"/>
  </r>
  <r>
    <x v="6"/>
    <x v="1"/>
    <x v="9"/>
    <n v="108038"/>
    <n v="437"/>
  </r>
  <r>
    <x v="6"/>
    <x v="1"/>
    <x v="10"/>
    <n v="106039"/>
    <n v="469"/>
  </r>
  <r>
    <x v="6"/>
    <x v="1"/>
    <x v="11"/>
    <n v="101559"/>
    <n v="356"/>
  </r>
  <r>
    <x v="6"/>
    <x v="2"/>
    <x v="0"/>
    <n v="104925"/>
    <n v="415"/>
  </r>
  <r>
    <x v="6"/>
    <x v="2"/>
    <x v="1"/>
    <n v="91012"/>
    <n v="343"/>
  </r>
  <r>
    <x v="6"/>
    <x v="2"/>
    <x v="2"/>
    <n v="90270"/>
    <n v="382"/>
  </r>
  <r>
    <x v="6"/>
    <x v="2"/>
    <x v="3"/>
    <n v="63024"/>
    <n v="287"/>
  </r>
  <r>
    <x v="6"/>
    <x v="2"/>
    <x v="4"/>
    <n v="60540"/>
    <n v="306"/>
  </r>
  <r>
    <x v="6"/>
    <x v="2"/>
    <x v="5"/>
    <n v="82072"/>
    <n v="472"/>
  </r>
  <r>
    <x v="6"/>
    <x v="2"/>
    <x v="6"/>
    <n v="84661"/>
    <n v="494"/>
  </r>
  <r>
    <x v="6"/>
    <x v="2"/>
    <x v="7"/>
    <n v="83407"/>
    <n v="464"/>
  </r>
  <r>
    <x v="6"/>
    <x v="2"/>
    <x v="8"/>
    <n v="87380"/>
    <n v="525"/>
  </r>
  <r>
    <x v="6"/>
    <x v="2"/>
    <x v="9"/>
    <n v="85917"/>
    <n v="548"/>
  </r>
  <r>
    <x v="6"/>
    <x v="2"/>
    <x v="10"/>
    <n v="67844"/>
    <n v="447"/>
  </r>
  <r>
    <x v="6"/>
    <x v="2"/>
    <x v="11"/>
    <n v="67221"/>
    <n v="404"/>
  </r>
  <r>
    <x v="6"/>
    <x v="3"/>
    <x v="0"/>
    <n v="79148"/>
    <n v="532"/>
  </r>
  <r>
    <x v="6"/>
    <x v="3"/>
    <x v="1"/>
    <n v="72812"/>
    <n v="418"/>
  </r>
  <r>
    <x v="6"/>
    <x v="3"/>
    <x v="2"/>
    <n v="92415"/>
    <n v="574"/>
  </r>
  <r>
    <x v="6"/>
    <x v="3"/>
    <x v="3"/>
    <n v="86080"/>
    <n v="556"/>
  </r>
  <r>
    <x v="6"/>
    <x v="3"/>
    <x v="4"/>
    <n v="73977"/>
    <n v="455"/>
  </r>
  <r>
    <x v="6"/>
    <x v="3"/>
    <x v="5"/>
    <n v="80356"/>
    <n v="544"/>
  </r>
  <r>
    <x v="6"/>
    <x v="3"/>
    <x v="6"/>
    <n v="85100"/>
    <n v="596"/>
  </r>
  <r>
    <x v="6"/>
    <x v="3"/>
    <x v="7"/>
    <n v="83375"/>
    <n v="592"/>
  </r>
  <r>
    <x v="6"/>
    <x v="3"/>
    <x v="8"/>
    <n v="83340"/>
    <n v="601"/>
  </r>
  <r>
    <x v="6"/>
    <x v="3"/>
    <x v="9"/>
    <n v="81956"/>
    <n v="578"/>
  </r>
  <r>
    <x v="6"/>
    <x v="3"/>
    <x v="10"/>
    <n v="82943"/>
    <n v="587"/>
  </r>
  <r>
    <x v="6"/>
    <x v="3"/>
    <x v="11"/>
    <n v="85561"/>
    <n v="662"/>
  </r>
  <r>
    <x v="7"/>
    <x v="0"/>
    <x v="0"/>
    <n v="32680"/>
    <n v="3449"/>
  </r>
  <r>
    <x v="7"/>
    <x v="0"/>
    <x v="1"/>
    <n v="29898"/>
    <n v="3006"/>
  </r>
  <r>
    <x v="7"/>
    <x v="0"/>
    <x v="2"/>
    <n v="33074"/>
    <n v="3293"/>
  </r>
  <r>
    <x v="7"/>
    <x v="0"/>
    <x v="3"/>
    <n v="30657"/>
    <n v="3207"/>
  </r>
  <r>
    <x v="7"/>
    <x v="0"/>
    <x v="4"/>
    <n v="33825"/>
    <n v="3451"/>
  </r>
  <r>
    <x v="7"/>
    <x v="0"/>
    <x v="5"/>
    <n v="27512"/>
    <n v="3066"/>
  </r>
  <r>
    <x v="7"/>
    <x v="0"/>
    <x v="6"/>
    <n v="22416"/>
    <n v="2113"/>
  </r>
  <r>
    <x v="7"/>
    <x v="0"/>
    <x v="7"/>
    <n v="30083"/>
    <n v="3200"/>
  </r>
  <r>
    <x v="7"/>
    <x v="0"/>
    <x v="8"/>
    <n v="30725"/>
    <n v="3179"/>
  </r>
  <r>
    <x v="7"/>
    <x v="0"/>
    <x v="9"/>
    <n v="35523"/>
    <n v="4040"/>
  </r>
  <r>
    <x v="7"/>
    <x v="0"/>
    <x v="10"/>
    <n v="33151"/>
    <n v="3836"/>
  </r>
  <r>
    <x v="7"/>
    <x v="0"/>
    <x v="11"/>
    <n v="25499"/>
    <n v="2996"/>
  </r>
  <r>
    <x v="7"/>
    <x v="1"/>
    <x v="0"/>
    <n v="35143"/>
    <n v="4228"/>
  </r>
  <r>
    <x v="7"/>
    <x v="1"/>
    <x v="1"/>
    <n v="31308"/>
    <n v="3444"/>
  </r>
  <r>
    <x v="7"/>
    <x v="1"/>
    <x v="2"/>
    <n v="34758"/>
    <n v="3892"/>
  </r>
  <r>
    <x v="7"/>
    <x v="1"/>
    <x v="3"/>
    <n v="32697"/>
    <n v="3740"/>
  </r>
  <r>
    <x v="7"/>
    <x v="1"/>
    <x v="4"/>
    <n v="34392"/>
    <n v="3904"/>
  </r>
  <r>
    <x v="7"/>
    <x v="1"/>
    <x v="5"/>
    <n v="28250"/>
    <n v="3127"/>
  </r>
  <r>
    <x v="7"/>
    <x v="1"/>
    <x v="6"/>
    <n v="24464"/>
    <n v="2445"/>
  </r>
  <r>
    <x v="7"/>
    <x v="1"/>
    <x v="7"/>
    <n v="30849"/>
    <n v="3486"/>
  </r>
  <r>
    <x v="7"/>
    <x v="1"/>
    <x v="8"/>
    <n v="35297"/>
    <n v="3959"/>
  </r>
  <r>
    <x v="7"/>
    <x v="1"/>
    <x v="9"/>
    <n v="39856"/>
    <n v="4690"/>
  </r>
  <r>
    <x v="7"/>
    <x v="1"/>
    <x v="10"/>
    <n v="36103"/>
    <n v="4471"/>
  </r>
  <r>
    <x v="7"/>
    <x v="1"/>
    <x v="11"/>
    <n v="30607"/>
    <n v="3707"/>
  </r>
  <r>
    <x v="7"/>
    <x v="2"/>
    <x v="0"/>
    <n v="36848"/>
    <n v="4616"/>
  </r>
  <r>
    <x v="7"/>
    <x v="2"/>
    <x v="1"/>
    <n v="34237"/>
    <n v="3929"/>
  </r>
  <r>
    <x v="7"/>
    <x v="2"/>
    <x v="2"/>
    <n v="32701"/>
    <n v="4051"/>
  </r>
  <r>
    <x v="7"/>
    <x v="2"/>
    <x v="3"/>
    <n v="26295"/>
    <n v="3552"/>
  </r>
  <r>
    <x v="7"/>
    <x v="2"/>
    <x v="4"/>
    <n v="27277"/>
    <n v="3720"/>
  </r>
  <r>
    <x v="7"/>
    <x v="2"/>
    <x v="5"/>
    <n v="28156"/>
    <n v="3620"/>
  </r>
  <r>
    <x v="7"/>
    <x v="2"/>
    <x v="6"/>
    <n v="21867"/>
    <n v="2272"/>
  </r>
  <r>
    <x v="7"/>
    <x v="2"/>
    <x v="7"/>
    <n v="26635"/>
    <n v="3280"/>
  </r>
  <r>
    <x v="7"/>
    <x v="2"/>
    <x v="8"/>
    <n v="32189"/>
    <n v="3911"/>
  </r>
  <r>
    <x v="7"/>
    <x v="2"/>
    <x v="9"/>
    <n v="32720"/>
    <n v="4248"/>
  </r>
  <r>
    <x v="7"/>
    <x v="2"/>
    <x v="10"/>
    <n v="30404"/>
    <n v="4225"/>
  </r>
  <r>
    <x v="7"/>
    <x v="2"/>
    <x v="11"/>
    <n v="26614"/>
    <n v="3615"/>
  </r>
  <r>
    <x v="7"/>
    <x v="3"/>
    <x v="0"/>
    <n v="28165"/>
    <n v="4220"/>
  </r>
  <r>
    <x v="7"/>
    <x v="3"/>
    <x v="1"/>
    <n v="29190"/>
    <n v="4252"/>
  </r>
  <r>
    <x v="7"/>
    <x v="3"/>
    <x v="2"/>
    <n v="35372"/>
    <n v="5127"/>
  </r>
  <r>
    <x v="7"/>
    <x v="3"/>
    <x v="3"/>
    <n v="31516"/>
    <n v="4589"/>
  </r>
  <r>
    <x v="7"/>
    <x v="3"/>
    <x v="4"/>
    <n v="31686"/>
    <n v="4750"/>
  </r>
  <r>
    <x v="7"/>
    <x v="3"/>
    <x v="5"/>
    <n v="31842"/>
    <n v="4483"/>
  </r>
  <r>
    <x v="7"/>
    <x v="3"/>
    <x v="6"/>
    <n v="21780"/>
    <n v="2763"/>
  </r>
  <r>
    <x v="7"/>
    <x v="3"/>
    <x v="7"/>
    <n v="27880"/>
    <n v="3858"/>
  </r>
  <r>
    <x v="7"/>
    <x v="3"/>
    <x v="8"/>
    <n v="34423"/>
    <n v="4915"/>
  </r>
  <r>
    <x v="7"/>
    <x v="3"/>
    <x v="9"/>
    <n v="35144"/>
    <n v="5114"/>
  </r>
  <r>
    <x v="7"/>
    <x v="3"/>
    <x v="10"/>
    <n v="37132"/>
    <n v="5372"/>
  </r>
  <r>
    <x v="7"/>
    <x v="3"/>
    <x v="11"/>
    <n v="31285"/>
    <n v="4545"/>
  </r>
  <r>
    <x v="8"/>
    <x v="0"/>
    <x v="0"/>
    <n v="22099"/>
    <n v="3865"/>
  </r>
  <r>
    <x v="8"/>
    <x v="0"/>
    <x v="1"/>
    <n v="19134"/>
    <n v="3367"/>
  </r>
  <r>
    <x v="8"/>
    <x v="0"/>
    <x v="2"/>
    <n v="19984"/>
    <n v="3391"/>
  </r>
  <r>
    <x v="8"/>
    <x v="0"/>
    <x v="3"/>
    <n v="19754"/>
    <n v="3699"/>
  </r>
  <r>
    <x v="8"/>
    <x v="0"/>
    <x v="4"/>
    <n v="20420"/>
    <n v="3724"/>
  </r>
  <r>
    <x v="8"/>
    <x v="0"/>
    <x v="5"/>
    <n v="18710"/>
    <n v="3312"/>
  </r>
  <r>
    <x v="8"/>
    <x v="0"/>
    <x v="6"/>
    <n v="18862"/>
    <n v="3294"/>
  </r>
  <r>
    <x v="8"/>
    <x v="0"/>
    <x v="7"/>
    <n v="19907"/>
    <n v="3334"/>
  </r>
  <r>
    <x v="8"/>
    <x v="0"/>
    <x v="8"/>
    <n v="17242"/>
    <n v="2916"/>
  </r>
  <r>
    <x v="8"/>
    <x v="0"/>
    <x v="9"/>
    <n v="20920"/>
    <n v="3572"/>
  </r>
  <r>
    <x v="8"/>
    <x v="0"/>
    <x v="10"/>
    <n v="18432"/>
    <n v="3125"/>
  </r>
  <r>
    <x v="8"/>
    <x v="0"/>
    <x v="11"/>
    <n v="16548"/>
    <n v="2637"/>
  </r>
  <r>
    <x v="8"/>
    <x v="1"/>
    <x v="0"/>
    <n v="19748"/>
    <n v="3633"/>
  </r>
  <r>
    <x v="8"/>
    <x v="1"/>
    <x v="1"/>
    <n v="17720"/>
    <n v="3032"/>
  </r>
  <r>
    <x v="8"/>
    <x v="1"/>
    <x v="2"/>
    <n v="17682"/>
    <n v="3156"/>
  </r>
  <r>
    <x v="8"/>
    <x v="1"/>
    <x v="3"/>
    <n v="18281"/>
    <n v="3325"/>
  </r>
  <r>
    <x v="8"/>
    <x v="1"/>
    <x v="4"/>
    <n v="18157"/>
    <n v="3239"/>
  </r>
  <r>
    <x v="8"/>
    <x v="1"/>
    <x v="5"/>
    <n v="16212"/>
    <n v="2720"/>
  </r>
  <r>
    <x v="8"/>
    <x v="1"/>
    <x v="6"/>
    <n v="17757"/>
    <n v="2927"/>
  </r>
  <r>
    <x v="8"/>
    <x v="1"/>
    <x v="7"/>
    <n v="17869"/>
    <n v="3173"/>
  </r>
  <r>
    <x v="8"/>
    <x v="1"/>
    <x v="8"/>
    <n v="17300"/>
    <n v="2993"/>
  </r>
  <r>
    <x v="8"/>
    <x v="1"/>
    <x v="9"/>
    <n v="20251"/>
    <n v="3661"/>
  </r>
  <r>
    <x v="8"/>
    <x v="1"/>
    <x v="10"/>
    <n v="16846"/>
    <n v="2968"/>
  </r>
  <r>
    <x v="8"/>
    <x v="1"/>
    <x v="11"/>
    <n v="17220"/>
    <n v="2771"/>
  </r>
  <r>
    <x v="8"/>
    <x v="2"/>
    <x v="0"/>
    <n v="19955"/>
    <n v="3845"/>
  </r>
  <r>
    <x v="8"/>
    <x v="2"/>
    <x v="1"/>
    <n v="17774"/>
    <n v="3585"/>
  </r>
  <r>
    <x v="8"/>
    <x v="2"/>
    <x v="2"/>
    <n v="15127"/>
    <n v="2708"/>
  </r>
  <r>
    <x v="8"/>
    <x v="2"/>
    <x v="3"/>
    <n v="12601"/>
    <n v="2409"/>
  </r>
  <r>
    <x v="8"/>
    <x v="2"/>
    <x v="4"/>
    <n v="13582"/>
    <n v="2521"/>
  </r>
  <r>
    <x v="8"/>
    <x v="2"/>
    <x v="5"/>
    <n v="16935"/>
    <n v="3181"/>
  </r>
  <r>
    <x v="8"/>
    <x v="2"/>
    <x v="6"/>
    <n v="17191"/>
    <n v="3157"/>
  </r>
  <r>
    <x v="8"/>
    <x v="2"/>
    <x v="7"/>
    <n v="16256"/>
    <n v="2895"/>
  </r>
  <r>
    <x v="8"/>
    <x v="2"/>
    <x v="8"/>
    <n v="17545"/>
    <n v="3002"/>
  </r>
  <r>
    <x v="8"/>
    <x v="2"/>
    <x v="9"/>
    <n v="18019"/>
    <n v="2987"/>
  </r>
  <r>
    <x v="8"/>
    <x v="2"/>
    <x v="10"/>
    <n v="16395"/>
    <n v="2677"/>
  </r>
  <r>
    <x v="8"/>
    <x v="2"/>
    <x v="11"/>
    <n v="15933"/>
    <n v="2869"/>
  </r>
  <r>
    <x v="8"/>
    <x v="3"/>
    <x v="0"/>
    <n v="6771"/>
    <n v="397"/>
  </r>
  <r>
    <x v="8"/>
    <x v="3"/>
    <x v="1"/>
    <n v="6261"/>
    <n v="363"/>
  </r>
  <r>
    <x v="8"/>
    <x v="3"/>
    <x v="2"/>
    <n v="7695"/>
    <n v="480"/>
  </r>
  <r>
    <x v="8"/>
    <x v="3"/>
    <x v="3"/>
    <n v="17836"/>
    <n v="3545"/>
  </r>
  <r>
    <x v="8"/>
    <x v="3"/>
    <x v="4"/>
    <n v="16446"/>
    <n v="3261"/>
  </r>
  <r>
    <x v="8"/>
    <x v="3"/>
    <x v="5"/>
    <n v="17425"/>
    <n v="3401"/>
  </r>
  <r>
    <x v="8"/>
    <x v="3"/>
    <x v="6"/>
    <n v="16150"/>
    <n v="3160"/>
  </r>
  <r>
    <x v="8"/>
    <x v="3"/>
    <x v="7"/>
    <n v="17405"/>
    <n v="3238"/>
  </r>
  <r>
    <x v="8"/>
    <x v="3"/>
    <x v="8"/>
    <n v="17085"/>
    <n v="3323"/>
  </r>
  <r>
    <x v="8"/>
    <x v="3"/>
    <x v="9"/>
    <n v="17391"/>
    <n v="3428"/>
  </r>
  <r>
    <x v="8"/>
    <x v="3"/>
    <x v="10"/>
    <n v="16786"/>
    <n v="3441"/>
  </r>
  <r>
    <x v="8"/>
    <x v="3"/>
    <x v="11"/>
    <n v="17258"/>
    <n v="33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n v="2018"/>
    <n v="1"/>
    <m/>
    <m/>
    <m/>
    <m/>
    <n v="73053"/>
    <n v="5129"/>
    <m/>
    <m/>
  </r>
  <r>
    <x v="0"/>
    <n v="2018"/>
    <n v="2"/>
    <m/>
    <m/>
    <m/>
    <m/>
    <n v="63255"/>
    <n v="4133"/>
    <m/>
    <m/>
  </r>
  <r>
    <x v="0"/>
    <n v="2018"/>
    <n v="3"/>
    <m/>
    <m/>
    <m/>
    <m/>
    <n v="88266"/>
    <n v="5558"/>
    <m/>
    <m/>
  </r>
  <r>
    <x v="0"/>
    <n v="2018"/>
    <n v="4"/>
    <m/>
    <m/>
    <m/>
    <m/>
    <n v="95534"/>
    <n v="5935"/>
    <m/>
    <m/>
  </r>
  <r>
    <x v="0"/>
    <n v="2018"/>
    <n v="5"/>
    <m/>
    <m/>
    <m/>
    <m/>
    <n v="105071"/>
    <n v="6589"/>
    <m/>
    <m/>
  </r>
  <r>
    <x v="0"/>
    <n v="2018"/>
    <n v="6"/>
    <m/>
    <m/>
    <m/>
    <m/>
    <n v="90916"/>
    <n v="6104"/>
    <m/>
    <m/>
  </r>
  <r>
    <x v="0"/>
    <n v="2018"/>
    <n v="7"/>
    <m/>
    <m/>
    <m/>
    <m/>
    <n v="87117"/>
    <n v="6023"/>
    <m/>
    <m/>
  </r>
  <r>
    <x v="0"/>
    <n v="2018"/>
    <n v="8"/>
    <m/>
    <m/>
    <m/>
    <m/>
    <n v="108255"/>
    <n v="6959"/>
    <m/>
    <m/>
  </r>
  <r>
    <x v="0"/>
    <n v="2018"/>
    <n v="9"/>
    <m/>
    <m/>
    <m/>
    <m/>
    <n v="94741"/>
    <n v="5980"/>
    <m/>
    <m/>
  </r>
  <r>
    <x v="0"/>
    <n v="2018"/>
    <n v="10"/>
    <m/>
    <m/>
    <m/>
    <m/>
    <n v="113872"/>
    <n v="7613"/>
    <m/>
    <m/>
  </r>
  <r>
    <x v="0"/>
    <n v="2018"/>
    <n v="11"/>
    <m/>
    <m/>
    <m/>
    <m/>
    <n v="93436"/>
    <n v="6264"/>
    <m/>
    <m/>
  </r>
  <r>
    <x v="0"/>
    <n v="2018"/>
    <n v="12"/>
    <m/>
    <m/>
    <m/>
    <m/>
    <n v="70305"/>
    <n v="5236"/>
    <m/>
    <m/>
  </r>
  <r>
    <x v="0"/>
    <n v="2019"/>
    <n v="1"/>
    <m/>
    <m/>
    <m/>
    <m/>
    <n v="93845"/>
    <n v="6748"/>
    <m/>
    <m/>
  </r>
  <r>
    <x v="0"/>
    <n v="2019"/>
    <n v="2"/>
    <m/>
    <m/>
    <m/>
    <m/>
    <n v="91685"/>
    <n v="6152"/>
    <m/>
    <m/>
  </r>
  <r>
    <x v="0"/>
    <n v="2019"/>
    <n v="3"/>
    <m/>
    <m/>
    <m/>
    <m/>
    <n v="100691"/>
    <n v="6511"/>
    <m/>
    <m/>
  </r>
  <r>
    <x v="0"/>
    <n v="2019"/>
    <n v="4"/>
    <m/>
    <m/>
    <m/>
    <m/>
    <n v="110774"/>
    <n v="7143"/>
    <m/>
    <m/>
  </r>
  <r>
    <x v="0"/>
    <n v="2019"/>
    <n v="5"/>
    <m/>
    <m/>
    <m/>
    <m/>
    <n v="135303"/>
    <n v="8613"/>
    <m/>
    <m/>
  </r>
  <r>
    <x v="0"/>
    <n v="2019"/>
    <n v="6"/>
    <m/>
    <m/>
    <m/>
    <m/>
    <n v="108508"/>
    <n v="7215"/>
    <m/>
    <m/>
  </r>
  <r>
    <x v="0"/>
    <n v="2019"/>
    <n v="7"/>
    <m/>
    <m/>
    <m/>
    <m/>
    <n v="109398"/>
    <n v="7873"/>
    <m/>
    <m/>
  </r>
  <r>
    <x v="0"/>
    <n v="2019"/>
    <n v="8"/>
    <m/>
    <m/>
    <m/>
    <m/>
    <n v="112474"/>
    <n v="8342"/>
    <m/>
    <m/>
  </r>
  <r>
    <x v="0"/>
    <n v="2019"/>
    <n v="9"/>
    <m/>
    <m/>
    <m/>
    <m/>
    <n v="121348"/>
    <n v="8360"/>
    <m/>
    <m/>
  </r>
  <r>
    <x v="0"/>
    <n v="2019"/>
    <n v="10"/>
    <m/>
    <m/>
    <m/>
    <m/>
    <n v="125916"/>
    <n v="8581"/>
    <m/>
    <m/>
  </r>
  <r>
    <x v="0"/>
    <n v="2019"/>
    <n v="11"/>
    <m/>
    <m/>
    <m/>
    <m/>
    <n v="108306"/>
    <n v="7705"/>
    <m/>
    <m/>
  </r>
  <r>
    <x v="0"/>
    <n v="2019"/>
    <n v="12"/>
    <m/>
    <m/>
    <m/>
    <m/>
    <n v="84055"/>
    <n v="6185"/>
    <m/>
    <m/>
  </r>
  <r>
    <x v="0"/>
    <n v="2020"/>
    <n v="1"/>
    <m/>
    <m/>
    <m/>
    <m/>
    <n v="112411"/>
    <n v="7563"/>
    <m/>
    <m/>
  </r>
  <r>
    <x v="0"/>
    <n v="2020"/>
    <n v="2"/>
    <m/>
    <m/>
    <m/>
    <m/>
    <n v="89072"/>
    <n v="5927"/>
    <m/>
    <m/>
  </r>
  <r>
    <x v="0"/>
    <n v="2020"/>
    <n v="3"/>
    <m/>
    <m/>
    <m/>
    <m/>
    <m/>
    <m/>
    <n v="82081"/>
    <n v="5086"/>
  </r>
  <r>
    <x v="0"/>
    <n v="2020"/>
    <n v="4"/>
    <n v="67761"/>
    <n v="3734"/>
    <m/>
    <m/>
    <m/>
    <m/>
    <m/>
    <m/>
  </r>
  <r>
    <x v="0"/>
    <n v="2020"/>
    <n v="5"/>
    <n v="70667"/>
    <n v="5262"/>
    <m/>
    <m/>
    <m/>
    <m/>
    <m/>
    <m/>
  </r>
  <r>
    <x v="0"/>
    <n v="2020"/>
    <n v="6"/>
    <n v="77371"/>
    <n v="5771"/>
    <m/>
    <m/>
    <m/>
    <m/>
    <m/>
    <m/>
  </r>
  <r>
    <x v="0"/>
    <n v="2020"/>
    <n v="7"/>
    <n v="76703"/>
    <n v="5293"/>
    <m/>
    <m/>
    <m/>
    <m/>
    <m/>
    <m/>
  </r>
  <r>
    <x v="0"/>
    <n v="2020"/>
    <n v="8"/>
    <n v="76233"/>
    <n v="5586"/>
    <m/>
    <m/>
    <m/>
    <m/>
    <m/>
    <m/>
  </r>
  <r>
    <x v="0"/>
    <n v="2020"/>
    <n v="9"/>
    <n v="87301"/>
    <n v="6082"/>
    <m/>
    <m/>
    <m/>
    <m/>
    <m/>
    <m/>
  </r>
  <r>
    <x v="0"/>
    <n v="2020"/>
    <n v="10"/>
    <n v="86979"/>
    <n v="6221"/>
    <m/>
    <m/>
    <m/>
    <m/>
    <m/>
    <m/>
  </r>
  <r>
    <x v="0"/>
    <n v="2020"/>
    <n v="11"/>
    <n v="70236"/>
    <n v="4947"/>
    <m/>
    <m/>
    <m/>
    <m/>
    <m/>
    <m/>
  </r>
  <r>
    <x v="0"/>
    <n v="2020"/>
    <n v="12"/>
    <n v="63444"/>
    <n v="4545"/>
    <m/>
    <m/>
    <m/>
    <m/>
    <m/>
    <m/>
  </r>
  <r>
    <x v="0"/>
    <n v="2021"/>
    <n v="1"/>
    <n v="76803"/>
    <n v="4570"/>
    <m/>
    <m/>
    <m/>
    <m/>
    <m/>
    <m/>
  </r>
  <r>
    <x v="0"/>
    <n v="2021"/>
    <n v="2"/>
    <n v="64901"/>
    <n v="3908"/>
    <m/>
    <m/>
    <m/>
    <m/>
    <m/>
    <m/>
  </r>
  <r>
    <x v="0"/>
    <n v="2021"/>
    <n v="3"/>
    <m/>
    <m/>
    <n v="94056"/>
    <n v="6086"/>
    <m/>
    <m/>
    <m/>
    <m/>
  </r>
  <r>
    <x v="0"/>
    <n v="2021"/>
    <n v="4"/>
    <m/>
    <m/>
    <n v="106038"/>
    <n v="6069"/>
    <m/>
    <m/>
    <m/>
    <m/>
  </r>
  <r>
    <x v="0"/>
    <n v="2021"/>
    <n v="5"/>
    <m/>
    <m/>
    <n v="102497"/>
    <n v="5864"/>
    <m/>
    <m/>
    <m/>
    <m/>
  </r>
  <r>
    <x v="0"/>
    <n v="2021"/>
    <n v="6"/>
    <m/>
    <m/>
    <n v="104813"/>
    <n v="6425"/>
    <m/>
    <m/>
    <m/>
    <m/>
  </r>
  <r>
    <x v="0"/>
    <n v="2021"/>
    <n v="7"/>
    <m/>
    <m/>
    <n v="91088"/>
    <n v="5950"/>
    <m/>
    <m/>
    <m/>
    <m/>
  </r>
  <r>
    <x v="0"/>
    <n v="2021"/>
    <n v="8"/>
    <m/>
    <m/>
    <n v="97726"/>
    <n v="6153"/>
    <m/>
    <m/>
    <m/>
    <m/>
  </r>
  <r>
    <x v="0"/>
    <n v="2021"/>
    <n v="9"/>
    <m/>
    <m/>
    <n v="102142"/>
    <n v="5782"/>
    <m/>
    <m/>
    <m/>
    <m/>
  </r>
  <r>
    <x v="0"/>
    <n v="2021"/>
    <n v="10"/>
    <m/>
    <m/>
    <n v="86030"/>
    <n v="4778"/>
    <m/>
    <m/>
    <m/>
    <m/>
  </r>
  <r>
    <x v="0"/>
    <n v="2021"/>
    <n v="11"/>
    <m/>
    <m/>
    <n v="96173"/>
    <n v="5229"/>
    <m/>
    <m/>
    <m/>
    <m/>
  </r>
  <r>
    <x v="0"/>
    <n v="2021"/>
    <n v="12"/>
    <m/>
    <m/>
    <n v="71305"/>
    <n v="4164"/>
    <m/>
    <m/>
    <m/>
    <m/>
  </r>
  <r>
    <x v="1"/>
    <n v="2018"/>
    <n v="1"/>
    <m/>
    <m/>
    <m/>
    <m/>
    <n v="98333"/>
    <n v="3686"/>
    <m/>
    <m/>
  </r>
  <r>
    <x v="1"/>
    <n v="2018"/>
    <n v="2"/>
    <m/>
    <m/>
    <m/>
    <m/>
    <n v="106238"/>
    <n v="4278"/>
    <m/>
    <m/>
  </r>
  <r>
    <x v="1"/>
    <n v="2018"/>
    <n v="3"/>
    <m/>
    <m/>
    <m/>
    <m/>
    <n v="112707"/>
    <n v="4373"/>
    <m/>
    <m/>
  </r>
  <r>
    <x v="1"/>
    <n v="2018"/>
    <n v="4"/>
    <m/>
    <m/>
    <m/>
    <m/>
    <n v="111840"/>
    <n v="4084"/>
    <m/>
    <m/>
  </r>
  <r>
    <x v="1"/>
    <n v="2018"/>
    <n v="5"/>
    <m/>
    <m/>
    <m/>
    <m/>
    <n v="147909"/>
    <n v="4746"/>
    <m/>
    <m/>
  </r>
  <r>
    <x v="1"/>
    <n v="2018"/>
    <n v="6"/>
    <m/>
    <m/>
    <m/>
    <m/>
    <n v="115057"/>
    <n v="4009"/>
    <m/>
    <m/>
  </r>
  <r>
    <x v="1"/>
    <n v="2018"/>
    <n v="7"/>
    <m/>
    <m/>
    <m/>
    <m/>
    <n v="121676"/>
    <n v="4453"/>
    <m/>
    <m/>
  </r>
  <r>
    <x v="1"/>
    <n v="2018"/>
    <n v="8"/>
    <m/>
    <m/>
    <m/>
    <m/>
    <n v="126786"/>
    <n v="4577"/>
    <m/>
    <m/>
  </r>
  <r>
    <x v="1"/>
    <n v="2018"/>
    <n v="9"/>
    <m/>
    <m/>
    <m/>
    <m/>
    <n v="108586"/>
    <n v="3852"/>
    <m/>
    <m/>
  </r>
  <r>
    <x v="1"/>
    <n v="2018"/>
    <n v="10"/>
    <m/>
    <m/>
    <m/>
    <m/>
    <n v="125150"/>
    <n v="4697"/>
    <m/>
    <m/>
  </r>
  <r>
    <x v="1"/>
    <n v="2018"/>
    <n v="11"/>
    <m/>
    <m/>
    <m/>
    <m/>
    <n v="120725"/>
    <n v="4401"/>
    <m/>
    <m/>
  </r>
  <r>
    <x v="1"/>
    <n v="2018"/>
    <n v="12"/>
    <m/>
    <m/>
    <m/>
    <m/>
    <n v="102859"/>
    <n v="3804"/>
    <m/>
    <m/>
  </r>
  <r>
    <x v="1"/>
    <n v="2019"/>
    <n v="1"/>
    <m/>
    <m/>
    <m/>
    <m/>
    <n v="114393"/>
    <n v="4433"/>
    <m/>
    <m/>
  </r>
  <r>
    <x v="1"/>
    <n v="2019"/>
    <n v="2"/>
    <m/>
    <m/>
    <m/>
    <m/>
    <n v="120057"/>
    <n v="4618"/>
    <m/>
    <m/>
  </r>
  <r>
    <x v="1"/>
    <n v="2019"/>
    <n v="3"/>
    <m/>
    <m/>
    <m/>
    <m/>
    <n v="123657"/>
    <n v="4827"/>
    <m/>
    <m/>
  </r>
  <r>
    <x v="1"/>
    <n v="2019"/>
    <n v="4"/>
    <m/>
    <m/>
    <m/>
    <m/>
    <n v="124873"/>
    <n v="4305"/>
    <m/>
    <m/>
  </r>
  <r>
    <x v="1"/>
    <n v="2019"/>
    <n v="5"/>
    <m/>
    <m/>
    <m/>
    <m/>
    <n v="165714"/>
    <n v="4925"/>
    <m/>
    <m/>
  </r>
  <r>
    <x v="1"/>
    <n v="2019"/>
    <n v="6"/>
    <m/>
    <m/>
    <m/>
    <m/>
    <n v="131053"/>
    <n v="4280"/>
    <m/>
    <m/>
  </r>
  <r>
    <x v="1"/>
    <n v="2019"/>
    <n v="7"/>
    <m/>
    <m/>
    <m/>
    <m/>
    <n v="147489"/>
    <n v="5053"/>
    <m/>
    <m/>
  </r>
  <r>
    <x v="1"/>
    <n v="2019"/>
    <n v="8"/>
    <m/>
    <m/>
    <m/>
    <m/>
    <n v="145830"/>
    <n v="5341"/>
    <m/>
    <m/>
  </r>
  <r>
    <x v="1"/>
    <n v="2019"/>
    <n v="9"/>
    <m/>
    <m/>
    <m/>
    <m/>
    <n v="132497"/>
    <n v="4673"/>
    <m/>
    <m/>
  </r>
  <r>
    <x v="1"/>
    <n v="2019"/>
    <n v="10"/>
    <m/>
    <m/>
    <m/>
    <m/>
    <n v="148192"/>
    <n v="5718"/>
    <m/>
    <m/>
  </r>
  <r>
    <x v="1"/>
    <n v="2019"/>
    <n v="11"/>
    <m/>
    <m/>
    <m/>
    <m/>
    <n v="132334"/>
    <n v="4948"/>
    <m/>
    <m/>
  </r>
  <r>
    <x v="1"/>
    <n v="2019"/>
    <n v="12"/>
    <m/>
    <m/>
    <m/>
    <m/>
    <n v="124737"/>
    <n v="4688"/>
    <m/>
    <m/>
  </r>
  <r>
    <x v="1"/>
    <n v="2020"/>
    <n v="1"/>
    <m/>
    <m/>
    <m/>
    <m/>
    <n v="127818"/>
    <n v="4925"/>
    <m/>
    <m/>
  </r>
  <r>
    <x v="1"/>
    <n v="2020"/>
    <n v="2"/>
    <m/>
    <m/>
    <m/>
    <m/>
    <n v="122474"/>
    <n v="4999"/>
    <m/>
    <m/>
  </r>
  <r>
    <x v="1"/>
    <n v="2020"/>
    <n v="3"/>
    <m/>
    <m/>
    <m/>
    <m/>
    <m/>
    <m/>
    <n v="144390"/>
    <n v="5207"/>
  </r>
  <r>
    <x v="1"/>
    <n v="2020"/>
    <n v="4"/>
    <n v="162858"/>
    <n v="5114"/>
    <m/>
    <m/>
    <m/>
    <m/>
    <m/>
    <m/>
  </r>
  <r>
    <x v="1"/>
    <n v="2020"/>
    <n v="5"/>
    <n v="154485"/>
    <n v="5638"/>
    <m/>
    <m/>
    <m/>
    <m/>
    <m/>
    <m/>
  </r>
  <r>
    <x v="1"/>
    <n v="2020"/>
    <n v="6"/>
    <n v="151188"/>
    <n v="6033"/>
    <m/>
    <m/>
    <m/>
    <m/>
    <m/>
    <m/>
  </r>
  <r>
    <x v="1"/>
    <n v="2020"/>
    <n v="7"/>
    <n v="160051"/>
    <n v="6353"/>
    <m/>
    <m/>
    <m/>
    <m/>
    <m/>
    <m/>
  </r>
  <r>
    <x v="1"/>
    <n v="2020"/>
    <n v="8"/>
    <n v="146136"/>
    <n v="6526"/>
    <m/>
    <m/>
    <m/>
    <m/>
    <m/>
    <m/>
  </r>
  <r>
    <x v="1"/>
    <n v="2020"/>
    <n v="9"/>
    <n v="151862"/>
    <n v="6673"/>
    <m/>
    <m/>
    <m/>
    <m/>
    <m/>
    <m/>
  </r>
  <r>
    <x v="1"/>
    <n v="2020"/>
    <n v="10"/>
    <n v="151967"/>
    <n v="6276"/>
    <m/>
    <m/>
    <m/>
    <m/>
    <m/>
    <m/>
  </r>
  <r>
    <x v="1"/>
    <n v="2020"/>
    <n v="11"/>
    <n v="149308"/>
    <n v="5702"/>
    <m/>
    <m/>
    <m/>
    <m/>
    <m/>
    <m/>
  </r>
  <r>
    <x v="1"/>
    <n v="2020"/>
    <n v="12"/>
    <n v="140268"/>
    <n v="5181"/>
    <m/>
    <m/>
    <m/>
    <m/>
    <m/>
    <m/>
  </r>
  <r>
    <x v="1"/>
    <n v="2021"/>
    <n v="1"/>
    <n v="130765"/>
    <n v="4920"/>
    <m/>
    <m/>
    <m/>
    <m/>
    <m/>
    <m/>
  </r>
  <r>
    <x v="1"/>
    <n v="2021"/>
    <n v="2"/>
    <n v="147976"/>
    <n v="5601"/>
    <m/>
    <m/>
    <m/>
    <m/>
    <m/>
    <m/>
  </r>
  <r>
    <x v="1"/>
    <n v="2021"/>
    <n v="3"/>
    <m/>
    <m/>
    <n v="168253"/>
    <n v="6576"/>
    <m/>
    <m/>
    <m/>
    <m/>
  </r>
  <r>
    <x v="1"/>
    <n v="2021"/>
    <n v="4"/>
    <m/>
    <m/>
    <n v="155165"/>
    <n v="5409"/>
    <m/>
    <m/>
    <m/>
    <m/>
  </r>
  <r>
    <x v="1"/>
    <n v="2021"/>
    <n v="5"/>
    <m/>
    <m/>
    <n v="172840"/>
    <n v="5752"/>
    <m/>
    <m/>
    <m/>
    <m/>
  </r>
  <r>
    <x v="1"/>
    <n v="2021"/>
    <n v="6"/>
    <m/>
    <m/>
    <n v="157004"/>
    <n v="5990"/>
    <m/>
    <m/>
    <m/>
    <m/>
  </r>
  <r>
    <x v="1"/>
    <n v="2021"/>
    <n v="7"/>
    <m/>
    <m/>
    <n v="154884"/>
    <n v="5977"/>
    <m/>
    <m/>
    <m/>
    <m/>
  </r>
  <r>
    <x v="1"/>
    <n v="2021"/>
    <n v="8"/>
    <m/>
    <m/>
    <n v="161675"/>
    <n v="6347"/>
    <m/>
    <m/>
    <m/>
    <m/>
  </r>
  <r>
    <x v="1"/>
    <n v="2021"/>
    <n v="9"/>
    <m/>
    <m/>
    <n v="149817"/>
    <n v="5941"/>
    <m/>
    <m/>
    <m/>
    <m/>
  </r>
  <r>
    <x v="1"/>
    <n v="2021"/>
    <n v="10"/>
    <m/>
    <m/>
    <n v="151555"/>
    <n v="6023"/>
    <m/>
    <m/>
    <m/>
    <m/>
  </r>
  <r>
    <x v="1"/>
    <n v="2021"/>
    <n v="11"/>
    <m/>
    <m/>
    <n v="149154"/>
    <n v="5679"/>
    <m/>
    <m/>
    <m/>
    <m/>
  </r>
  <r>
    <x v="1"/>
    <n v="2021"/>
    <n v="12"/>
    <m/>
    <m/>
    <n v="133488"/>
    <n v="4718"/>
    <m/>
    <m/>
    <m/>
    <m/>
  </r>
  <r>
    <x v="2"/>
    <n v="2018"/>
    <n v="1"/>
    <m/>
    <m/>
    <m/>
    <m/>
    <n v="76277"/>
    <n v="7865"/>
    <m/>
    <m/>
  </r>
  <r>
    <x v="2"/>
    <n v="2018"/>
    <n v="2"/>
    <m/>
    <m/>
    <m/>
    <m/>
    <n v="64501"/>
    <n v="6713"/>
    <m/>
    <m/>
  </r>
  <r>
    <x v="2"/>
    <n v="2018"/>
    <n v="3"/>
    <m/>
    <m/>
    <m/>
    <m/>
    <n v="71173"/>
    <n v="7306"/>
    <m/>
    <m/>
  </r>
  <r>
    <x v="2"/>
    <n v="2018"/>
    <n v="4"/>
    <m/>
    <m/>
    <m/>
    <m/>
    <n v="70173"/>
    <n v="7347"/>
    <m/>
    <m/>
  </r>
  <r>
    <x v="2"/>
    <n v="2018"/>
    <n v="5"/>
    <m/>
    <m/>
    <m/>
    <m/>
    <n v="75233"/>
    <n v="7832"/>
    <m/>
    <m/>
  </r>
  <r>
    <x v="2"/>
    <n v="2018"/>
    <n v="6"/>
    <m/>
    <m/>
    <m/>
    <m/>
    <n v="69165"/>
    <n v="7418"/>
    <m/>
    <m/>
  </r>
  <r>
    <x v="2"/>
    <n v="2018"/>
    <n v="7"/>
    <m/>
    <m/>
    <m/>
    <m/>
    <n v="67985"/>
    <n v="7103"/>
    <m/>
    <m/>
  </r>
  <r>
    <x v="2"/>
    <n v="2018"/>
    <n v="8"/>
    <m/>
    <m/>
    <m/>
    <m/>
    <n v="67250"/>
    <n v="7188"/>
    <m/>
    <m/>
  </r>
  <r>
    <x v="2"/>
    <n v="2018"/>
    <n v="9"/>
    <m/>
    <m/>
    <m/>
    <m/>
    <n v="64502"/>
    <n v="6816"/>
    <m/>
    <m/>
  </r>
  <r>
    <x v="2"/>
    <n v="2018"/>
    <n v="10"/>
    <m/>
    <m/>
    <m/>
    <m/>
    <n v="77422"/>
    <n v="8187"/>
    <m/>
    <m/>
  </r>
  <r>
    <x v="2"/>
    <n v="2018"/>
    <n v="11"/>
    <m/>
    <m/>
    <m/>
    <m/>
    <n v="74971"/>
    <n v="8011"/>
    <m/>
    <m/>
  </r>
  <r>
    <x v="2"/>
    <n v="2018"/>
    <n v="12"/>
    <m/>
    <m/>
    <m/>
    <m/>
    <n v="61600"/>
    <n v="6286"/>
    <m/>
    <m/>
  </r>
  <r>
    <x v="2"/>
    <n v="2019"/>
    <n v="1"/>
    <m/>
    <m/>
    <m/>
    <m/>
    <n v="75573"/>
    <n v="7900"/>
    <m/>
    <m/>
  </r>
  <r>
    <x v="2"/>
    <n v="2019"/>
    <n v="2"/>
    <m/>
    <m/>
    <m/>
    <m/>
    <n v="60453"/>
    <n v="6666"/>
    <m/>
    <m/>
  </r>
  <r>
    <x v="2"/>
    <n v="2019"/>
    <n v="3"/>
    <m/>
    <m/>
    <m/>
    <m/>
    <n v="70246"/>
    <n v="7570"/>
    <m/>
    <m/>
  </r>
  <r>
    <x v="2"/>
    <n v="2019"/>
    <n v="4"/>
    <m/>
    <m/>
    <m/>
    <m/>
    <n v="75046"/>
    <n v="7833"/>
    <m/>
    <m/>
  </r>
  <r>
    <x v="2"/>
    <n v="2019"/>
    <n v="5"/>
    <m/>
    <m/>
    <m/>
    <m/>
    <n v="76473"/>
    <n v="8155"/>
    <m/>
    <m/>
  </r>
  <r>
    <x v="2"/>
    <n v="2019"/>
    <n v="6"/>
    <m/>
    <m/>
    <m/>
    <m/>
    <n v="68303"/>
    <n v="7182"/>
    <m/>
    <m/>
  </r>
  <r>
    <x v="2"/>
    <n v="2019"/>
    <n v="7"/>
    <m/>
    <m/>
    <m/>
    <m/>
    <n v="74148"/>
    <n v="7720"/>
    <m/>
    <m/>
  </r>
  <r>
    <x v="2"/>
    <n v="2019"/>
    <n v="8"/>
    <m/>
    <m/>
    <m/>
    <m/>
    <n v="66655"/>
    <n v="7000"/>
    <m/>
    <m/>
  </r>
  <r>
    <x v="2"/>
    <n v="2019"/>
    <n v="9"/>
    <m/>
    <m/>
    <m/>
    <m/>
    <n v="72233"/>
    <n v="7611"/>
    <m/>
    <m/>
  </r>
  <r>
    <x v="2"/>
    <n v="2019"/>
    <n v="10"/>
    <m/>
    <m/>
    <m/>
    <m/>
    <n v="78558"/>
    <n v="8483"/>
    <m/>
    <m/>
  </r>
  <r>
    <x v="2"/>
    <n v="2019"/>
    <n v="11"/>
    <m/>
    <m/>
    <m/>
    <m/>
    <n v="74813"/>
    <n v="8016"/>
    <m/>
    <m/>
  </r>
  <r>
    <x v="2"/>
    <n v="2019"/>
    <n v="12"/>
    <m/>
    <m/>
    <m/>
    <m/>
    <n v="65561"/>
    <n v="7043"/>
    <m/>
    <m/>
  </r>
  <r>
    <x v="2"/>
    <n v="2020"/>
    <n v="1"/>
    <m/>
    <m/>
    <m/>
    <m/>
    <n v="79449"/>
    <n v="8348"/>
    <m/>
    <m/>
  </r>
  <r>
    <x v="2"/>
    <n v="2020"/>
    <n v="2"/>
    <m/>
    <m/>
    <m/>
    <m/>
    <n v="65403"/>
    <n v="7342"/>
    <m/>
    <m/>
  </r>
  <r>
    <x v="2"/>
    <n v="2020"/>
    <n v="3"/>
    <m/>
    <m/>
    <m/>
    <m/>
    <m/>
    <m/>
    <n v="67082"/>
    <n v="9303"/>
  </r>
  <r>
    <x v="2"/>
    <n v="2020"/>
    <n v="4"/>
    <n v="58159"/>
    <n v="9818"/>
    <m/>
    <m/>
    <m/>
    <m/>
    <m/>
    <m/>
  </r>
  <r>
    <x v="2"/>
    <n v="2020"/>
    <n v="5"/>
    <n v="59859"/>
    <n v="9107"/>
    <m/>
    <m/>
    <m/>
    <m/>
    <m/>
    <m/>
  </r>
  <r>
    <x v="2"/>
    <n v="2020"/>
    <n v="6"/>
    <n v="70582"/>
    <n v="9851"/>
    <m/>
    <m/>
    <m/>
    <m/>
    <m/>
    <m/>
  </r>
  <r>
    <x v="2"/>
    <n v="2020"/>
    <n v="7"/>
    <n v="70967"/>
    <n v="9453"/>
    <m/>
    <m/>
    <m/>
    <m/>
    <m/>
    <m/>
  </r>
  <r>
    <x v="2"/>
    <n v="2020"/>
    <n v="8"/>
    <n v="67965"/>
    <n v="9007"/>
    <m/>
    <m/>
    <m/>
    <m/>
    <m/>
    <m/>
  </r>
  <r>
    <x v="2"/>
    <n v="2020"/>
    <n v="9"/>
    <n v="76026"/>
    <n v="10273"/>
    <m/>
    <m/>
    <m/>
    <m/>
    <m/>
    <m/>
  </r>
  <r>
    <x v="2"/>
    <n v="2020"/>
    <n v="10"/>
    <n v="79522"/>
    <n v="10454"/>
    <m/>
    <m/>
    <m/>
    <m/>
    <m/>
    <m/>
  </r>
  <r>
    <x v="2"/>
    <n v="2020"/>
    <n v="11"/>
    <n v="77102"/>
    <n v="10663"/>
    <m/>
    <m/>
    <m/>
    <m/>
    <m/>
    <m/>
  </r>
  <r>
    <x v="2"/>
    <n v="2020"/>
    <n v="12"/>
    <n v="69049"/>
    <n v="9870"/>
    <m/>
    <m/>
    <m/>
    <m/>
    <m/>
    <m/>
  </r>
  <r>
    <x v="2"/>
    <n v="2021"/>
    <n v="1"/>
    <n v="74467"/>
    <n v="10745"/>
    <m/>
    <m/>
    <m/>
    <m/>
    <m/>
    <m/>
  </r>
  <r>
    <x v="2"/>
    <n v="2021"/>
    <n v="2"/>
    <n v="69907"/>
    <n v="10070"/>
    <m/>
    <m/>
    <m/>
    <m/>
    <m/>
    <m/>
  </r>
  <r>
    <x v="2"/>
    <n v="2021"/>
    <n v="3"/>
    <m/>
    <m/>
    <n v="88999"/>
    <n v="12520"/>
    <m/>
    <m/>
    <m/>
    <m/>
  </r>
  <r>
    <x v="2"/>
    <n v="2021"/>
    <n v="4"/>
    <m/>
    <m/>
    <n v="78834"/>
    <n v="11254"/>
    <m/>
    <m/>
    <m/>
    <m/>
  </r>
  <r>
    <x v="2"/>
    <n v="2021"/>
    <n v="5"/>
    <m/>
    <m/>
    <n v="76462"/>
    <n v="10767"/>
    <m/>
    <m/>
    <m/>
    <m/>
  </r>
  <r>
    <x v="2"/>
    <n v="2021"/>
    <n v="6"/>
    <m/>
    <m/>
    <n v="81113"/>
    <n v="11329"/>
    <m/>
    <m/>
    <m/>
    <m/>
  </r>
  <r>
    <x v="2"/>
    <n v="2021"/>
    <n v="7"/>
    <m/>
    <m/>
    <n v="72975"/>
    <n v="9538"/>
    <m/>
    <m/>
    <m/>
    <m/>
  </r>
  <r>
    <x v="2"/>
    <n v="2021"/>
    <n v="8"/>
    <m/>
    <m/>
    <n v="72750"/>
    <n v="9288"/>
    <m/>
    <m/>
    <m/>
    <m/>
  </r>
  <r>
    <x v="2"/>
    <n v="2021"/>
    <n v="9"/>
    <m/>
    <m/>
    <n v="76337"/>
    <n v="10350"/>
    <m/>
    <m/>
    <m/>
    <m/>
  </r>
  <r>
    <x v="2"/>
    <n v="2021"/>
    <n v="10"/>
    <m/>
    <m/>
    <n v="76813"/>
    <n v="10597"/>
    <m/>
    <m/>
    <m/>
    <m/>
  </r>
  <r>
    <x v="2"/>
    <n v="2021"/>
    <n v="11"/>
    <m/>
    <m/>
    <n v="83305"/>
    <n v="11070"/>
    <m/>
    <m/>
    <m/>
    <m/>
  </r>
  <r>
    <x v="2"/>
    <n v="2021"/>
    <n v="12"/>
    <m/>
    <m/>
    <n v="63266"/>
    <n v="8414"/>
    <m/>
    <m/>
    <m/>
    <m/>
  </r>
  <r>
    <x v="3"/>
    <n v="2018"/>
    <n v="1"/>
    <m/>
    <m/>
    <m/>
    <m/>
    <n v="8272"/>
    <n v="225"/>
    <m/>
    <m/>
  </r>
  <r>
    <x v="3"/>
    <n v="2018"/>
    <n v="2"/>
    <m/>
    <m/>
    <m/>
    <m/>
    <n v="5743"/>
    <n v="145"/>
    <m/>
    <m/>
  </r>
  <r>
    <x v="3"/>
    <n v="2018"/>
    <n v="3"/>
    <m/>
    <m/>
    <m/>
    <m/>
    <n v="8461"/>
    <n v="240"/>
    <m/>
    <m/>
  </r>
  <r>
    <x v="3"/>
    <n v="2018"/>
    <n v="4"/>
    <m/>
    <m/>
    <m/>
    <m/>
    <n v="7842"/>
    <n v="213"/>
    <m/>
    <m/>
  </r>
  <r>
    <x v="3"/>
    <n v="2018"/>
    <n v="5"/>
    <m/>
    <m/>
    <m/>
    <m/>
    <n v="7701"/>
    <n v="229"/>
    <m/>
    <m/>
  </r>
  <r>
    <x v="3"/>
    <n v="2018"/>
    <n v="6"/>
    <m/>
    <m/>
    <m/>
    <m/>
    <n v="7173"/>
    <n v="207"/>
    <m/>
    <m/>
  </r>
  <r>
    <x v="3"/>
    <n v="2018"/>
    <n v="7"/>
    <m/>
    <m/>
    <m/>
    <m/>
    <n v="7612"/>
    <n v="218"/>
    <m/>
    <m/>
  </r>
  <r>
    <x v="3"/>
    <n v="2018"/>
    <n v="8"/>
    <m/>
    <m/>
    <m/>
    <m/>
    <n v="7573"/>
    <n v="202"/>
    <m/>
    <m/>
  </r>
  <r>
    <x v="3"/>
    <n v="2018"/>
    <n v="9"/>
    <m/>
    <m/>
    <m/>
    <m/>
    <n v="7054"/>
    <n v="240"/>
    <m/>
    <m/>
  </r>
  <r>
    <x v="3"/>
    <n v="2018"/>
    <n v="10"/>
    <m/>
    <m/>
    <m/>
    <m/>
    <n v="6577"/>
    <n v="232"/>
    <m/>
    <m/>
  </r>
  <r>
    <x v="3"/>
    <n v="2018"/>
    <n v="11"/>
    <m/>
    <m/>
    <m/>
    <m/>
    <n v="7708"/>
    <n v="256"/>
    <m/>
    <m/>
  </r>
  <r>
    <x v="3"/>
    <n v="2018"/>
    <n v="12"/>
    <m/>
    <m/>
    <m/>
    <m/>
    <n v="7432"/>
    <n v="253"/>
    <m/>
    <m/>
  </r>
  <r>
    <x v="3"/>
    <n v="2019"/>
    <n v="1"/>
    <m/>
    <m/>
    <m/>
    <m/>
    <n v="7197"/>
    <n v="712"/>
    <m/>
    <m/>
  </r>
  <r>
    <x v="3"/>
    <n v="2019"/>
    <n v="2"/>
    <m/>
    <m/>
    <m/>
    <m/>
    <n v="4863"/>
    <n v="506"/>
    <m/>
    <m/>
  </r>
  <r>
    <x v="3"/>
    <n v="2019"/>
    <n v="3"/>
    <m/>
    <m/>
    <m/>
    <m/>
    <n v="7112"/>
    <n v="774"/>
    <m/>
    <m/>
  </r>
  <r>
    <x v="3"/>
    <n v="2019"/>
    <n v="4"/>
    <m/>
    <m/>
    <m/>
    <m/>
    <n v="6954"/>
    <n v="693"/>
    <m/>
    <m/>
  </r>
  <r>
    <x v="3"/>
    <n v="2019"/>
    <n v="5"/>
    <m/>
    <m/>
    <m/>
    <m/>
    <n v="6629"/>
    <n v="699"/>
    <m/>
    <m/>
  </r>
  <r>
    <x v="3"/>
    <n v="2019"/>
    <n v="6"/>
    <m/>
    <m/>
    <m/>
    <m/>
    <n v="6422"/>
    <n v="680"/>
    <m/>
    <m/>
  </r>
  <r>
    <x v="3"/>
    <n v="2019"/>
    <n v="7"/>
    <m/>
    <m/>
    <m/>
    <m/>
    <n v="7050"/>
    <n v="778"/>
    <m/>
    <m/>
  </r>
  <r>
    <x v="3"/>
    <n v="2019"/>
    <n v="8"/>
    <m/>
    <m/>
    <m/>
    <m/>
    <n v="6507"/>
    <n v="652"/>
    <m/>
    <m/>
  </r>
  <r>
    <x v="3"/>
    <n v="2019"/>
    <n v="9"/>
    <m/>
    <m/>
    <m/>
    <m/>
    <n v="5823"/>
    <n v="590"/>
    <m/>
    <m/>
  </r>
  <r>
    <x v="3"/>
    <n v="2019"/>
    <n v="10"/>
    <m/>
    <m/>
    <m/>
    <m/>
    <n v="5566"/>
    <n v="585"/>
    <m/>
    <m/>
  </r>
  <r>
    <x v="3"/>
    <n v="2019"/>
    <n v="11"/>
    <m/>
    <m/>
    <m/>
    <m/>
    <n v="6922"/>
    <n v="666"/>
    <m/>
    <m/>
  </r>
  <r>
    <x v="3"/>
    <n v="2019"/>
    <n v="12"/>
    <m/>
    <m/>
    <m/>
    <m/>
    <n v="7516"/>
    <n v="680"/>
    <m/>
    <m/>
  </r>
  <r>
    <x v="3"/>
    <n v="2020"/>
    <n v="1"/>
    <m/>
    <m/>
    <m/>
    <m/>
    <n v="5502"/>
    <n v="630"/>
    <m/>
    <m/>
  </r>
  <r>
    <x v="3"/>
    <n v="2020"/>
    <n v="2"/>
    <n v="1834"/>
    <n v="226"/>
    <m/>
    <m/>
    <m/>
    <m/>
    <m/>
    <m/>
  </r>
  <r>
    <x v="3"/>
    <n v="2020"/>
    <n v="3"/>
    <n v="3244"/>
    <n v="455"/>
    <m/>
    <m/>
    <m/>
    <m/>
    <m/>
    <m/>
  </r>
  <r>
    <x v="3"/>
    <n v="2020"/>
    <n v="4"/>
    <n v="3926"/>
    <n v="814"/>
    <m/>
    <m/>
    <m/>
    <m/>
    <m/>
    <m/>
  </r>
  <r>
    <x v="3"/>
    <n v="2020"/>
    <n v="5"/>
    <n v="5318"/>
    <n v="623"/>
    <m/>
    <m/>
    <m/>
    <m/>
    <m/>
    <m/>
  </r>
  <r>
    <x v="3"/>
    <n v="2020"/>
    <n v="6"/>
    <n v="4774"/>
    <n v="770"/>
    <m/>
    <m/>
    <m/>
    <m/>
    <m/>
    <m/>
  </r>
  <r>
    <x v="3"/>
    <n v="2020"/>
    <n v="7"/>
    <n v="5128"/>
    <n v="552"/>
    <m/>
    <m/>
    <m/>
    <m/>
    <m/>
    <m/>
  </r>
  <r>
    <x v="3"/>
    <n v="2020"/>
    <n v="8"/>
    <n v="6321"/>
    <n v="525"/>
    <m/>
    <m/>
    <m/>
    <m/>
    <m/>
    <m/>
  </r>
  <r>
    <x v="3"/>
    <n v="2020"/>
    <n v="9"/>
    <n v="6137"/>
    <n v="881"/>
    <m/>
    <m/>
    <m/>
    <m/>
    <m/>
    <m/>
  </r>
  <r>
    <x v="3"/>
    <n v="2020"/>
    <n v="10"/>
    <n v="5954"/>
    <n v="585"/>
    <m/>
    <m/>
    <m/>
    <m/>
    <m/>
    <m/>
  </r>
  <r>
    <x v="3"/>
    <n v="2020"/>
    <n v="11"/>
    <n v="7104"/>
    <n v="703"/>
    <m/>
    <m/>
    <m/>
    <m/>
    <m/>
    <m/>
  </r>
  <r>
    <x v="3"/>
    <n v="2020"/>
    <n v="12"/>
    <n v="8133"/>
    <n v="712"/>
    <m/>
    <m/>
    <m/>
    <m/>
    <m/>
    <m/>
  </r>
  <r>
    <x v="3"/>
    <n v="2021"/>
    <n v="1"/>
    <n v="8302"/>
    <n v="269"/>
    <m/>
    <m/>
    <m/>
    <m/>
    <m/>
    <m/>
  </r>
  <r>
    <x v="3"/>
    <n v="2021"/>
    <n v="2"/>
    <m/>
    <m/>
    <n v="6369"/>
    <n v="195"/>
    <m/>
    <m/>
    <m/>
    <m/>
  </r>
  <r>
    <x v="3"/>
    <n v="2021"/>
    <n v="3"/>
    <m/>
    <m/>
    <n v="9099"/>
    <n v="277"/>
    <m/>
    <m/>
    <m/>
    <m/>
  </r>
  <r>
    <x v="3"/>
    <n v="2021"/>
    <n v="4"/>
    <m/>
    <m/>
    <n v="7686"/>
    <n v="244"/>
    <m/>
    <m/>
    <m/>
    <m/>
  </r>
  <r>
    <x v="3"/>
    <n v="2021"/>
    <n v="5"/>
    <m/>
    <m/>
    <n v="7153"/>
    <n v="240"/>
    <m/>
    <m/>
    <m/>
    <m/>
  </r>
  <r>
    <x v="3"/>
    <n v="2021"/>
    <n v="6"/>
    <m/>
    <m/>
    <n v="6128"/>
    <n v="210"/>
    <m/>
    <m/>
    <m/>
    <m/>
  </r>
  <r>
    <x v="3"/>
    <n v="2021"/>
    <n v="7"/>
    <m/>
    <m/>
    <n v="7490"/>
    <n v="217"/>
    <m/>
    <m/>
    <m/>
    <m/>
  </r>
  <r>
    <x v="3"/>
    <n v="2021"/>
    <n v="8"/>
    <m/>
    <m/>
    <n v="7292"/>
    <n v="210"/>
    <m/>
    <m/>
    <m/>
    <m/>
  </r>
  <r>
    <x v="3"/>
    <n v="2021"/>
    <n v="9"/>
    <m/>
    <m/>
    <n v="6985"/>
    <n v="189"/>
    <m/>
    <m/>
    <m/>
    <m/>
  </r>
  <r>
    <x v="3"/>
    <n v="2021"/>
    <n v="10"/>
    <m/>
    <m/>
    <n v="6275"/>
    <n v="167"/>
    <m/>
    <m/>
    <m/>
    <m/>
  </r>
  <r>
    <x v="3"/>
    <n v="2021"/>
    <n v="11"/>
    <m/>
    <m/>
    <n v="6919"/>
    <n v="244"/>
    <m/>
    <m/>
    <m/>
    <m/>
  </r>
  <r>
    <x v="3"/>
    <n v="2021"/>
    <n v="12"/>
    <m/>
    <m/>
    <n v="7189"/>
    <n v="242"/>
    <m/>
    <m/>
    <m/>
    <m/>
  </r>
  <r>
    <x v="4"/>
    <n v="2018"/>
    <n v="1"/>
    <m/>
    <m/>
    <m/>
    <m/>
    <n v="1378783"/>
    <n v="118917"/>
    <m/>
    <m/>
  </r>
  <r>
    <x v="4"/>
    <n v="2018"/>
    <n v="2"/>
    <m/>
    <m/>
    <m/>
    <m/>
    <n v="1188244"/>
    <n v="99288"/>
    <m/>
    <m/>
  </r>
  <r>
    <x v="4"/>
    <n v="2018"/>
    <n v="3"/>
    <m/>
    <m/>
    <m/>
    <m/>
    <n v="1139992"/>
    <n v="96216"/>
    <m/>
    <m/>
  </r>
  <r>
    <x v="4"/>
    <n v="2018"/>
    <n v="4"/>
    <m/>
    <m/>
    <m/>
    <m/>
    <n v="1251322"/>
    <n v="110571"/>
    <m/>
    <m/>
  </r>
  <r>
    <x v="4"/>
    <n v="2018"/>
    <n v="5"/>
    <m/>
    <m/>
    <m/>
    <m/>
    <n v="1190212"/>
    <n v="102374"/>
    <m/>
    <m/>
  </r>
  <r>
    <x v="4"/>
    <n v="2018"/>
    <n v="6"/>
    <m/>
    <m/>
    <m/>
    <m/>
    <n v="1225895"/>
    <n v="103535"/>
    <m/>
    <m/>
  </r>
  <r>
    <x v="4"/>
    <n v="2018"/>
    <n v="7"/>
    <m/>
    <m/>
    <m/>
    <m/>
    <n v="819981"/>
    <n v="64592"/>
    <m/>
    <m/>
  </r>
  <r>
    <x v="4"/>
    <n v="2018"/>
    <n v="8"/>
    <m/>
    <m/>
    <m/>
    <m/>
    <n v="1171464"/>
    <n v="102476"/>
    <m/>
    <m/>
  </r>
  <r>
    <x v="4"/>
    <n v="2018"/>
    <n v="9"/>
    <m/>
    <m/>
    <m/>
    <m/>
    <n v="1184734"/>
    <n v="102534"/>
    <m/>
    <m/>
  </r>
  <r>
    <x v="4"/>
    <n v="2018"/>
    <n v="10"/>
    <m/>
    <m/>
    <m/>
    <m/>
    <n v="1375076"/>
    <n v="123454"/>
    <m/>
    <m/>
  </r>
  <r>
    <x v="4"/>
    <n v="2018"/>
    <n v="11"/>
    <m/>
    <m/>
    <m/>
    <m/>
    <n v="1355970"/>
    <n v="125715"/>
    <m/>
    <m/>
  </r>
  <r>
    <x v="4"/>
    <n v="2018"/>
    <n v="12"/>
    <m/>
    <m/>
    <m/>
    <m/>
    <n v="1040481"/>
    <n v="93357"/>
    <m/>
    <m/>
  </r>
  <r>
    <x v="4"/>
    <n v="2019"/>
    <n v="1"/>
    <m/>
    <m/>
    <m/>
    <m/>
    <n v="1258796"/>
    <n v="113939"/>
    <m/>
    <m/>
  </r>
  <r>
    <x v="4"/>
    <n v="2019"/>
    <n v="2"/>
    <m/>
    <m/>
    <m/>
    <m/>
    <n v="1110750"/>
    <n v="96336"/>
    <m/>
    <m/>
  </r>
  <r>
    <x v="4"/>
    <n v="2019"/>
    <n v="3"/>
    <m/>
    <m/>
    <m/>
    <m/>
    <n v="1264177"/>
    <n v="112960"/>
    <m/>
    <m/>
  </r>
  <r>
    <x v="4"/>
    <n v="2019"/>
    <n v="4"/>
    <m/>
    <m/>
    <m/>
    <m/>
    <n v="1136824"/>
    <n v="100859"/>
    <m/>
    <m/>
  </r>
  <r>
    <x v="4"/>
    <n v="2019"/>
    <n v="5"/>
    <m/>
    <m/>
    <m/>
    <m/>
    <n v="1240622"/>
    <n v="106990"/>
    <m/>
    <m/>
  </r>
  <r>
    <x v="4"/>
    <n v="2019"/>
    <n v="6"/>
    <m/>
    <m/>
    <m/>
    <m/>
    <n v="1164078"/>
    <n v="101457"/>
    <m/>
    <m/>
  </r>
  <r>
    <x v="4"/>
    <n v="2019"/>
    <n v="7"/>
    <m/>
    <m/>
    <m/>
    <m/>
    <n v="890664"/>
    <n v="70192"/>
    <m/>
    <m/>
  </r>
  <r>
    <x v="4"/>
    <n v="2019"/>
    <n v="8"/>
    <m/>
    <m/>
    <m/>
    <m/>
    <n v="1160104"/>
    <n v="102666"/>
    <m/>
    <m/>
  </r>
  <r>
    <x v="4"/>
    <n v="2019"/>
    <n v="9"/>
    <m/>
    <m/>
    <m/>
    <m/>
    <n v="1294483"/>
    <n v="115280"/>
    <m/>
    <m/>
  </r>
  <r>
    <x v="4"/>
    <n v="2019"/>
    <n v="10"/>
    <m/>
    <m/>
    <m/>
    <m/>
    <n v="1401161"/>
    <n v="128678"/>
    <m/>
    <m/>
  </r>
  <r>
    <x v="4"/>
    <n v="2019"/>
    <n v="11"/>
    <m/>
    <m/>
    <m/>
    <m/>
    <n v="1330427"/>
    <n v="125936"/>
    <m/>
    <m/>
  </r>
  <r>
    <x v="4"/>
    <n v="2019"/>
    <n v="12"/>
    <m/>
    <m/>
    <m/>
    <m/>
    <n v="1126076"/>
    <n v="102822"/>
    <m/>
    <m/>
  </r>
  <r>
    <x v="4"/>
    <n v="2020"/>
    <n v="1"/>
    <m/>
    <m/>
    <m/>
    <m/>
    <n v="1391927"/>
    <n v="133757"/>
    <m/>
    <m/>
  </r>
  <r>
    <x v="4"/>
    <n v="2020"/>
    <n v="2"/>
    <m/>
    <m/>
    <m/>
    <m/>
    <n v="1189872"/>
    <n v="110407"/>
    <m/>
    <m/>
  </r>
  <r>
    <x v="4"/>
    <n v="2020"/>
    <n v="3"/>
    <m/>
    <m/>
    <m/>
    <m/>
    <m/>
    <m/>
    <n v="1358964"/>
    <n v="111050"/>
  </r>
  <r>
    <x v="4"/>
    <n v="2020"/>
    <n v="4"/>
    <n v="1079321"/>
    <n v="102638"/>
    <m/>
    <m/>
    <m/>
    <m/>
    <m/>
    <m/>
  </r>
  <r>
    <x v="4"/>
    <n v="2020"/>
    <n v="5"/>
    <n v="1151592"/>
    <n v="111304"/>
    <m/>
    <m/>
    <m/>
    <m/>
    <m/>
    <m/>
  </r>
  <r>
    <x v="4"/>
    <n v="2020"/>
    <n v="6"/>
    <n v="1284789"/>
    <n v="116212"/>
    <m/>
    <m/>
    <m/>
    <m/>
    <m/>
    <m/>
  </r>
  <r>
    <x v="4"/>
    <n v="2020"/>
    <n v="7"/>
    <n v="897410"/>
    <n v="77273"/>
    <m/>
    <m/>
    <m/>
    <m/>
    <m/>
    <m/>
  </r>
  <r>
    <x v="4"/>
    <n v="2020"/>
    <n v="8"/>
    <n v="1166281"/>
    <n v="104520"/>
    <m/>
    <m/>
    <m/>
    <m/>
    <m/>
    <m/>
  </r>
  <r>
    <x v="4"/>
    <n v="2020"/>
    <n v="9"/>
    <n v="1252029"/>
    <n v="115285"/>
    <m/>
    <m/>
    <m/>
    <m/>
    <m/>
    <m/>
  </r>
  <r>
    <x v="4"/>
    <n v="2020"/>
    <n v="10"/>
    <n v="1420779"/>
    <n v="133177"/>
    <m/>
    <m/>
    <m/>
    <m/>
    <m/>
    <m/>
  </r>
  <r>
    <x v="4"/>
    <n v="2020"/>
    <n v="11"/>
    <n v="1406778"/>
    <n v="137799"/>
    <m/>
    <m/>
    <m/>
    <m/>
    <m/>
    <m/>
  </r>
  <r>
    <x v="4"/>
    <n v="2020"/>
    <n v="12"/>
    <n v="1201152"/>
    <n v="119875"/>
    <m/>
    <m/>
    <m/>
    <m/>
    <m/>
    <m/>
  </r>
  <r>
    <x v="4"/>
    <n v="2021"/>
    <n v="1"/>
    <n v="1241019"/>
    <n v="124762"/>
    <m/>
    <m/>
    <m/>
    <m/>
    <m/>
    <m/>
  </r>
  <r>
    <x v="4"/>
    <n v="2021"/>
    <n v="2"/>
    <n v="1176776"/>
    <n v="117923"/>
    <m/>
    <m/>
    <m/>
    <m/>
    <m/>
    <m/>
  </r>
  <r>
    <x v="4"/>
    <n v="2021"/>
    <n v="3"/>
    <m/>
    <m/>
    <n v="1401755"/>
    <n v="133007"/>
    <m/>
    <m/>
    <m/>
    <m/>
  </r>
  <r>
    <x v="4"/>
    <n v="2021"/>
    <n v="4"/>
    <m/>
    <m/>
    <n v="1257183"/>
    <n v="119286"/>
    <m/>
    <m/>
    <m/>
    <m/>
  </r>
  <r>
    <x v="4"/>
    <n v="2021"/>
    <n v="5"/>
    <m/>
    <m/>
    <n v="1228679"/>
    <n v="114961"/>
    <m/>
    <m/>
    <m/>
    <m/>
  </r>
  <r>
    <x v="4"/>
    <n v="2021"/>
    <n v="6"/>
    <m/>
    <m/>
    <n v="1399821"/>
    <n v="124693"/>
    <m/>
    <m/>
    <m/>
    <m/>
  </r>
  <r>
    <x v="4"/>
    <n v="2021"/>
    <n v="7"/>
    <m/>
    <m/>
    <n v="861654"/>
    <n v="71965"/>
    <m/>
    <m/>
    <m/>
    <m/>
  </r>
  <r>
    <x v="4"/>
    <n v="2021"/>
    <n v="8"/>
    <m/>
    <m/>
    <n v="1235823"/>
    <n v="109825"/>
    <m/>
    <m/>
    <m/>
    <m/>
  </r>
  <r>
    <x v="4"/>
    <n v="2021"/>
    <n v="9"/>
    <m/>
    <m/>
    <n v="1491887"/>
    <n v="127620"/>
    <m/>
    <m/>
    <m/>
    <m/>
  </r>
  <r>
    <x v="4"/>
    <n v="2021"/>
    <n v="10"/>
    <m/>
    <m/>
    <n v="1405220"/>
    <n v="119812"/>
    <m/>
    <m/>
    <m/>
    <m/>
  </r>
  <r>
    <x v="4"/>
    <n v="2021"/>
    <n v="11"/>
    <m/>
    <m/>
    <n v="1592266"/>
    <n v="132480"/>
    <m/>
    <m/>
    <m/>
    <m/>
  </r>
  <r>
    <x v="4"/>
    <n v="2021"/>
    <n v="12"/>
    <m/>
    <m/>
    <n v="1281705"/>
    <n v="106445"/>
    <m/>
    <m/>
    <m/>
    <m/>
  </r>
  <r>
    <x v="5"/>
    <n v="2019"/>
    <n v="1"/>
    <m/>
    <m/>
    <m/>
    <m/>
    <n v="3850349"/>
    <n v="99420"/>
    <m/>
    <m/>
  </r>
  <r>
    <x v="5"/>
    <n v="2019"/>
    <n v="2"/>
    <m/>
    <m/>
    <m/>
    <m/>
    <n v="3819533"/>
    <n v="100373"/>
    <m/>
    <m/>
  </r>
  <r>
    <x v="5"/>
    <n v="2019"/>
    <n v="3"/>
    <m/>
    <m/>
    <m/>
    <m/>
    <n v="4217168"/>
    <n v="111098"/>
    <m/>
    <m/>
  </r>
  <r>
    <x v="5"/>
    <n v="2019"/>
    <n v="4"/>
    <m/>
    <m/>
    <m/>
    <m/>
    <n v="4184527"/>
    <n v="111500"/>
    <m/>
    <m/>
  </r>
  <r>
    <x v="5"/>
    <n v="2019"/>
    <n v="5"/>
    <m/>
    <m/>
    <m/>
    <m/>
    <n v="4230901"/>
    <n v="115489"/>
    <m/>
    <m/>
  </r>
  <r>
    <x v="5"/>
    <n v="2019"/>
    <n v="6"/>
    <m/>
    <m/>
    <m/>
    <m/>
    <n v="4447440"/>
    <n v="114974"/>
    <m/>
    <m/>
  </r>
  <r>
    <x v="5"/>
    <n v="2019"/>
    <n v="7"/>
    <m/>
    <m/>
    <m/>
    <m/>
    <n v="4435374"/>
    <n v="121329"/>
    <m/>
    <m/>
  </r>
  <r>
    <x v="5"/>
    <n v="2019"/>
    <n v="8"/>
    <m/>
    <m/>
    <m/>
    <m/>
    <n v="4440025"/>
    <n v="126723"/>
    <m/>
    <m/>
  </r>
  <r>
    <x v="5"/>
    <n v="2019"/>
    <n v="9"/>
    <m/>
    <m/>
    <m/>
    <m/>
    <n v="4859388"/>
    <n v="139290"/>
    <m/>
    <m/>
  </r>
  <r>
    <x v="5"/>
    <n v="2019"/>
    <n v="10"/>
    <m/>
    <m/>
    <m/>
    <m/>
    <n v="4783142"/>
    <n v="145951"/>
    <m/>
    <m/>
  </r>
  <r>
    <x v="5"/>
    <n v="2019"/>
    <n v="11"/>
    <m/>
    <m/>
    <m/>
    <m/>
    <n v="4860816"/>
    <n v="156275"/>
    <m/>
    <m/>
  </r>
  <r>
    <x v="5"/>
    <n v="2019"/>
    <n v="12"/>
    <m/>
    <m/>
    <m/>
    <m/>
    <n v="4380128"/>
    <n v="135823"/>
    <m/>
    <m/>
  </r>
  <r>
    <x v="5"/>
    <n v="2020"/>
    <n v="1"/>
    <m/>
    <m/>
    <m/>
    <m/>
    <n v="4754423"/>
    <n v="141545"/>
    <m/>
    <m/>
  </r>
  <r>
    <x v="5"/>
    <n v="2020"/>
    <n v="2"/>
    <m/>
    <m/>
    <m/>
    <m/>
    <n v="4711575"/>
    <n v="148247"/>
    <m/>
    <m/>
  </r>
  <r>
    <x v="5"/>
    <n v="2020"/>
    <n v="3"/>
    <m/>
    <m/>
    <m/>
    <m/>
    <m/>
    <m/>
    <n v="3159064"/>
    <n v="86076"/>
  </r>
  <r>
    <x v="5"/>
    <n v="2020"/>
    <n v="4"/>
    <n v="1199379"/>
    <n v="66905"/>
    <m/>
    <m/>
    <m/>
    <m/>
    <m/>
    <m/>
  </r>
  <r>
    <x v="5"/>
    <n v="2020"/>
    <n v="5"/>
    <n v="1505671"/>
    <n v="99847"/>
    <m/>
    <m/>
    <m/>
    <m/>
    <m/>
    <m/>
  </r>
  <r>
    <x v="5"/>
    <n v="2020"/>
    <n v="6"/>
    <n v="1872407"/>
    <n v="122817"/>
    <m/>
    <m/>
    <m/>
    <m/>
    <m/>
    <m/>
  </r>
  <r>
    <x v="5"/>
    <n v="2020"/>
    <n v="7"/>
    <n v="2116810"/>
    <n v="135974"/>
    <m/>
    <m/>
    <m/>
    <m/>
    <m/>
    <m/>
  </r>
  <r>
    <x v="5"/>
    <n v="2020"/>
    <n v="8"/>
    <n v="2317181"/>
    <n v="147323"/>
    <m/>
    <m/>
    <m/>
    <m/>
    <m/>
    <m/>
  </r>
  <r>
    <x v="5"/>
    <n v="2020"/>
    <n v="9"/>
    <n v="2668623"/>
    <n v="169430"/>
    <m/>
    <m/>
    <m/>
    <m/>
    <m/>
    <m/>
  </r>
  <r>
    <x v="5"/>
    <n v="2020"/>
    <n v="10"/>
    <n v="3083688"/>
    <n v="188711"/>
    <m/>
    <m/>
    <m/>
    <m/>
    <m/>
    <m/>
  </r>
  <r>
    <x v="5"/>
    <n v="2020"/>
    <n v="11"/>
    <n v="3263311"/>
    <n v="207030"/>
    <m/>
    <m/>
    <m/>
    <m/>
    <m/>
    <m/>
  </r>
  <r>
    <x v="5"/>
    <n v="2020"/>
    <n v="12"/>
    <n v="3152973"/>
    <n v="202118"/>
    <m/>
    <m/>
    <m/>
    <m/>
    <m/>
    <m/>
  </r>
  <r>
    <x v="5"/>
    <n v="2021"/>
    <n v="1"/>
    <n v="3242240"/>
    <n v="194732"/>
    <m/>
    <m/>
    <m/>
    <m/>
    <m/>
    <m/>
  </r>
  <r>
    <x v="5"/>
    <n v="2021"/>
    <n v="2"/>
    <n v="3094163"/>
    <n v="193484"/>
    <m/>
    <m/>
    <m/>
    <m/>
    <m/>
    <m/>
  </r>
  <r>
    <x v="5"/>
    <n v="2021"/>
    <n v="3"/>
    <m/>
    <m/>
    <n v="3712127"/>
    <n v="227564"/>
    <m/>
    <m/>
    <m/>
    <m/>
  </r>
  <r>
    <x v="5"/>
    <n v="2021"/>
    <n v="4"/>
    <m/>
    <m/>
    <n v="3605208"/>
    <n v="228225"/>
    <m/>
    <m/>
    <m/>
    <m/>
  </r>
  <r>
    <x v="5"/>
    <n v="2021"/>
    <n v="5"/>
    <m/>
    <m/>
    <n v="3514819"/>
    <n v="226761"/>
    <m/>
    <m/>
    <m/>
    <m/>
  </r>
  <r>
    <x v="5"/>
    <n v="2021"/>
    <n v="6"/>
    <m/>
    <m/>
    <n v="3704695"/>
    <n v="251505"/>
    <m/>
    <m/>
    <m/>
    <m/>
  </r>
  <r>
    <x v="5"/>
    <n v="2021"/>
    <n v="7"/>
    <m/>
    <m/>
    <n v="3931684"/>
    <n v="267623"/>
    <m/>
    <m/>
    <m/>
    <m/>
  </r>
  <r>
    <x v="5"/>
    <n v="2021"/>
    <n v="8"/>
    <m/>
    <m/>
    <n v="4351008"/>
    <n v="285564"/>
    <m/>
    <m/>
    <m/>
    <m/>
  </r>
  <r>
    <x v="5"/>
    <n v="2021"/>
    <n v="9"/>
    <m/>
    <m/>
    <n v="4527383"/>
    <n v="296364"/>
    <m/>
    <m/>
    <m/>
    <m/>
  </r>
  <r>
    <x v="5"/>
    <n v="2021"/>
    <n v="10"/>
    <m/>
    <m/>
    <n v="4622395"/>
    <n v="288270"/>
    <m/>
    <m/>
    <m/>
    <m/>
  </r>
  <r>
    <x v="5"/>
    <n v="2021"/>
    <n v="11"/>
    <m/>
    <m/>
    <n v="4824501"/>
    <n v="297861"/>
    <m/>
    <m/>
    <m/>
    <m/>
  </r>
  <r>
    <x v="5"/>
    <n v="2021"/>
    <n v="12"/>
    <m/>
    <m/>
    <n v="4380627"/>
    <n v="265065"/>
    <m/>
    <m/>
    <m/>
    <m/>
  </r>
  <r>
    <x v="6"/>
    <n v="2018"/>
    <n v="1"/>
    <m/>
    <m/>
    <m/>
    <m/>
    <n v="110794"/>
    <n v="354"/>
    <m/>
    <m/>
  </r>
  <r>
    <x v="6"/>
    <n v="2018"/>
    <n v="2"/>
    <m/>
    <m/>
    <m/>
    <m/>
    <n v="90882"/>
    <n v="266"/>
    <m/>
    <m/>
  </r>
  <r>
    <x v="6"/>
    <n v="2018"/>
    <n v="3"/>
    <m/>
    <m/>
    <m/>
    <m/>
    <n v="103725"/>
    <n v="319"/>
    <m/>
    <m/>
  </r>
  <r>
    <x v="6"/>
    <n v="2018"/>
    <n v="4"/>
    <m/>
    <m/>
    <m/>
    <m/>
    <n v="104175"/>
    <n v="376"/>
    <m/>
    <m/>
  </r>
  <r>
    <x v="6"/>
    <n v="2018"/>
    <n v="5"/>
    <m/>
    <m/>
    <m/>
    <m/>
    <n v="105252"/>
    <n v="328"/>
    <m/>
    <m/>
  </r>
  <r>
    <x v="6"/>
    <n v="2018"/>
    <n v="6"/>
    <m/>
    <m/>
    <m/>
    <m/>
    <n v="94869"/>
    <n v="319"/>
    <m/>
    <m/>
  </r>
  <r>
    <x v="6"/>
    <n v="2018"/>
    <n v="7"/>
    <m/>
    <m/>
    <m/>
    <m/>
    <n v="110859"/>
    <n v="386"/>
    <m/>
    <m/>
  </r>
  <r>
    <x v="6"/>
    <n v="2018"/>
    <n v="8"/>
    <m/>
    <m/>
    <m/>
    <m/>
    <n v="102364"/>
    <n v="366"/>
    <m/>
    <m/>
  </r>
  <r>
    <x v="6"/>
    <n v="2018"/>
    <n v="9"/>
    <m/>
    <m/>
    <m/>
    <m/>
    <n v="96807"/>
    <n v="345"/>
    <m/>
    <m/>
  </r>
  <r>
    <x v="6"/>
    <n v="2018"/>
    <n v="10"/>
    <m/>
    <m/>
    <m/>
    <m/>
    <n v="110336"/>
    <n v="435"/>
    <m/>
    <m/>
  </r>
  <r>
    <x v="6"/>
    <n v="2018"/>
    <n v="11"/>
    <m/>
    <m/>
    <m/>
    <m/>
    <n v="103284"/>
    <n v="394"/>
    <m/>
    <m/>
  </r>
  <r>
    <x v="6"/>
    <n v="2018"/>
    <n v="12"/>
    <m/>
    <m/>
    <m/>
    <m/>
    <n v="95733"/>
    <n v="321"/>
    <m/>
    <m/>
  </r>
  <r>
    <x v="6"/>
    <n v="2019"/>
    <n v="1"/>
    <m/>
    <m/>
    <m/>
    <m/>
    <n v="110116"/>
    <n v="455"/>
    <m/>
    <m/>
  </r>
  <r>
    <x v="6"/>
    <n v="2019"/>
    <n v="2"/>
    <m/>
    <m/>
    <m/>
    <m/>
    <n v="90011"/>
    <n v="392"/>
    <m/>
    <m/>
  </r>
  <r>
    <x v="6"/>
    <n v="2019"/>
    <n v="3"/>
    <m/>
    <m/>
    <m/>
    <m/>
    <n v="106283"/>
    <n v="462"/>
    <m/>
    <m/>
  </r>
  <r>
    <x v="6"/>
    <n v="2019"/>
    <n v="4"/>
    <m/>
    <m/>
    <m/>
    <m/>
    <n v="109090"/>
    <n v="384"/>
    <m/>
    <m/>
  </r>
  <r>
    <x v="6"/>
    <n v="2019"/>
    <n v="5"/>
    <m/>
    <m/>
    <m/>
    <m/>
    <n v="109581"/>
    <n v="414"/>
    <m/>
    <m/>
  </r>
  <r>
    <x v="6"/>
    <n v="2019"/>
    <n v="6"/>
    <m/>
    <m/>
    <m/>
    <m/>
    <n v="96532"/>
    <n v="363"/>
    <m/>
    <m/>
  </r>
  <r>
    <x v="6"/>
    <n v="2019"/>
    <n v="7"/>
    <m/>
    <m/>
    <m/>
    <m/>
    <n v="118571"/>
    <n v="462"/>
    <m/>
    <m/>
  </r>
  <r>
    <x v="6"/>
    <n v="2019"/>
    <n v="8"/>
    <m/>
    <m/>
    <m/>
    <m/>
    <n v="103372"/>
    <n v="397"/>
    <m/>
    <m/>
  </r>
  <r>
    <x v="6"/>
    <n v="2019"/>
    <n v="9"/>
    <m/>
    <m/>
    <m/>
    <m/>
    <n v="100670"/>
    <n v="404"/>
    <m/>
    <m/>
  </r>
  <r>
    <x v="6"/>
    <n v="2019"/>
    <n v="10"/>
    <m/>
    <m/>
    <m/>
    <m/>
    <n v="108038"/>
    <n v="437"/>
    <m/>
    <m/>
  </r>
  <r>
    <x v="6"/>
    <n v="2019"/>
    <n v="11"/>
    <m/>
    <m/>
    <m/>
    <m/>
    <n v="106039"/>
    <n v="469"/>
    <m/>
    <m/>
  </r>
  <r>
    <x v="6"/>
    <n v="2019"/>
    <n v="12"/>
    <m/>
    <m/>
    <m/>
    <m/>
    <n v="101559"/>
    <n v="356"/>
    <m/>
    <m/>
  </r>
  <r>
    <x v="6"/>
    <n v="2020"/>
    <n v="1"/>
    <m/>
    <m/>
    <m/>
    <m/>
    <n v="104925"/>
    <n v="415"/>
    <m/>
    <m/>
  </r>
  <r>
    <x v="6"/>
    <n v="2020"/>
    <n v="2"/>
    <m/>
    <m/>
    <m/>
    <m/>
    <n v="91012"/>
    <n v="343"/>
    <m/>
    <m/>
  </r>
  <r>
    <x v="6"/>
    <n v="2020"/>
    <n v="3"/>
    <m/>
    <m/>
    <m/>
    <m/>
    <m/>
    <m/>
    <n v="90270"/>
    <n v="382"/>
  </r>
  <r>
    <x v="6"/>
    <n v="2020"/>
    <n v="4"/>
    <n v="63024"/>
    <n v="287"/>
    <m/>
    <m/>
    <m/>
    <m/>
    <m/>
    <m/>
  </r>
  <r>
    <x v="6"/>
    <n v="2020"/>
    <n v="5"/>
    <n v="60540"/>
    <n v="306"/>
    <m/>
    <m/>
    <m/>
    <m/>
    <m/>
    <m/>
  </r>
  <r>
    <x v="6"/>
    <n v="2020"/>
    <n v="6"/>
    <n v="82072"/>
    <n v="472"/>
    <m/>
    <m/>
    <m/>
    <m/>
    <m/>
    <m/>
  </r>
  <r>
    <x v="6"/>
    <n v="2020"/>
    <n v="7"/>
    <n v="84661"/>
    <n v="494"/>
    <m/>
    <m/>
    <m/>
    <m/>
    <m/>
    <m/>
  </r>
  <r>
    <x v="6"/>
    <n v="2020"/>
    <n v="8"/>
    <n v="83407"/>
    <n v="464"/>
    <m/>
    <m/>
    <m/>
    <m/>
    <m/>
    <m/>
  </r>
  <r>
    <x v="6"/>
    <n v="2020"/>
    <n v="9"/>
    <n v="87380"/>
    <n v="525"/>
    <m/>
    <m/>
    <m/>
    <m/>
    <m/>
    <m/>
  </r>
  <r>
    <x v="6"/>
    <n v="2020"/>
    <n v="10"/>
    <n v="85917"/>
    <n v="548"/>
    <m/>
    <m/>
    <m/>
    <m/>
    <m/>
    <m/>
  </r>
  <r>
    <x v="6"/>
    <n v="2020"/>
    <n v="11"/>
    <n v="67844"/>
    <n v="447"/>
    <m/>
    <m/>
    <m/>
    <m/>
    <m/>
    <m/>
  </r>
  <r>
    <x v="6"/>
    <n v="2020"/>
    <n v="12"/>
    <n v="67221"/>
    <n v="404"/>
    <m/>
    <m/>
    <m/>
    <m/>
    <m/>
    <m/>
  </r>
  <r>
    <x v="6"/>
    <n v="2021"/>
    <n v="1"/>
    <n v="79148"/>
    <n v="532"/>
    <m/>
    <m/>
    <m/>
    <m/>
    <m/>
    <m/>
  </r>
  <r>
    <x v="6"/>
    <n v="2021"/>
    <n v="2"/>
    <n v="72812"/>
    <n v="418"/>
    <m/>
    <m/>
    <m/>
    <m/>
    <m/>
    <m/>
  </r>
  <r>
    <x v="6"/>
    <n v="2021"/>
    <n v="3"/>
    <m/>
    <m/>
    <n v="92415"/>
    <n v="574"/>
    <m/>
    <m/>
    <m/>
    <m/>
  </r>
  <r>
    <x v="6"/>
    <n v="2021"/>
    <n v="4"/>
    <m/>
    <m/>
    <n v="86080"/>
    <n v="556"/>
    <m/>
    <m/>
    <m/>
    <m/>
  </r>
  <r>
    <x v="6"/>
    <n v="2021"/>
    <n v="5"/>
    <m/>
    <m/>
    <n v="73977"/>
    <n v="455"/>
    <m/>
    <m/>
    <m/>
    <m/>
  </r>
  <r>
    <x v="6"/>
    <n v="2021"/>
    <n v="6"/>
    <m/>
    <m/>
    <n v="80356"/>
    <n v="544"/>
    <m/>
    <m/>
    <m/>
    <m/>
  </r>
  <r>
    <x v="6"/>
    <n v="2021"/>
    <n v="7"/>
    <m/>
    <m/>
    <n v="85100"/>
    <n v="596"/>
    <m/>
    <m/>
    <m/>
    <m/>
  </r>
  <r>
    <x v="6"/>
    <n v="2021"/>
    <n v="8"/>
    <m/>
    <m/>
    <n v="83375"/>
    <n v="592"/>
    <m/>
    <m/>
    <m/>
    <m/>
  </r>
  <r>
    <x v="6"/>
    <n v="2021"/>
    <n v="9"/>
    <m/>
    <m/>
    <n v="83340"/>
    <n v="601"/>
    <m/>
    <m/>
    <m/>
    <m/>
  </r>
  <r>
    <x v="6"/>
    <n v="2021"/>
    <n v="10"/>
    <m/>
    <m/>
    <n v="81956"/>
    <n v="578"/>
    <m/>
    <m/>
    <m/>
    <m/>
  </r>
  <r>
    <x v="6"/>
    <n v="2021"/>
    <n v="11"/>
    <m/>
    <m/>
    <n v="82943"/>
    <n v="587"/>
    <m/>
    <m/>
    <m/>
    <m/>
  </r>
  <r>
    <x v="6"/>
    <n v="2021"/>
    <n v="12"/>
    <m/>
    <m/>
    <n v="85561"/>
    <n v="662"/>
    <m/>
    <m/>
    <m/>
    <m/>
  </r>
  <r>
    <x v="7"/>
    <n v="2018"/>
    <n v="1"/>
    <m/>
    <m/>
    <m/>
    <m/>
    <n v="32680"/>
    <n v="3449"/>
    <m/>
    <m/>
  </r>
  <r>
    <x v="7"/>
    <n v="2018"/>
    <n v="2"/>
    <m/>
    <m/>
    <m/>
    <m/>
    <n v="29898"/>
    <n v="3006"/>
    <m/>
    <m/>
  </r>
  <r>
    <x v="7"/>
    <n v="2018"/>
    <n v="3"/>
    <m/>
    <m/>
    <m/>
    <m/>
    <n v="33074"/>
    <n v="3293"/>
    <m/>
    <m/>
  </r>
  <r>
    <x v="7"/>
    <n v="2018"/>
    <n v="4"/>
    <m/>
    <m/>
    <m/>
    <m/>
    <n v="30657"/>
    <n v="3207"/>
    <m/>
    <m/>
  </r>
  <r>
    <x v="7"/>
    <n v="2018"/>
    <n v="5"/>
    <m/>
    <m/>
    <m/>
    <m/>
    <n v="33825"/>
    <n v="3451"/>
    <m/>
    <m/>
  </r>
  <r>
    <x v="7"/>
    <n v="2018"/>
    <n v="6"/>
    <m/>
    <m/>
    <m/>
    <m/>
    <n v="27512"/>
    <n v="3066"/>
    <m/>
    <m/>
  </r>
  <r>
    <x v="7"/>
    <n v="2018"/>
    <n v="7"/>
    <m/>
    <m/>
    <m/>
    <m/>
    <n v="22416"/>
    <n v="2113"/>
    <m/>
    <m/>
  </r>
  <r>
    <x v="7"/>
    <n v="2018"/>
    <n v="8"/>
    <m/>
    <m/>
    <m/>
    <m/>
    <n v="30083"/>
    <n v="3200"/>
    <m/>
    <m/>
  </r>
  <r>
    <x v="7"/>
    <n v="2018"/>
    <n v="9"/>
    <m/>
    <m/>
    <m/>
    <m/>
    <n v="30725"/>
    <n v="3179"/>
    <m/>
    <m/>
  </r>
  <r>
    <x v="7"/>
    <n v="2018"/>
    <n v="10"/>
    <m/>
    <m/>
    <m/>
    <m/>
    <n v="35523"/>
    <n v="4040"/>
    <m/>
    <m/>
  </r>
  <r>
    <x v="7"/>
    <n v="2018"/>
    <n v="11"/>
    <m/>
    <m/>
    <m/>
    <m/>
    <n v="33151"/>
    <n v="3836"/>
    <m/>
    <m/>
  </r>
  <r>
    <x v="7"/>
    <n v="2018"/>
    <n v="12"/>
    <m/>
    <m/>
    <m/>
    <m/>
    <n v="25499"/>
    <n v="2996"/>
    <m/>
    <m/>
  </r>
  <r>
    <x v="7"/>
    <n v="2019"/>
    <n v="1"/>
    <m/>
    <m/>
    <m/>
    <m/>
    <n v="35143"/>
    <n v="4228"/>
    <m/>
    <m/>
  </r>
  <r>
    <x v="7"/>
    <n v="2019"/>
    <n v="2"/>
    <m/>
    <m/>
    <m/>
    <m/>
    <n v="31308"/>
    <n v="3444"/>
    <m/>
    <m/>
  </r>
  <r>
    <x v="7"/>
    <n v="2019"/>
    <n v="3"/>
    <m/>
    <m/>
    <m/>
    <m/>
    <n v="34758"/>
    <n v="3892"/>
    <m/>
    <m/>
  </r>
  <r>
    <x v="7"/>
    <n v="2019"/>
    <n v="4"/>
    <m/>
    <m/>
    <m/>
    <m/>
    <n v="32697"/>
    <n v="3740"/>
    <m/>
    <m/>
  </r>
  <r>
    <x v="7"/>
    <n v="2019"/>
    <n v="5"/>
    <m/>
    <m/>
    <m/>
    <m/>
    <n v="34392"/>
    <n v="3904"/>
    <m/>
    <m/>
  </r>
  <r>
    <x v="7"/>
    <n v="2019"/>
    <n v="6"/>
    <m/>
    <m/>
    <m/>
    <m/>
    <n v="28250"/>
    <n v="3127"/>
    <m/>
    <m/>
  </r>
  <r>
    <x v="7"/>
    <n v="2019"/>
    <n v="7"/>
    <m/>
    <m/>
    <m/>
    <m/>
    <n v="24464"/>
    <n v="2445"/>
    <m/>
    <m/>
  </r>
  <r>
    <x v="7"/>
    <n v="2019"/>
    <n v="8"/>
    <m/>
    <m/>
    <m/>
    <m/>
    <n v="30849"/>
    <n v="3486"/>
    <m/>
    <m/>
  </r>
  <r>
    <x v="7"/>
    <n v="2019"/>
    <n v="9"/>
    <m/>
    <m/>
    <m/>
    <m/>
    <n v="35297"/>
    <n v="3959"/>
    <m/>
    <m/>
  </r>
  <r>
    <x v="7"/>
    <n v="2019"/>
    <n v="10"/>
    <m/>
    <m/>
    <m/>
    <m/>
    <n v="39856"/>
    <n v="4690"/>
    <m/>
    <m/>
  </r>
  <r>
    <x v="7"/>
    <n v="2019"/>
    <n v="11"/>
    <m/>
    <m/>
    <m/>
    <m/>
    <n v="36103"/>
    <n v="4471"/>
    <m/>
    <m/>
  </r>
  <r>
    <x v="7"/>
    <n v="2019"/>
    <n v="12"/>
    <m/>
    <m/>
    <m/>
    <m/>
    <n v="30607"/>
    <n v="3707"/>
    <m/>
    <m/>
  </r>
  <r>
    <x v="7"/>
    <n v="2020"/>
    <n v="1"/>
    <m/>
    <m/>
    <m/>
    <m/>
    <n v="36848"/>
    <n v="4616"/>
    <m/>
    <m/>
  </r>
  <r>
    <x v="7"/>
    <n v="2020"/>
    <n v="2"/>
    <m/>
    <m/>
    <m/>
    <m/>
    <n v="34237"/>
    <n v="3929"/>
    <m/>
    <m/>
  </r>
  <r>
    <x v="7"/>
    <n v="2020"/>
    <n v="3"/>
    <m/>
    <m/>
    <m/>
    <m/>
    <m/>
    <m/>
    <n v="32701"/>
    <n v="4051"/>
  </r>
  <r>
    <x v="7"/>
    <n v="2020"/>
    <n v="4"/>
    <n v="26295"/>
    <n v="3552"/>
    <m/>
    <m/>
    <m/>
    <m/>
    <m/>
    <m/>
  </r>
  <r>
    <x v="7"/>
    <n v="2020"/>
    <n v="5"/>
    <n v="27277"/>
    <n v="3720"/>
    <m/>
    <m/>
    <m/>
    <m/>
    <m/>
    <m/>
  </r>
  <r>
    <x v="7"/>
    <n v="2020"/>
    <n v="6"/>
    <n v="28156"/>
    <n v="3620"/>
    <m/>
    <m/>
    <m/>
    <m/>
    <m/>
    <m/>
  </r>
  <r>
    <x v="7"/>
    <n v="2020"/>
    <n v="7"/>
    <n v="21867"/>
    <n v="2272"/>
    <m/>
    <m/>
    <m/>
    <m/>
    <m/>
    <m/>
  </r>
  <r>
    <x v="7"/>
    <n v="2020"/>
    <n v="8"/>
    <n v="26635"/>
    <n v="3280"/>
    <m/>
    <m/>
    <m/>
    <m/>
    <m/>
    <m/>
  </r>
  <r>
    <x v="7"/>
    <n v="2020"/>
    <n v="9"/>
    <n v="32189"/>
    <n v="3911"/>
    <m/>
    <m/>
    <m/>
    <m/>
    <m/>
    <m/>
  </r>
  <r>
    <x v="7"/>
    <n v="2020"/>
    <n v="10"/>
    <n v="32720"/>
    <n v="4248"/>
    <m/>
    <m/>
    <m/>
    <m/>
    <m/>
    <m/>
  </r>
  <r>
    <x v="7"/>
    <n v="2020"/>
    <n v="11"/>
    <n v="30404"/>
    <n v="4225"/>
    <m/>
    <m/>
    <m/>
    <m/>
    <m/>
    <m/>
  </r>
  <r>
    <x v="7"/>
    <n v="2020"/>
    <n v="12"/>
    <n v="26614"/>
    <n v="3615"/>
    <m/>
    <m/>
    <m/>
    <m/>
    <m/>
    <m/>
  </r>
  <r>
    <x v="7"/>
    <n v="2021"/>
    <n v="1"/>
    <n v="28165"/>
    <n v="4220"/>
    <m/>
    <m/>
    <m/>
    <m/>
    <m/>
    <m/>
  </r>
  <r>
    <x v="7"/>
    <n v="2021"/>
    <n v="2"/>
    <n v="29190"/>
    <n v="4252"/>
    <m/>
    <m/>
    <m/>
    <m/>
    <m/>
    <m/>
  </r>
  <r>
    <x v="7"/>
    <n v="2021"/>
    <n v="3"/>
    <m/>
    <m/>
    <n v="35372"/>
    <n v="5127"/>
    <m/>
    <m/>
    <m/>
    <m/>
  </r>
  <r>
    <x v="7"/>
    <n v="2021"/>
    <n v="4"/>
    <m/>
    <m/>
    <n v="31516"/>
    <n v="4589"/>
    <m/>
    <m/>
    <m/>
    <m/>
  </r>
  <r>
    <x v="7"/>
    <n v="2021"/>
    <n v="5"/>
    <m/>
    <m/>
    <n v="31686"/>
    <n v="4750"/>
    <m/>
    <m/>
    <m/>
    <m/>
  </r>
  <r>
    <x v="7"/>
    <n v="2021"/>
    <n v="6"/>
    <m/>
    <m/>
    <n v="31842"/>
    <n v="4483"/>
    <m/>
    <m/>
    <m/>
    <m/>
  </r>
  <r>
    <x v="7"/>
    <n v="2021"/>
    <n v="7"/>
    <m/>
    <m/>
    <n v="21780"/>
    <n v="2763"/>
    <m/>
    <m/>
    <m/>
    <m/>
  </r>
  <r>
    <x v="7"/>
    <n v="2021"/>
    <n v="8"/>
    <m/>
    <m/>
    <n v="27880"/>
    <n v="3858"/>
    <m/>
    <m/>
    <m/>
    <m/>
  </r>
  <r>
    <x v="7"/>
    <n v="2021"/>
    <n v="9"/>
    <m/>
    <m/>
    <n v="34423"/>
    <n v="4915"/>
    <m/>
    <m/>
    <m/>
    <m/>
  </r>
  <r>
    <x v="7"/>
    <n v="2021"/>
    <n v="10"/>
    <m/>
    <m/>
    <n v="35144"/>
    <n v="5114"/>
    <m/>
    <m/>
    <m/>
    <m/>
  </r>
  <r>
    <x v="7"/>
    <n v="2021"/>
    <n v="11"/>
    <m/>
    <m/>
    <n v="37132"/>
    <n v="5372"/>
    <m/>
    <m/>
    <m/>
    <m/>
  </r>
  <r>
    <x v="7"/>
    <n v="2021"/>
    <n v="12"/>
    <m/>
    <m/>
    <n v="31285"/>
    <n v="4545"/>
    <m/>
    <m/>
    <m/>
    <m/>
  </r>
  <r>
    <x v="8"/>
    <n v="2018"/>
    <n v="1"/>
    <m/>
    <m/>
    <m/>
    <m/>
    <n v="22099"/>
    <n v="3865"/>
    <m/>
    <m/>
  </r>
  <r>
    <x v="8"/>
    <n v="2018"/>
    <n v="2"/>
    <m/>
    <m/>
    <m/>
    <m/>
    <n v="19134"/>
    <n v="3367"/>
    <m/>
    <m/>
  </r>
  <r>
    <x v="8"/>
    <n v="2018"/>
    <n v="3"/>
    <m/>
    <m/>
    <m/>
    <m/>
    <n v="19984"/>
    <n v="3391"/>
    <m/>
    <m/>
  </r>
  <r>
    <x v="8"/>
    <n v="2018"/>
    <n v="4"/>
    <m/>
    <m/>
    <m/>
    <m/>
    <n v="19754"/>
    <n v="3699"/>
    <m/>
    <m/>
  </r>
  <r>
    <x v="8"/>
    <n v="2018"/>
    <n v="5"/>
    <m/>
    <m/>
    <m/>
    <m/>
    <n v="20420"/>
    <n v="3724"/>
    <m/>
    <m/>
  </r>
  <r>
    <x v="8"/>
    <n v="2018"/>
    <n v="6"/>
    <m/>
    <m/>
    <m/>
    <m/>
    <n v="18710"/>
    <n v="3312"/>
    <m/>
    <m/>
  </r>
  <r>
    <x v="8"/>
    <n v="2018"/>
    <n v="7"/>
    <m/>
    <m/>
    <m/>
    <m/>
    <n v="18862"/>
    <n v="3294"/>
    <m/>
    <m/>
  </r>
  <r>
    <x v="8"/>
    <n v="2018"/>
    <n v="8"/>
    <m/>
    <m/>
    <m/>
    <m/>
    <n v="19907"/>
    <n v="3334"/>
    <m/>
    <m/>
  </r>
  <r>
    <x v="8"/>
    <n v="2018"/>
    <n v="9"/>
    <m/>
    <m/>
    <m/>
    <m/>
    <n v="17242"/>
    <n v="2916"/>
    <m/>
    <m/>
  </r>
  <r>
    <x v="8"/>
    <n v="2018"/>
    <n v="10"/>
    <m/>
    <m/>
    <m/>
    <m/>
    <n v="20920"/>
    <n v="3572"/>
    <m/>
    <m/>
  </r>
  <r>
    <x v="8"/>
    <n v="2018"/>
    <n v="11"/>
    <m/>
    <m/>
    <m/>
    <m/>
    <n v="18432"/>
    <n v="3125"/>
    <m/>
    <m/>
  </r>
  <r>
    <x v="8"/>
    <n v="2018"/>
    <n v="12"/>
    <m/>
    <m/>
    <m/>
    <m/>
    <n v="16548"/>
    <n v="2637"/>
    <m/>
    <m/>
  </r>
  <r>
    <x v="8"/>
    <n v="2019"/>
    <n v="1"/>
    <m/>
    <m/>
    <m/>
    <m/>
    <n v="19748"/>
    <n v="3633"/>
    <m/>
    <m/>
  </r>
  <r>
    <x v="8"/>
    <n v="2019"/>
    <n v="2"/>
    <m/>
    <m/>
    <m/>
    <m/>
    <n v="17720"/>
    <n v="3032"/>
    <m/>
    <m/>
  </r>
  <r>
    <x v="8"/>
    <n v="2019"/>
    <n v="3"/>
    <m/>
    <m/>
    <m/>
    <m/>
    <n v="17682"/>
    <n v="3156"/>
    <m/>
    <m/>
  </r>
  <r>
    <x v="8"/>
    <n v="2019"/>
    <n v="4"/>
    <m/>
    <m/>
    <m/>
    <m/>
    <n v="18281"/>
    <n v="3325"/>
    <m/>
    <m/>
  </r>
  <r>
    <x v="8"/>
    <n v="2019"/>
    <n v="5"/>
    <m/>
    <m/>
    <m/>
    <m/>
    <n v="18157"/>
    <n v="3239"/>
    <m/>
    <m/>
  </r>
  <r>
    <x v="8"/>
    <n v="2019"/>
    <n v="6"/>
    <m/>
    <m/>
    <m/>
    <m/>
    <n v="16212"/>
    <n v="2720"/>
    <m/>
    <m/>
  </r>
  <r>
    <x v="8"/>
    <n v="2019"/>
    <n v="7"/>
    <m/>
    <m/>
    <m/>
    <m/>
    <n v="17757"/>
    <n v="2927"/>
    <m/>
    <m/>
  </r>
  <r>
    <x v="8"/>
    <n v="2019"/>
    <n v="8"/>
    <m/>
    <m/>
    <m/>
    <m/>
    <n v="17869"/>
    <n v="3173"/>
    <m/>
    <m/>
  </r>
  <r>
    <x v="8"/>
    <n v="2019"/>
    <n v="9"/>
    <m/>
    <m/>
    <m/>
    <m/>
    <n v="17300"/>
    <n v="2993"/>
    <m/>
    <m/>
  </r>
  <r>
    <x v="8"/>
    <n v="2019"/>
    <n v="10"/>
    <m/>
    <m/>
    <m/>
    <m/>
    <n v="20251"/>
    <n v="3661"/>
    <m/>
    <m/>
  </r>
  <r>
    <x v="8"/>
    <n v="2019"/>
    <n v="11"/>
    <m/>
    <m/>
    <m/>
    <m/>
    <n v="16846"/>
    <n v="2968"/>
    <m/>
    <m/>
  </r>
  <r>
    <x v="8"/>
    <n v="2019"/>
    <n v="12"/>
    <m/>
    <m/>
    <m/>
    <m/>
    <n v="17220"/>
    <n v="2771"/>
    <m/>
    <m/>
  </r>
  <r>
    <x v="8"/>
    <n v="2020"/>
    <n v="1"/>
    <m/>
    <m/>
    <m/>
    <m/>
    <n v="19955"/>
    <n v="3845"/>
    <m/>
    <m/>
  </r>
  <r>
    <x v="8"/>
    <n v="2020"/>
    <n v="2"/>
    <m/>
    <m/>
    <m/>
    <m/>
    <n v="17774"/>
    <n v="3585"/>
    <m/>
    <m/>
  </r>
  <r>
    <x v="8"/>
    <n v="2020"/>
    <n v="3"/>
    <m/>
    <m/>
    <m/>
    <m/>
    <m/>
    <m/>
    <n v="15127"/>
    <n v="2708"/>
  </r>
  <r>
    <x v="8"/>
    <n v="2020"/>
    <n v="4"/>
    <n v="12601"/>
    <n v="2409"/>
    <m/>
    <m/>
    <m/>
    <m/>
    <m/>
    <m/>
  </r>
  <r>
    <x v="8"/>
    <n v="2020"/>
    <n v="5"/>
    <n v="13582"/>
    <n v="2521"/>
    <m/>
    <m/>
    <m/>
    <m/>
    <m/>
    <m/>
  </r>
  <r>
    <x v="8"/>
    <n v="2020"/>
    <n v="6"/>
    <n v="16935"/>
    <n v="3181"/>
    <m/>
    <m/>
    <m/>
    <m/>
    <m/>
    <m/>
  </r>
  <r>
    <x v="8"/>
    <n v="2020"/>
    <n v="7"/>
    <n v="17191"/>
    <n v="3157"/>
    <m/>
    <m/>
    <m/>
    <m/>
    <m/>
    <m/>
  </r>
  <r>
    <x v="8"/>
    <n v="2020"/>
    <n v="8"/>
    <n v="16256"/>
    <n v="2895"/>
    <m/>
    <m/>
    <m/>
    <m/>
    <m/>
    <m/>
  </r>
  <r>
    <x v="8"/>
    <n v="2020"/>
    <n v="9"/>
    <n v="17545"/>
    <n v="3002"/>
    <m/>
    <m/>
    <m/>
    <m/>
    <m/>
    <m/>
  </r>
  <r>
    <x v="8"/>
    <n v="2020"/>
    <n v="10"/>
    <n v="18019"/>
    <n v="2987"/>
    <m/>
    <m/>
    <m/>
    <m/>
    <m/>
    <m/>
  </r>
  <r>
    <x v="8"/>
    <n v="2020"/>
    <n v="11"/>
    <n v="16395"/>
    <n v="2677"/>
    <m/>
    <m/>
    <m/>
    <m/>
    <m/>
    <m/>
  </r>
  <r>
    <x v="8"/>
    <n v="2020"/>
    <n v="12"/>
    <n v="15933"/>
    <n v="2869"/>
    <m/>
    <m/>
    <m/>
    <m/>
    <m/>
    <m/>
  </r>
  <r>
    <x v="8"/>
    <n v="2021"/>
    <n v="1"/>
    <n v="6771"/>
    <n v="397"/>
    <m/>
    <m/>
    <m/>
    <m/>
    <m/>
    <m/>
  </r>
  <r>
    <x v="8"/>
    <n v="2021"/>
    <n v="2"/>
    <n v="6261"/>
    <n v="363"/>
    <m/>
    <m/>
    <m/>
    <m/>
    <m/>
    <m/>
  </r>
  <r>
    <x v="8"/>
    <n v="2021"/>
    <n v="3"/>
    <m/>
    <m/>
    <n v="7695"/>
    <n v="480"/>
    <m/>
    <m/>
    <m/>
    <m/>
  </r>
  <r>
    <x v="8"/>
    <n v="2021"/>
    <n v="4"/>
    <m/>
    <m/>
    <n v="17836"/>
    <n v="3545"/>
    <m/>
    <m/>
    <m/>
    <m/>
  </r>
  <r>
    <x v="8"/>
    <n v="2021"/>
    <n v="5"/>
    <m/>
    <m/>
    <n v="16446"/>
    <n v="3261"/>
    <m/>
    <m/>
    <m/>
    <m/>
  </r>
  <r>
    <x v="8"/>
    <n v="2021"/>
    <n v="6"/>
    <m/>
    <m/>
    <n v="17425"/>
    <n v="3401"/>
    <m/>
    <m/>
    <m/>
    <m/>
  </r>
  <r>
    <x v="8"/>
    <n v="2021"/>
    <n v="7"/>
    <m/>
    <m/>
    <n v="16150"/>
    <n v="3160"/>
    <m/>
    <m/>
    <m/>
    <m/>
  </r>
  <r>
    <x v="8"/>
    <n v="2021"/>
    <n v="8"/>
    <m/>
    <m/>
    <n v="17405"/>
    <n v="3238"/>
    <m/>
    <m/>
    <m/>
    <m/>
  </r>
  <r>
    <x v="8"/>
    <n v="2021"/>
    <n v="9"/>
    <m/>
    <m/>
    <n v="17085"/>
    <n v="3323"/>
    <m/>
    <m/>
    <m/>
    <m/>
  </r>
  <r>
    <x v="8"/>
    <n v="2021"/>
    <n v="10"/>
    <m/>
    <m/>
    <n v="17391"/>
    <n v="3428"/>
    <m/>
    <m/>
    <m/>
    <m/>
  </r>
  <r>
    <x v="8"/>
    <n v="2021"/>
    <n v="11"/>
    <m/>
    <m/>
    <n v="16786"/>
    <n v="3441"/>
    <m/>
    <m/>
    <m/>
    <m/>
  </r>
  <r>
    <x v="8"/>
    <n v="2021"/>
    <n v="12"/>
    <m/>
    <m/>
    <n v="17258"/>
    <n v="334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E1862-6708-4AAE-9B7D-625200BAEE25}" name="PivotTable1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I423" firstHeaderRow="0" firstDataRow="1" firstDataCol="3"/>
  <pivotFields count="14">
    <pivotField axis="axisRow" compact="0" outline="0" showAll="0" defaultSubtotal="0">
      <items count="9">
        <item x="0"/>
        <item x="1"/>
        <item x="2"/>
        <item x="3"/>
        <item x="4"/>
        <item x="6"/>
        <item x="5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42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5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 of den_total" fld="4" subtotal="max" baseField="2" baseItem="0"/>
    <dataField name="Max of den_inperson" fld="5" subtotal="max" baseField="2" baseItem="0"/>
    <dataField name="Max of den_virtual" fld="6" subtotal="max" baseField="2" baseItem="0"/>
    <dataField name="Sum of total_counts" fld="7" baseField="0" baseItem="0"/>
    <dataField name="Sum of in_person_counts" fld="8" baseField="0" baseItem="0"/>
    <dataField name="Sum of virtual_coun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C9960-5D04-4259-B2AC-6367D98B3D7C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S13" firstHeaderRow="0" firstDataRow="1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x of den_total" fld="3" baseField="0" baseItem="0"/>
    <dataField name="Sum of Sum of total_coun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5CDBA-A10D-4E20-AC0B-2FE85DDC5DB4}" name="PivotTable1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423" firstHeaderRow="0" firstDataRow="1" firstDataCol="3" rowPageCount="1" colPageCount="1"/>
  <pivotFields count="14">
    <pivotField axis="axisRow" compact="0" outline="0" showAll="0" defaultSubtotal="0">
      <items count="9">
        <item x="0"/>
        <item x="1"/>
        <item x="2"/>
        <item x="3"/>
        <item x="4"/>
        <item x="6"/>
        <item x="5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h="1" x="3"/>
        <item x="5"/>
        <item x="0"/>
        <item x="1"/>
        <item x="2"/>
        <item h="1" x="4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42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5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Max of den_total" fld="4" subtotal="max" baseField="2" baseItem="0"/>
    <dataField name="Sum of total_coun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64B61-FED5-4E3B-A825-A3C2FA72D333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31:AF41" firstHeaderRow="0" firstDataRow="1" firstDataCol="1"/>
  <pivotFields count="11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P3Max of den_total" fld="7" baseField="0" baseItem="0"/>
    <dataField name="Sum of P3Sum of total_counts" fld="8" baseField="0" baseItem="0"/>
    <dataField name="Average of P3Max of den_total2" fld="7" subtotal="average" baseField="0" baseItem="5"/>
    <dataField name="Average of P3Sum of total_counts2" fld="8" subtotal="average" baseField="0" baseItem="5"/>
    <dataField name="StdDev of P3Sum of total_counts3" fld="8" subtotal="stdDev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6637C-08D0-4D96-BDF5-C35EA584A443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18:AF28" firstHeaderRow="0" firstDataRow="1" firstDataCol="1"/>
  <pivotFields count="11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P2Max of den_total" fld="5" baseField="0" baseItem="0"/>
    <dataField name="Sum of P2Sum of total_counts" fld="6" baseField="0" baseItem="0"/>
    <dataField name="Average of P2Max of den_total2" fld="5" subtotal="average" baseField="0" baseItem="0"/>
    <dataField name="Average of P2Sum of total_counts" fld="6" subtotal="average" baseField="0" baseItem="0"/>
    <dataField name="StdDev of P2Sum of total_counts2" fld="6" subtotal="stdDev" baseField="0" baseItem="1"/>
  </dataFields>
  <formats count="1">
    <format dxfId="5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F32A0-DE94-417A-A052-C9B1EB9CB9AD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5:AF15" firstHeaderRow="0" firstDataRow="1" firstDataCol="1"/>
  <pivotFields count="11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P1Max of den_total" fld="3" baseField="0" baseItem="0"/>
    <dataField name="Sum of P1Sum of total_counts" fld="4" baseField="0" baseItem="0"/>
    <dataField name="Average of P1Max of den_total2" fld="3" subtotal="average" baseField="0" baseItem="1"/>
    <dataField name="Average of P1Sum of total_counts2" fld="4" subtotal="average" baseField="0" baseItem="1"/>
    <dataField name="StdDev of P1Sum of total_counts2" fld="4" subtotal="stdDev" baseField="0" baseItem="7"/>
  </dataFields>
  <formats count="1">
    <format dxfId="11">
      <pivotArea collapsedLevelsAreSubtotals="1" fieldPosition="0">
        <references count="2">
          <reference field="4294967294" count="2" selected="0">
            <x v="2"/>
            <x v="4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23C23-36E6-4D8D-99A5-63CA20B34F8C}" name="PivotTable5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K425" firstHeaderRow="1" firstDataRow="3" firstDataCol="3" rowPageCount="1" colPageCount="1"/>
  <pivotFields count="14">
    <pivotField axis="axisRow" compact="0" outline="0" showAll="0" defaultSubtotal="0">
      <items count="9">
        <item x="0"/>
        <item x="1"/>
        <item x="2"/>
        <item x="3"/>
        <item x="4"/>
        <item x="6"/>
        <item x="5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h="1" x="3"/>
        <item x="5"/>
        <item x="0"/>
        <item x="1"/>
        <item x="2"/>
        <item h="1" x="4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42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5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</rowItems>
  <colFields count="2">
    <field x="1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-1"/>
  </pageFields>
  <dataFields count="2">
    <dataField name="Max of den_total" fld="4" subtotal="max" baseField="2" baseItem="4"/>
    <dataField name="Sum of total_coun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F0BBDB-12FB-4091-A918-05CB88684E07}" name="Table15_2" displayName="Table15_2" ref="A1:N3781" totalsRowShown="0" headerRowDxfId="33" dataDxfId="32">
  <autoFilter ref="A1:N3781" xr:uid="{EFF0BBDB-12FB-4091-A918-05CB88684E07}"/>
  <sortState xmlns:xlrd2="http://schemas.microsoft.com/office/spreadsheetml/2017/richdata2" ref="A2:N3781">
    <sortCondition ref="B1:B3781"/>
  </sortState>
  <tableColumns count="14">
    <tableColumn id="1" xr3:uid="{F70684A5-C4FA-4EB6-932A-8F0D36A9FD11}" name="country" dataDxfId="31"/>
    <tableColumn id="2" xr3:uid="{91D51D75-8AFB-4552-8020-DB98B233F5B0}" name="year" dataDxfId="30"/>
    <tableColumn id="3" xr3:uid="{9ED79C12-BE58-487D-A73F-113F06B48C6D}" name="month" dataDxfId="29"/>
    <tableColumn id="4" xr3:uid="{FFD4C51D-3EC6-4134-ADAA-BEC17B20BA94}" name="mh_category" dataDxfId="28"/>
    <tableColumn id="5" xr3:uid="{073F7B7C-C2B5-428A-8414-0FE47CAFADD3}" name="den_total" dataDxfId="27"/>
    <tableColumn id="11" xr3:uid="{EE3967E2-55EA-4E34-B9EC-E49D58FC5A11}" name="den_inperson" dataDxfId="26">
      <calculatedColumnFormula>VLOOKUP(_xlfn.CONCAT(A2,B2,C2),Denominator!D:H,2,FALSE)</calculatedColumnFormula>
    </tableColumn>
    <tableColumn id="12" xr3:uid="{44FFDA7F-F9F2-4D4E-ABC9-FC0B3DA9D254}" name="den_virtual" dataDxfId="25">
      <calculatedColumnFormula>VLOOKUP(_xlfn.CONCAT(A2,B2,C2),Denominator!D:H,3,FALSE)</calculatedColumnFormula>
    </tableColumn>
    <tableColumn id="6" xr3:uid="{27555363-BCFA-4AF9-98C5-7B0890A37BCA}" name="total_counts" dataDxfId="24"/>
    <tableColumn id="7" xr3:uid="{A6257FE8-B0D1-4D70-9A5E-87B7F5876421}" name="in_person_counts" dataDxfId="23">
      <calculatedColumnFormula>Table15_2[[#This Row],[total_counts]]-Table15_2[[#This Row],[virtual_counts]]</calculatedColumnFormula>
    </tableColumn>
    <tableColumn id="8" xr3:uid="{E8552151-5D95-4685-9738-ED0EA440D18F}" name="virtual_counts" dataDxfId="22"/>
    <tableColumn id="9" xr3:uid="{61435F0B-1344-4173-9092-B1EE40118008}" name="total_rate" dataDxfId="21" dataCellStyle="Percent">
      <calculatedColumnFormula>Table15_2[[#This Row],[total_counts]]/Table15_2[[#This Row],[den_total]]</calculatedColumnFormula>
    </tableColumn>
    <tableColumn id="14" xr3:uid="{766E04CD-FFCF-4604-BDC5-29D7DE96D0CC}" name="in_person_rate" dataDxfId="20" dataCellStyle="Percent">
      <calculatedColumnFormula>Table15_2[[#This Row],[in_person_counts]]/Table15_2[[#This Row],[den_total]]</calculatedColumnFormula>
    </tableColumn>
    <tableColumn id="13" xr3:uid="{93E12926-BAB9-439B-864E-6F5FD8C5E512}" name="virtual_rate" dataDxfId="19" dataCellStyle="Percent">
      <calculatedColumnFormula>Table15_2[[#This Row],[virtual_counts]]/Table15_2[[#This Row],[den_total]]</calculatedColumnFormula>
    </tableColumn>
    <tableColumn id="10" xr3:uid="{A9D76068-25BC-4A66-9C68-41A63D5D36B3}" name="period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F519-BFFA-455A-A3F8-1FAC64013900}" name="Table2" displayName="Table2" ref="A1:H421" totalsRowShown="0" headerRowDxfId="17">
  <autoFilter ref="A1:H421" xr:uid="{70CCF519-BFFA-455A-A3F8-1FAC64013900}"/>
  <tableColumns count="8">
    <tableColumn id="1" xr3:uid="{51C89C54-25F2-4904-A2C5-3016B474AFF8}" name="country"/>
    <tableColumn id="2" xr3:uid="{AAE75115-FB02-4819-A424-95C1B8EADC48}" name="year"/>
    <tableColumn id="3" xr3:uid="{C5011010-F30F-4A16-A96E-7A827ACB795E}" name="month" dataDxfId="16"/>
    <tableColumn id="9" xr3:uid="{EF343973-6E15-41A2-9D12-14660D51F9F3}" name="concat" dataDxfId="15">
      <calculatedColumnFormula>_xlfn.CONCAT(Table2[[#This Row],[country]:[month]])</calculatedColumnFormula>
    </tableColumn>
    <tableColumn id="4" xr3:uid="{655A99A2-E7F9-4B79-8FE1-5A525C19A2E1}" name="den_inperson"/>
    <tableColumn id="5" xr3:uid="{3D183B22-94EA-4744-B041-EDDF488807A8}" name="den_virtual"/>
    <tableColumn id="6" xr3:uid="{80A9D1E8-F4A2-4FBC-862D-8EFC7F63DFAB}" name="den_total"/>
    <tableColumn id="7" xr3:uid="{6938A8EC-83E8-4B58-A917-158C975C3C2C}" name="pandemi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7B40-C402-4CD8-8E74-78BD440C2A65}">
  <dimension ref="A2:L423"/>
  <sheetViews>
    <sheetView zoomScale="130" zoomScaleNormal="130" workbookViewId="0">
      <pane ySplit="3" topLeftCell="A229" activePane="bottomLeft" state="frozen"/>
      <selection pane="bottomLeft" activeCell="B243" sqref="B243"/>
    </sheetView>
  </sheetViews>
  <sheetFormatPr defaultRowHeight="14.4" x14ac:dyDescent="0.3"/>
  <cols>
    <col min="1" max="1" width="12.5546875" bestFit="1" customWidth="1"/>
    <col min="3" max="3" width="8.88671875" bestFit="1" customWidth="1"/>
    <col min="4" max="4" width="15.5546875" bestFit="1" customWidth="1"/>
    <col min="5" max="5" width="19.109375" bestFit="1" customWidth="1"/>
    <col min="6" max="6" width="17" bestFit="1" customWidth="1"/>
    <col min="7" max="7" width="18.21875" bestFit="1" customWidth="1"/>
    <col min="8" max="8" width="22.77734375" bestFit="1" customWidth="1"/>
    <col min="9" max="9" width="19.6640625" bestFit="1" customWidth="1"/>
    <col min="10" max="10" width="9.88671875" customWidth="1"/>
  </cols>
  <sheetData>
    <row r="2" spans="1:9" x14ac:dyDescent="0.3">
      <c r="E2" t="s">
        <v>47</v>
      </c>
      <c r="F2" t="s">
        <v>48</v>
      </c>
      <c r="H2" t="s">
        <v>49</v>
      </c>
      <c r="I2" t="s">
        <v>50</v>
      </c>
    </row>
    <row r="3" spans="1:9" x14ac:dyDescent="0.3">
      <c r="A3" s="12" t="s">
        <v>0</v>
      </c>
      <c r="B3" s="12" t="s">
        <v>1</v>
      </c>
      <c r="C3" s="12" t="s">
        <v>2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</row>
    <row r="4" spans="1:9" x14ac:dyDescent="0.3">
      <c r="A4" t="s">
        <v>12</v>
      </c>
      <c r="B4">
        <v>2018</v>
      </c>
      <c r="C4">
        <v>1</v>
      </c>
      <c r="D4">
        <v>73053</v>
      </c>
      <c r="E4">
        <v>72979</v>
      </c>
      <c r="F4">
        <v>74</v>
      </c>
      <c r="G4">
        <v>5214</v>
      </c>
      <c r="H4">
        <v>5214</v>
      </c>
      <c r="I4">
        <v>0</v>
      </c>
    </row>
    <row r="5" spans="1:9" x14ac:dyDescent="0.3">
      <c r="A5" t="s">
        <v>12</v>
      </c>
      <c r="B5">
        <v>2018</v>
      </c>
      <c r="C5">
        <v>2</v>
      </c>
      <c r="D5">
        <v>63255</v>
      </c>
      <c r="E5">
        <v>63222</v>
      </c>
      <c r="F5">
        <v>33</v>
      </c>
      <c r="G5">
        <v>4185</v>
      </c>
      <c r="H5">
        <v>4185</v>
      </c>
      <c r="I5">
        <v>0</v>
      </c>
    </row>
    <row r="6" spans="1:9" x14ac:dyDescent="0.3">
      <c r="A6" t="s">
        <v>12</v>
      </c>
      <c r="B6">
        <v>2018</v>
      </c>
      <c r="C6">
        <v>3</v>
      </c>
      <c r="D6">
        <v>88266</v>
      </c>
      <c r="E6">
        <v>88211</v>
      </c>
      <c r="F6">
        <v>55</v>
      </c>
      <c r="G6">
        <v>5652</v>
      </c>
      <c r="H6">
        <v>5652</v>
      </c>
      <c r="I6">
        <v>0</v>
      </c>
    </row>
    <row r="7" spans="1:9" x14ac:dyDescent="0.3">
      <c r="A7" t="s">
        <v>12</v>
      </c>
      <c r="B7">
        <v>2018</v>
      </c>
      <c r="C7">
        <v>4</v>
      </c>
      <c r="D7">
        <v>95534</v>
      </c>
      <c r="E7">
        <v>95481</v>
      </c>
      <c r="F7">
        <v>53</v>
      </c>
      <c r="G7">
        <v>6028</v>
      </c>
      <c r="H7">
        <v>6028</v>
      </c>
      <c r="I7">
        <v>0</v>
      </c>
    </row>
    <row r="8" spans="1:9" x14ac:dyDescent="0.3">
      <c r="A8" t="s">
        <v>12</v>
      </c>
      <c r="B8">
        <v>2018</v>
      </c>
      <c r="C8">
        <v>5</v>
      </c>
      <c r="D8">
        <v>105071</v>
      </c>
      <c r="E8">
        <v>105021</v>
      </c>
      <c r="F8">
        <v>50</v>
      </c>
      <c r="G8">
        <v>6717</v>
      </c>
      <c r="H8">
        <v>6717</v>
      </c>
      <c r="I8">
        <v>0</v>
      </c>
    </row>
    <row r="9" spans="1:9" x14ac:dyDescent="0.3">
      <c r="A9" t="s">
        <v>12</v>
      </c>
      <c r="B9">
        <v>2018</v>
      </c>
      <c r="C9">
        <v>6</v>
      </c>
      <c r="D9">
        <v>90916</v>
      </c>
      <c r="E9">
        <v>90818</v>
      </c>
      <c r="F9">
        <v>98</v>
      </c>
      <c r="G9">
        <v>6214</v>
      </c>
      <c r="H9">
        <v>6214</v>
      </c>
      <c r="I9">
        <v>0</v>
      </c>
    </row>
    <row r="10" spans="1:9" x14ac:dyDescent="0.3">
      <c r="A10" t="s">
        <v>12</v>
      </c>
      <c r="B10">
        <v>2018</v>
      </c>
      <c r="C10">
        <v>7</v>
      </c>
      <c r="D10">
        <v>87117</v>
      </c>
      <c r="E10">
        <v>86988</v>
      </c>
      <c r="F10">
        <v>129</v>
      </c>
      <c r="G10">
        <v>6121</v>
      </c>
      <c r="H10">
        <v>6121</v>
      </c>
      <c r="I10">
        <v>0</v>
      </c>
    </row>
    <row r="11" spans="1:9" x14ac:dyDescent="0.3">
      <c r="A11" t="s">
        <v>12</v>
      </c>
      <c r="B11">
        <v>2018</v>
      </c>
      <c r="C11">
        <v>8</v>
      </c>
      <c r="D11">
        <v>108255</v>
      </c>
      <c r="E11">
        <v>108158</v>
      </c>
      <c r="F11">
        <v>97</v>
      </c>
      <c r="G11">
        <v>7081</v>
      </c>
      <c r="H11">
        <v>7081</v>
      </c>
      <c r="I11">
        <v>0</v>
      </c>
    </row>
    <row r="12" spans="1:9" x14ac:dyDescent="0.3">
      <c r="A12" t="s">
        <v>12</v>
      </c>
      <c r="B12">
        <v>2018</v>
      </c>
      <c r="C12">
        <v>9</v>
      </c>
      <c r="D12">
        <v>94741</v>
      </c>
      <c r="E12">
        <v>94664</v>
      </c>
      <c r="F12">
        <v>77</v>
      </c>
      <c r="G12">
        <v>6078</v>
      </c>
      <c r="H12">
        <v>6078</v>
      </c>
      <c r="I12">
        <v>0</v>
      </c>
    </row>
    <row r="13" spans="1:9" x14ac:dyDescent="0.3">
      <c r="A13" t="s">
        <v>12</v>
      </c>
      <c r="B13">
        <v>2018</v>
      </c>
      <c r="C13">
        <v>10</v>
      </c>
      <c r="D13">
        <v>113872</v>
      </c>
      <c r="E13">
        <v>113782</v>
      </c>
      <c r="F13">
        <v>90</v>
      </c>
      <c r="G13">
        <v>7736</v>
      </c>
      <c r="H13">
        <v>7736</v>
      </c>
      <c r="I13">
        <v>0</v>
      </c>
    </row>
    <row r="14" spans="1:9" x14ac:dyDescent="0.3">
      <c r="A14" t="s">
        <v>12</v>
      </c>
      <c r="B14">
        <v>2018</v>
      </c>
      <c r="C14">
        <v>11</v>
      </c>
      <c r="D14">
        <v>93436</v>
      </c>
      <c r="E14">
        <v>93323</v>
      </c>
      <c r="F14">
        <v>113</v>
      </c>
      <c r="G14">
        <v>6383</v>
      </c>
      <c r="H14">
        <v>6383</v>
      </c>
      <c r="I14">
        <v>0</v>
      </c>
    </row>
    <row r="15" spans="1:9" x14ac:dyDescent="0.3">
      <c r="A15" t="s">
        <v>12</v>
      </c>
      <c r="B15">
        <v>2018</v>
      </c>
      <c r="C15">
        <v>12</v>
      </c>
      <c r="D15">
        <v>70305</v>
      </c>
      <c r="E15">
        <v>70230</v>
      </c>
      <c r="F15">
        <v>75</v>
      </c>
      <c r="G15">
        <v>5332</v>
      </c>
      <c r="H15">
        <v>5332</v>
      </c>
      <c r="I15">
        <v>0</v>
      </c>
    </row>
    <row r="16" spans="1:9" x14ac:dyDescent="0.3">
      <c r="A16" t="s">
        <v>12</v>
      </c>
      <c r="B16">
        <v>2019</v>
      </c>
      <c r="C16">
        <v>1</v>
      </c>
      <c r="D16">
        <v>93845</v>
      </c>
      <c r="E16">
        <v>93724</v>
      </c>
      <c r="F16">
        <v>121</v>
      </c>
      <c r="G16">
        <v>6838</v>
      </c>
      <c r="H16">
        <v>6838</v>
      </c>
      <c r="I16">
        <v>0</v>
      </c>
    </row>
    <row r="17" spans="1:9" x14ac:dyDescent="0.3">
      <c r="A17" t="s">
        <v>12</v>
      </c>
      <c r="B17">
        <v>2019</v>
      </c>
      <c r="C17">
        <v>2</v>
      </c>
      <c r="D17">
        <v>91685</v>
      </c>
      <c r="E17">
        <v>91602</v>
      </c>
      <c r="F17">
        <v>83</v>
      </c>
      <c r="G17">
        <v>6224</v>
      </c>
      <c r="H17">
        <v>6224</v>
      </c>
      <c r="I17">
        <v>0</v>
      </c>
    </row>
    <row r="18" spans="1:9" x14ac:dyDescent="0.3">
      <c r="A18" t="s">
        <v>12</v>
      </c>
      <c r="B18">
        <v>2019</v>
      </c>
      <c r="C18">
        <v>3</v>
      </c>
      <c r="D18">
        <v>100691</v>
      </c>
      <c r="E18">
        <v>100577</v>
      </c>
      <c r="F18">
        <v>114</v>
      </c>
      <c r="G18">
        <v>6618</v>
      </c>
      <c r="H18">
        <v>6618</v>
      </c>
      <c r="I18">
        <v>0</v>
      </c>
    </row>
    <row r="19" spans="1:9" x14ac:dyDescent="0.3">
      <c r="A19" t="s">
        <v>12</v>
      </c>
      <c r="B19">
        <v>2019</v>
      </c>
      <c r="C19">
        <v>4</v>
      </c>
      <c r="D19">
        <v>110774</v>
      </c>
      <c r="E19">
        <v>110707</v>
      </c>
      <c r="F19">
        <v>67</v>
      </c>
      <c r="G19">
        <v>7245</v>
      </c>
      <c r="H19">
        <v>7245</v>
      </c>
      <c r="I19">
        <v>0</v>
      </c>
    </row>
    <row r="20" spans="1:9" x14ac:dyDescent="0.3">
      <c r="A20" t="s">
        <v>12</v>
      </c>
      <c r="B20">
        <v>2019</v>
      </c>
      <c r="C20">
        <v>5</v>
      </c>
      <c r="D20">
        <v>135303</v>
      </c>
      <c r="E20">
        <v>135225</v>
      </c>
      <c r="F20">
        <v>78</v>
      </c>
      <c r="G20">
        <v>8737</v>
      </c>
      <c r="H20">
        <v>8737</v>
      </c>
      <c r="I20">
        <v>0</v>
      </c>
    </row>
    <row r="21" spans="1:9" x14ac:dyDescent="0.3">
      <c r="A21" t="s">
        <v>12</v>
      </c>
      <c r="B21">
        <v>2019</v>
      </c>
      <c r="C21">
        <v>6</v>
      </c>
      <c r="D21">
        <v>108508</v>
      </c>
      <c r="E21">
        <v>108425</v>
      </c>
      <c r="F21">
        <v>83</v>
      </c>
      <c r="G21">
        <v>7326</v>
      </c>
      <c r="H21">
        <v>7326</v>
      </c>
      <c r="I21">
        <v>0</v>
      </c>
    </row>
    <row r="22" spans="1:9" x14ac:dyDescent="0.3">
      <c r="A22" t="s">
        <v>12</v>
      </c>
      <c r="B22">
        <v>2019</v>
      </c>
      <c r="C22">
        <v>7</v>
      </c>
      <c r="D22">
        <v>109398</v>
      </c>
      <c r="E22">
        <v>109339</v>
      </c>
      <c r="F22">
        <v>59</v>
      </c>
      <c r="G22">
        <v>7969</v>
      </c>
      <c r="H22">
        <v>7969</v>
      </c>
      <c r="I22">
        <v>0</v>
      </c>
    </row>
    <row r="23" spans="1:9" x14ac:dyDescent="0.3">
      <c r="A23" t="s">
        <v>12</v>
      </c>
      <c r="B23">
        <v>2019</v>
      </c>
      <c r="C23">
        <v>8</v>
      </c>
      <c r="D23">
        <v>112474</v>
      </c>
      <c r="E23">
        <v>112344</v>
      </c>
      <c r="F23">
        <v>130</v>
      </c>
      <c r="G23">
        <v>8442</v>
      </c>
      <c r="H23">
        <v>8442</v>
      </c>
      <c r="I23">
        <v>0</v>
      </c>
    </row>
    <row r="24" spans="1:9" x14ac:dyDescent="0.3">
      <c r="A24" t="s">
        <v>12</v>
      </c>
      <c r="B24">
        <v>2019</v>
      </c>
      <c r="C24">
        <v>9</v>
      </c>
      <c r="D24">
        <v>121348</v>
      </c>
      <c r="E24">
        <v>121268</v>
      </c>
      <c r="F24">
        <v>80</v>
      </c>
      <c r="G24">
        <v>8476</v>
      </c>
      <c r="H24">
        <v>8476</v>
      </c>
      <c r="I24">
        <v>0</v>
      </c>
    </row>
    <row r="25" spans="1:9" x14ac:dyDescent="0.3">
      <c r="A25" t="s">
        <v>12</v>
      </c>
      <c r="B25">
        <v>2019</v>
      </c>
      <c r="C25">
        <v>10</v>
      </c>
      <c r="D25">
        <v>125916</v>
      </c>
      <c r="E25">
        <v>125798</v>
      </c>
      <c r="F25">
        <v>118</v>
      </c>
      <c r="G25">
        <v>8676</v>
      </c>
      <c r="H25">
        <v>8676</v>
      </c>
      <c r="I25">
        <v>0</v>
      </c>
    </row>
    <row r="26" spans="1:9" x14ac:dyDescent="0.3">
      <c r="A26" t="s">
        <v>12</v>
      </c>
      <c r="B26">
        <v>2019</v>
      </c>
      <c r="C26">
        <v>11</v>
      </c>
      <c r="D26">
        <v>108306</v>
      </c>
      <c r="E26">
        <v>108227</v>
      </c>
      <c r="F26">
        <v>79</v>
      </c>
      <c r="G26">
        <v>7807</v>
      </c>
      <c r="H26">
        <v>7807</v>
      </c>
      <c r="I26">
        <v>0</v>
      </c>
    </row>
    <row r="27" spans="1:9" x14ac:dyDescent="0.3">
      <c r="A27" t="s">
        <v>12</v>
      </c>
      <c r="B27">
        <v>2019</v>
      </c>
      <c r="C27">
        <v>12</v>
      </c>
      <c r="D27">
        <v>84055</v>
      </c>
      <c r="E27">
        <v>84008</v>
      </c>
      <c r="F27">
        <v>47</v>
      </c>
      <c r="G27">
        <v>6242</v>
      </c>
      <c r="H27">
        <v>6242</v>
      </c>
      <c r="I27">
        <v>0</v>
      </c>
    </row>
    <row r="28" spans="1:9" x14ac:dyDescent="0.3">
      <c r="A28" t="s">
        <v>12</v>
      </c>
      <c r="B28">
        <v>2020</v>
      </c>
      <c r="C28">
        <v>1</v>
      </c>
      <c r="D28">
        <v>112411</v>
      </c>
      <c r="E28">
        <v>112303</v>
      </c>
      <c r="F28">
        <v>108</v>
      </c>
      <c r="G28">
        <v>7653</v>
      </c>
      <c r="H28">
        <v>7651</v>
      </c>
      <c r="I28">
        <v>2</v>
      </c>
    </row>
    <row r="29" spans="1:9" x14ac:dyDescent="0.3">
      <c r="A29" t="s">
        <v>12</v>
      </c>
      <c r="B29">
        <v>2020</v>
      </c>
      <c r="C29">
        <v>2</v>
      </c>
      <c r="D29">
        <v>89072</v>
      </c>
      <c r="E29">
        <v>88986</v>
      </c>
      <c r="F29">
        <v>86</v>
      </c>
      <c r="G29">
        <v>6027</v>
      </c>
      <c r="H29">
        <v>6027</v>
      </c>
      <c r="I29">
        <v>0</v>
      </c>
    </row>
    <row r="30" spans="1:9" x14ac:dyDescent="0.3">
      <c r="A30" t="s">
        <v>12</v>
      </c>
      <c r="B30">
        <v>2020</v>
      </c>
      <c r="C30">
        <v>3</v>
      </c>
      <c r="D30">
        <v>82081</v>
      </c>
      <c r="E30">
        <v>81941</v>
      </c>
      <c r="F30">
        <v>140</v>
      </c>
      <c r="G30">
        <v>5155</v>
      </c>
      <c r="H30">
        <v>5155</v>
      </c>
      <c r="I30">
        <v>0</v>
      </c>
    </row>
    <row r="31" spans="1:9" x14ac:dyDescent="0.3">
      <c r="A31" t="s">
        <v>12</v>
      </c>
      <c r="B31">
        <v>2020</v>
      </c>
      <c r="C31">
        <v>4</v>
      </c>
      <c r="D31">
        <v>67761</v>
      </c>
      <c r="E31">
        <v>66866</v>
      </c>
      <c r="F31">
        <v>895</v>
      </c>
      <c r="G31">
        <v>3759</v>
      </c>
      <c r="H31">
        <v>3757</v>
      </c>
      <c r="I31">
        <v>2</v>
      </c>
    </row>
    <row r="32" spans="1:9" x14ac:dyDescent="0.3">
      <c r="A32" t="s">
        <v>12</v>
      </c>
      <c r="B32">
        <v>2020</v>
      </c>
      <c r="C32">
        <v>5</v>
      </c>
      <c r="D32">
        <v>70667</v>
      </c>
      <c r="E32">
        <v>69347</v>
      </c>
      <c r="F32">
        <v>1320</v>
      </c>
      <c r="G32">
        <v>5295</v>
      </c>
      <c r="H32">
        <v>5295</v>
      </c>
      <c r="I32">
        <v>0</v>
      </c>
    </row>
    <row r="33" spans="1:9" x14ac:dyDescent="0.3">
      <c r="A33" t="s">
        <v>12</v>
      </c>
      <c r="B33">
        <v>2020</v>
      </c>
      <c r="C33">
        <v>6</v>
      </c>
      <c r="D33">
        <v>77371</v>
      </c>
      <c r="E33">
        <v>75642</v>
      </c>
      <c r="F33">
        <v>1729</v>
      </c>
      <c r="G33">
        <v>5800</v>
      </c>
      <c r="H33">
        <v>5800</v>
      </c>
      <c r="I33">
        <v>0</v>
      </c>
    </row>
    <row r="34" spans="1:9" x14ac:dyDescent="0.3">
      <c r="A34" t="s">
        <v>12</v>
      </c>
      <c r="B34">
        <v>2020</v>
      </c>
      <c r="C34">
        <v>7</v>
      </c>
      <c r="D34">
        <v>76703</v>
      </c>
      <c r="E34">
        <v>75001</v>
      </c>
      <c r="F34">
        <v>1702</v>
      </c>
      <c r="G34">
        <v>5332</v>
      </c>
      <c r="H34">
        <v>5332</v>
      </c>
      <c r="I34">
        <v>0</v>
      </c>
    </row>
    <row r="35" spans="1:9" x14ac:dyDescent="0.3">
      <c r="A35" t="s">
        <v>12</v>
      </c>
      <c r="B35">
        <v>2020</v>
      </c>
      <c r="C35">
        <v>8</v>
      </c>
      <c r="D35">
        <v>76233</v>
      </c>
      <c r="E35">
        <v>74538</v>
      </c>
      <c r="F35">
        <v>1695</v>
      </c>
      <c r="G35">
        <v>5628</v>
      </c>
      <c r="H35">
        <v>5628</v>
      </c>
      <c r="I35">
        <v>0</v>
      </c>
    </row>
    <row r="36" spans="1:9" x14ac:dyDescent="0.3">
      <c r="A36" t="s">
        <v>12</v>
      </c>
      <c r="B36">
        <v>2020</v>
      </c>
      <c r="C36">
        <v>9</v>
      </c>
      <c r="D36">
        <v>87301</v>
      </c>
      <c r="E36">
        <v>85204</v>
      </c>
      <c r="F36">
        <v>2097</v>
      </c>
      <c r="G36">
        <v>6121</v>
      </c>
      <c r="H36">
        <v>6121</v>
      </c>
      <c r="I36">
        <v>0</v>
      </c>
    </row>
    <row r="37" spans="1:9" x14ac:dyDescent="0.3">
      <c r="A37" t="s">
        <v>12</v>
      </c>
      <c r="B37">
        <v>2020</v>
      </c>
      <c r="C37">
        <v>10</v>
      </c>
      <c r="D37">
        <v>86979</v>
      </c>
      <c r="E37">
        <v>85371</v>
      </c>
      <c r="F37">
        <v>1608</v>
      </c>
      <c r="G37">
        <v>6267</v>
      </c>
      <c r="H37">
        <v>6267</v>
      </c>
      <c r="I37">
        <v>0</v>
      </c>
    </row>
    <row r="38" spans="1:9" x14ac:dyDescent="0.3">
      <c r="A38" t="s">
        <v>12</v>
      </c>
      <c r="B38">
        <v>2020</v>
      </c>
      <c r="C38">
        <v>11</v>
      </c>
      <c r="D38">
        <v>70236</v>
      </c>
      <c r="E38">
        <v>68306</v>
      </c>
      <c r="F38">
        <v>1930</v>
      </c>
      <c r="G38">
        <v>4988</v>
      </c>
      <c r="H38">
        <v>4988</v>
      </c>
      <c r="I38">
        <v>0</v>
      </c>
    </row>
    <row r="39" spans="1:9" x14ac:dyDescent="0.3">
      <c r="A39" t="s">
        <v>12</v>
      </c>
      <c r="B39">
        <v>2020</v>
      </c>
      <c r="C39">
        <v>12</v>
      </c>
      <c r="D39">
        <v>63444</v>
      </c>
      <c r="E39">
        <v>62314</v>
      </c>
      <c r="F39">
        <v>1130</v>
      </c>
      <c r="G39">
        <v>4591</v>
      </c>
      <c r="H39">
        <v>4591</v>
      </c>
      <c r="I39">
        <v>0</v>
      </c>
    </row>
    <row r="40" spans="1:9" x14ac:dyDescent="0.3">
      <c r="A40" t="s">
        <v>12</v>
      </c>
      <c r="B40">
        <v>2021</v>
      </c>
      <c r="C40">
        <v>1</v>
      </c>
      <c r="D40">
        <v>76803</v>
      </c>
      <c r="E40">
        <v>75809</v>
      </c>
      <c r="F40">
        <v>994</v>
      </c>
      <c r="G40">
        <v>4621</v>
      </c>
      <c r="H40">
        <v>4621</v>
      </c>
      <c r="I40">
        <v>0</v>
      </c>
    </row>
    <row r="41" spans="1:9" x14ac:dyDescent="0.3">
      <c r="A41" t="s">
        <v>12</v>
      </c>
      <c r="B41">
        <v>2021</v>
      </c>
      <c r="C41">
        <v>2</v>
      </c>
      <c r="D41">
        <v>64901</v>
      </c>
      <c r="E41">
        <v>64066</v>
      </c>
      <c r="F41">
        <v>835</v>
      </c>
      <c r="G41">
        <v>3951</v>
      </c>
      <c r="H41">
        <v>3951</v>
      </c>
      <c r="I41">
        <v>0</v>
      </c>
    </row>
    <row r="42" spans="1:9" x14ac:dyDescent="0.3">
      <c r="A42" t="s">
        <v>12</v>
      </c>
      <c r="B42">
        <v>2021</v>
      </c>
      <c r="C42">
        <v>3</v>
      </c>
      <c r="D42">
        <v>94056</v>
      </c>
      <c r="E42">
        <v>92925</v>
      </c>
      <c r="F42">
        <v>1131</v>
      </c>
      <c r="G42">
        <v>6157</v>
      </c>
      <c r="H42">
        <v>6157</v>
      </c>
      <c r="I42">
        <v>0</v>
      </c>
    </row>
    <row r="43" spans="1:9" x14ac:dyDescent="0.3">
      <c r="A43" t="s">
        <v>12</v>
      </c>
      <c r="B43">
        <v>2021</v>
      </c>
      <c r="C43">
        <v>4</v>
      </c>
      <c r="D43">
        <v>106038</v>
      </c>
      <c r="E43">
        <v>104830</v>
      </c>
      <c r="F43">
        <v>1208</v>
      </c>
      <c r="G43">
        <v>6141</v>
      </c>
      <c r="H43">
        <v>6141</v>
      </c>
      <c r="I43">
        <v>0</v>
      </c>
    </row>
    <row r="44" spans="1:9" x14ac:dyDescent="0.3">
      <c r="A44" t="s">
        <v>12</v>
      </c>
      <c r="B44">
        <v>2021</v>
      </c>
      <c r="C44">
        <v>5</v>
      </c>
      <c r="D44">
        <v>102497</v>
      </c>
      <c r="E44">
        <v>101430</v>
      </c>
      <c r="F44">
        <v>1067</v>
      </c>
      <c r="G44">
        <v>5926</v>
      </c>
      <c r="H44">
        <v>5926</v>
      </c>
      <c r="I44">
        <v>0</v>
      </c>
    </row>
    <row r="45" spans="1:9" x14ac:dyDescent="0.3">
      <c r="A45" t="s">
        <v>12</v>
      </c>
      <c r="B45">
        <v>2021</v>
      </c>
      <c r="C45">
        <v>6</v>
      </c>
      <c r="D45">
        <v>104813</v>
      </c>
      <c r="E45">
        <v>103712</v>
      </c>
      <c r="F45">
        <v>1101</v>
      </c>
      <c r="G45">
        <v>6507</v>
      </c>
      <c r="H45">
        <v>6507</v>
      </c>
      <c r="I45">
        <v>0</v>
      </c>
    </row>
    <row r="46" spans="1:9" x14ac:dyDescent="0.3">
      <c r="A46" t="s">
        <v>12</v>
      </c>
      <c r="B46">
        <v>2021</v>
      </c>
      <c r="C46">
        <v>7</v>
      </c>
      <c r="D46">
        <v>91088</v>
      </c>
      <c r="E46">
        <v>90197</v>
      </c>
      <c r="F46">
        <v>891</v>
      </c>
      <c r="G46">
        <v>6025</v>
      </c>
      <c r="H46">
        <v>6025</v>
      </c>
      <c r="I46">
        <v>0</v>
      </c>
    </row>
    <row r="47" spans="1:9" x14ac:dyDescent="0.3">
      <c r="A47" t="s">
        <v>12</v>
      </c>
      <c r="B47">
        <v>2021</v>
      </c>
      <c r="C47">
        <v>8</v>
      </c>
      <c r="D47">
        <v>97726</v>
      </c>
      <c r="E47">
        <v>96965</v>
      </c>
      <c r="F47">
        <v>761</v>
      </c>
      <c r="G47">
        <v>6222</v>
      </c>
      <c r="H47">
        <v>6222</v>
      </c>
      <c r="I47">
        <v>0</v>
      </c>
    </row>
    <row r="48" spans="1:9" x14ac:dyDescent="0.3">
      <c r="A48" t="s">
        <v>12</v>
      </c>
      <c r="B48">
        <v>2021</v>
      </c>
      <c r="C48">
        <v>9</v>
      </c>
      <c r="D48">
        <v>102142</v>
      </c>
      <c r="E48">
        <v>101145</v>
      </c>
      <c r="F48">
        <v>997</v>
      </c>
      <c r="G48">
        <v>5867</v>
      </c>
      <c r="H48">
        <v>5867</v>
      </c>
      <c r="I48">
        <v>0</v>
      </c>
    </row>
    <row r="49" spans="1:9" x14ac:dyDescent="0.3">
      <c r="A49" t="s">
        <v>12</v>
      </c>
      <c r="B49">
        <v>2021</v>
      </c>
      <c r="C49">
        <v>10</v>
      </c>
      <c r="D49">
        <v>86030</v>
      </c>
      <c r="E49">
        <v>85250</v>
      </c>
      <c r="F49">
        <v>780</v>
      </c>
      <c r="G49">
        <v>4837</v>
      </c>
      <c r="H49">
        <v>4837</v>
      </c>
      <c r="I49">
        <v>0</v>
      </c>
    </row>
    <row r="50" spans="1:9" x14ac:dyDescent="0.3">
      <c r="A50" t="s">
        <v>12</v>
      </c>
      <c r="B50">
        <v>2021</v>
      </c>
      <c r="C50">
        <v>11</v>
      </c>
      <c r="D50">
        <v>96173</v>
      </c>
      <c r="E50">
        <v>95564</v>
      </c>
      <c r="F50">
        <v>609</v>
      </c>
      <c r="G50">
        <v>5294</v>
      </c>
      <c r="H50">
        <v>5294</v>
      </c>
      <c r="I50">
        <v>0</v>
      </c>
    </row>
    <row r="51" spans="1:9" x14ac:dyDescent="0.3">
      <c r="A51" t="s">
        <v>12</v>
      </c>
      <c r="B51">
        <v>2021</v>
      </c>
      <c r="C51">
        <v>12</v>
      </c>
      <c r="D51">
        <v>71305</v>
      </c>
      <c r="E51">
        <v>71001</v>
      </c>
      <c r="F51">
        <v>304</v>
      </c>
      <c r="G51">
        <v>4224</v>
      </c>
      <c r="H51">
        <v>4224</v>
      </c>
      <c r="I51">
        <v>0</v>
      </c>
    </row>
    <row r="52" spans="1:9" x14ac:dyDescent="0.3">
      <c r="A52" t="s">
        <v>26</v>
      </c>
      <c r="B52">
        <v>2018</v>
      </c>
      <c r="C52">
        <v>1</v>
      </c>
      <c r="D52">
        <v>98333</v>
      </c>
      <c r="E52">
        <v>98333</v>
      </c>
      <c r="F52">
        <v>0</v>
      </c>
      <c r="G52">
        <v>3771</v>
      </c>
      <c r="H52">
        <v>3771</v>
      </c>
      <c r="I52">
        <v>0</v>
      </c>
    </row>
    <row r="53" spans="1:9" x14ac:dyDescent="0.3">
      <c r="A53" t="s">
        <v>26</v>
      </c>
      <c r="B53">
        <v>2018</v>
      </c>
      <c r="C53">
        <v>2</v>
      </c>
      <c r="D53">
        <v>106238</v>
      </c>
      <c r="E53">
        <v>106238</v>
      </c>
      <c r="F53">
        <v>0</v>
      </c>
      <c r="G53">
        <v>4368</v>
      </c>
      <c r="H53">
        <v>4368</v>
      </c>
      <c r="I53">
        <v>0</v>
      </c>
    </row>
    <row r="54" spans="1:9" x14ac:dyDescent="0.3">
      <c r="A54" t="s">
        <v>26</v>
      </c>
      <c r="B54">
        <v>2018</v>
      </c>
      <c r="C54">
        <v>3</v>
      </c>
      <c r="D54">
        <v>112707</v>
      </c>
      <c r="E54">
        <v>112707</v>
      </c>
      <c r="F54">
        <v>0</v>
      </c>
      <c r="G54">
        <v>4468</v>
      </c>
      <c r="H54">
        <v>4468</v>
      </c>
      <c r="I54">
        <v>0</v>
      </c>
    </row>
    <row r="55" spans="1:9" x14ac:dyDescent="0.3">
      <c r="A55" t="s">
        <v>26</v>
      </c>
      <c r="B55">
        <v>2018</v>
      </c>
      <c r="C55">
        <v>4</v>
      </c>
      <c r="D55">
        <v>111840</v>
      </c>
      <c r="E55">
        <v>111840</v>
      </c>
      <c r="F55">
        <v>0</v>
      </c>
      <c r="G55">
        <v>4177</v>
      </c>
      <c r="H55">
        <v>4177</v>
      </c>
      <c r="I55">
        <v>0</v>
      </c>
    </row>
    <row r="56" spans="1:9" x14ac:dyDescent="0.3">
      <c r="A56" t="s">
        <v>26</v>
      </c>
      <c r="B56">
        <v>2018</v>
      </c>
      <c r="C56">
        <v>5</v>
      </c>
      <c r="D56">
        <v>147909</v>
      </c>
      <c r="E56">
        <v>147909</v>
      </c>
      <c r="F56">
        <v>0</v>
      </c>
      <c r="G56">
        <v>4843</v>
      </c>
      <c r="H56">
        <v>4843</v>
      </c>
      <c r="I56">
        <v>0</v>
      </c>
    </row>
    <row r="57" spans="1:9" x14ac:dyDescent="0.3">
      <c r="A57" t="s">
        <v>26</v>
      </c>
      <c r="B57">
        <v>2018</v>
      </c>
      <c r="C57">
        <v>6</v>
      </c>
      <c r="D57">
        <v>115057</v>
      </c>
      <c r="E57">
        <v>115057</v>
      </c>
      <c r="F57">
        <v>0</v>
      </c>
      <c r="G57">
        <v>4112</v>
      </c>
      <c r="H57">
        <v>4112</v>
      </c>
      <c r="I57">
        <v>0</v>
      </c>
    </row>
    <row r="58" spans="1:9" x14ac:dyDescent="0.3">
      <c r="A58" t="s">
        <v>26</v>
      </c>
      <c r="B58">
        <v>2018</v>
      </c>
      <c r="C58">
        <v>7</v>
      </c>
      <c r="D58">
        <v>121676</v>
      </c>
      <c r="E58">
        <v>121676</v>
      </c>
      <c r="F58">
        <v>0</v>
      </c>
      <c r="G58">
        <v>4555</v>
      </c>
      <c r="H58">
        <v>4555</v>
      </c>
      <c r="I58">
        <v>0</v>
      </c>
    </row>
    <row r="59" spans="1:9" x14ac:dyDescent="0.3">
      <c r="A59" t="s">
        <v>26</v>
      </c>
      <c r="B59">
        <v>2018</v>
      </c>
      <c r="C59">
        <v>8</v>
      </c>
      <c r="D59">
        <v>126786</v>
      </c>
      <c r="E59">
        <v>126786</v>
      </c>
      <c r="F59">
        <v>0</v>
      </c>
      <c r="G59">
        <v>4679</v>
      </c>
      <c r="H59">
        <v>4679</v>
      </c>
      <c r="I59">
        <v>0</v>
      </c>
    </row>
    <row r="60" spans="1:9" x14ac:dyDescent="0.3">
      <c r="A60" t="s">
        <v>26</v>
      </c>
      <c r="B60">
        <v>2018</v>
      </c>
      <c r="C60">
        <v>9</v>
      </c>
      <c r="D60">
        <v>108586</v>
      </c>
      <c r="E60">
        <v>108586</v>
      </c>
      <c r="F60">
        <v>0</v>
      </c>
      <c r="G60">
        <v>3968</v>
      </c>
      <c r="H60">
        <v>3968</v>
      </c>
      <c r="I60">
        <v>0</v>
      </c>
    </row>
    <row r="61" spans="1:9" x14ac:dyDescent="0.3">
      <c r="A61" t="s">
        <v>26</v>
      </c>
      <c r="B61">
        <v>2018</v>
      </c>
      <c r="C61">
        <v>10</v>
      </c>
      <c r="D61">
        <v>125150</v>
      </c>
      <c r="E61">
        <v>125150</v>
      </c>
      <c r="F61">
        <v>0</v>
      </c>
      <c r="G61">
        <v>4829</v>
      </c>
      <c r="H61">
        <v>4829</v>
      </c>
      <c r="I61">
        <v>0</v>
      </c>
    </row>
    <row r="62" spans="1:9" x14ac:dyDescent="0.3">
      <c r="A62" t="s">
        <v>26</v>
      </c>
      <c r="B62">
        <v>2018</v>
      </c>
      <c r="C62">
        <v>11</v>
      </c>
      <c r="D62">
        <v>120725</v>
      </c>
      <c r="E62">
        <v>120725</v>
      </c>
      <c r="F62">
        <v>0</v>
      </c>
      <c r="G62">
        <v>4501</v>
      </c>
      <c r="H62">
        <v>4501</v>
      </c>
      <c r="I62">
        <v>0</v>
      </c>
    </row>
    <row r="63" spans="1:9" x14ac:dyDescent="0.3">
      <c r="A63" t="s">
        <v>26</v>
      </c>
      <c r="B63">
        <v>2018</v>
      </c>
      <c r="C63">
        <v>12</v>
      </c>
      <c r="D63">
        <v>102859</v>
      </c>
      <c r="E63">
        <v>102859</v>
      </c>
      <c r="F63">
        <v>0</v>
      </c>
      <c r="G63">
        <v>3891</v>
      </c>
      <c r="H63">
        <v>3891</v>
      </c>
      <c r="I63">
        <v>0</v>
      </c>
    </row>
    <row r="64" spans="1:9" x14ac:dyDescent="0.3">
      <c r="A64" t="s">
        <v>26</v>
      </c>
      <c r="B64">
        <v>2019</v>
      </c>
      <c r="C64">
        <v>1</v>
      </c>
      <c r="D64">
        <v>114393</v>
      </c>
      <c r="E64">
        <v>114393</v>
      </c>
      <c r="F64">
        <v>0</v>
      </c>
      <c r="G64">
        <v>4539</v>
      </c>
      <c r="H64">
        <v>4539</v>
      </c>
      <c r="I64">
        <v>0</v>
      </c>
    </row>
    <row r="65" spans="1:9" x14ac:dyDescent="0.3">
      <c r="A65" t="s">
        <v>26</v>
      </c>
      <c r="B65">
        <v>2019</v>
      </c>
      <c r="C65">
        <v>2</v>
      </c>
      <c r="D65">
        <v>120057</v>
      </c>
      <c r="E65">
        <v>120057</v>
      </c>
      <c r="F65">
        <v>0</v>
      </c>
      <c r="G65">
        <v>4740</v>
      </c>
      <c r="H65">
        <v>4740</v>
      </c>
      <c r="I65">
        <v>0</v>
      </c>
    </row>
    <row r="66" spans="1:9" x14ac:dyDescent="0.3">
      <c r="A66" t="s">
        <v>26</v>
      </c>
      <c r="B66">
        <v>2019</v>
      </c>
      <c r="C66">
        <v>3</v>
      </c>
      <c r="D66">
        <v>123657</v>
      </c>
      <c r="E66">
        <v>123657</v>
      </c>
      <c r="F66">
        <v>0</v>
      </c>
      <c r="G66">
        <v>4942</v>
      </c>
      <c r="H66">
        <v>4942</v>
      </c>
      <c r="I66">
        <v>0</v>
      </c>
    </row>
    <row r="67" spans="1:9" x14ac:dyDescent="0.3">
      <c r="A67" t="s">
        <v>26</v>
      </c>
      <c r="B67">
        <v>2019</v>
      </c>
      <c r="C67">
        <v>4</v>
      </c>
      <c r="D67">
        <v>124873</v>
      </c>
      <c r="E67">
        <v>124873</v>
      </c>
      <c r="F67">
        <v>0</v>
      </c>
      <c r="G67">
        <v>4415</v>
      </c>
      <c r="H67">
        <v>4415</v>
      </c>
      <c r="I67">
        <v>0</v>
      </c>
    </row>
    <row r="68" spans="1:9" x14ac:dyDescent="0.3">
      <c r="A68" t="s">
        <v>26</v>
      </c>
      <c r="B68">
        <v>2019</v>
      </c>
      <c r="C68">
        <v>5</v>
      </c>
      <c r="D68">
        <v>165714</v>
      </c>
      <c r="E68">
        <v>165714</v>
      </c>
      <c r="F68">
        <v>0</v>
      </c>
      <c r="G68">
        <v>5056</v>
      </c>
      <c r="H68">
        <v>5056</v>
      </c>
      <c r="I68">
        <v>0</v>
      </c>
    </row>
    <row r="69" spans="1:9" x14ac:dyDescent="0.3">
      <c r="A69" t="s">
        <v>26</v>
      </c>
      <c r="B69">
        <v>2019</v>
      </c>
      <c r="C69">
        <v>6</v>
      </c>
      <c r="D69">
        <v>131053</v>
      </c>
      <c r="E69">
        <v>131053</v>
      </c>
      <c r="F69">
        <v>0</v>
      </c>
      <c r="G69">
        <v>4392</v>
      </c>
      <c r="H69">
        <v>4392</v>
      </c>
      <c r="I69">
        <v>0</v>
      </c>
    </row>
    <row r="70" spans="1:9" x14ac:dyDescent="0.3">
      <c r="A70" t="s">
        <v>26</v>
      </c>
      <c r="B70">
        <v>2019</v>
      </c>
      <c r="C70">
        <v>7</v>
      </c>
      <c r="D70">
        <v>147489</v>
      </c>
      <c r="E70">
        <v>147489</v>
      </c>
      <c r="F70">
        <v>0</v>
      </c>
      <c r="G70">
        <v>5174</v>
      </c>
      <c r="H70">
        <v>5174</v>
      </c>
      <c r="I70">
        <v>0</v>
      </c>
    </row>
    <row r="71" spans="1:9" x14ac:dyDescent="0.3">
      <c r="A71" t="s">
        <v>26</v>
      </c>
      <c r="B71">
        <v>2019</v>
      </c>
      <c r="C71">
        <v>8</v>
      </c>
      <c r="D71">
        <v>145830</v>
      </c>
      <c r="E71">
        <v>145830</v>
      </c>
      <c r="F71">
        <v>0</v>
      </c>
      <c r="G71">
        <v>5466</v>
      </c>
      <c r="H71">
        <v>5466</v>
      </c>
      <c r="I71">
        <v>0</v>
      </c>
    </row>
    <row r="72" spans="1:9" x14ac:dyDescent="0.3">
      <c r="A72" t="s">
        <v>26</v>
      </c>
      <c r="B72">
        <v>2019</v>
      </c>
      <c r="C72">
        <v>9</v>
      </c>
      <c r="D72">
        <v>132497</v>
      </c>
      <c r="E72">
        <v>132497</v>
      </c>
      <c r="F72">
        <v>0</v>
      </c>
      <c r="G72">
        <v>4804</v>
      </c>
      <c r="H72">
        <v>4804</v>
      </c>
      <c r="I72">
        <v>0</v>
      </c>
    </row>
    <row r="73" spans="1:9" x14ac:dyDescent="0.3">
      <c r="A73" t="s">
        <v>26</v>
      </c>
      <c r="B73">
        <v>2019</v>
      </c>
      <c r="C73">
        <v>10</v>
      </c>
      <c r="D73">
        <v>148192</v>
      </c>
      <c r="E73">
        <v>148192</v>
      </c>
      <c r="F73">
        <v>0</v>
      </c>
      <c r="G73">
        <v>5845</v>
      </c>
      <c r="H73">
        <v>5845</v>
      </c>
      <c r="I73">
        <v>0</v>
      </c>
    </row>
    <row r="74" spans="1:9" x14ac:dyDescent="0.3">
      <c r="A74" t="s">
        <v>26</v>
      </c>
      <c r="B74">
        <v>2019</v>
      </c>
      <c r="C74">
        <v>11</v>
      </c>
      <c r="D74">
        <v>132334</v>
      </c>
      <c r="E74">
        <v>132334</v>
      </c>
      <c r="F74">
        <v>0</v>
      </c>
      <c r="G74">
        <v>5059</v>
      </c>
      <c r="H74">
        <v>5059</v>
      </c>
      <c r="I74">
        <v>0</v>
      </c>
    </row>
    <row r="75" spans="1:9" x14ac:dyDescent="0.3">
      <c r="A75" t="s">
        <v>26</v>
      </c>
      <c r="B75">
        <v>2019</v>
      </c>
      <c r="C75">
        <v>12</v>
      </c>
      <c r="D75">
        <v>124737</v>
      </c>
      <c r="E75">
        <v>124737</v>
      </c>
      <c r="F75">
        <v>0</v>
      </c>
      <c r="G75">
        <v>4801</v>
      </c>
      <c r="H75">
        <v>4801</v>
      </c>
      <c r="I75">
        <v>0</v>
      </c>
    </row>
    <row r="76" spans="1:9" x14ac:dyDescent="0.3">
      <c r="A76" t="s">
        <v>26</v>
      </c>
      <c r="B76">
        <v>2020</v>
      </c>
      <c r="C76">
        <v>1</v>
      </c>
      <c r="D76">
        <v>127818</v>
      </c>
      <c r="E76">
        <v>127818</v>
      </c>
      <c r="F76">
        <v>0</v>
      </c>
      <c r="G76">
        <v>5054</v>
      </c>
      <c r="H76">
        <v>5054</v>
      </c>
      <c r="I76">
        <v>0</v>
      </c>
    </row>
    <row r="77" spans="1:9" x14ac:dyDescent="0.3">
      <c r="A77" t="s">
        <v>26</v>
      </c>
      <c r="B77">
        <v>2020</v>
      </c>
      <c r="C77">
        <v>2</v>
      </c>
      <c r="D77">
        <v>122474</v>
      </c>
      <c r="E77">
        <v>122473</v>
      </c>
      <c r="F77">
        <v>1</v>
      </c>
      <c r="G77">
        <v>5156</v>
      </c>
      <c r="H77">
        <v>5156</v>
      </c>
      <c r="I77">
        <v>0</v>
      </c>
    </row>
    <row r="78" spans="1:9" x14ac:dyDescent="0.3">
      <c r="A78" t="s">
        <v>26</v>
      </c>
      <c r="B78">
        <v>2020</v>
      </c>
      <c r="C78">
        <v>3</v>
      </c>
      <c r="D78">
        <v>144390</v>
      </c>
      <c r="E78">
        <v>125797</v>
      </c>
      <c r="F78">
        <v>18593</v>
      </c>
      <c r="G78">
        <v>5351</v>
      </c>
      <c r="H78">
        <v>4581</v>
      </c>
      <c r="I78">
        <v>770</v>
      </c>
    </row>
    <row r="79" spans="1:9" x14ac:dyDescent="0.3">
      <c r="A79" t="s">
        <v>26</v>
      </c>
      <c r="B79">
        <v>2020</v>
      </c>
      <c r="C79">
        <v>4</v>
      </c>
      <c r="D79">
        <v>162858</v>
      </c>
      <c r="E79">
        <v>93979</v>
      </c>
      <c r="F79">
        <v>68879</v>
      </c>
      <c r="G79">
        <v>5274</v>
      </c>
      <c r="H79">
        <v>1973</v>
      </c>
      <c r="I79">
        <v>3301</v>
      </c>
    </row>
    <row r="80" spans="1:9" x14ac:dyDescent="0.3">
      <c r="A80" t="s">
        <v>26</v>
      </c>
      <c r="B80">
        <v>2020</v>
      </c>
      <c r="C80">
        <v>5</v>
      </c>
      <c r="D80">
        <v>154485</v>
      </c>
      <c r="E80">
        <v>89792</v>
      </c>
      <c r="F80">
        <v>64693</v>
      </c>
      <c r="G80">
        <v>5802</v>
      </c>
      <c r="H80">
        <v>2671</v>
      </c>
      <c r="I80">
        <v>3131</v>
      </c>
    </row>
    <row r="81" spans="1:9" x14ac:dyDescent="0.3">
      <c r="A81" t="s">
        <v>26</v>
      </c>
      <c r="B81">
        <v>2020</v>
      </c>
      <c r="C81">
        <v>6</v>
      </c>
      <c r="D81">
        <v>151188</v>
      </c>
      <c r="E81">
        <v>88696</v>
      </c>
      <c r="F81">
        <v>62492</v>
      </c>
      <c r="G81">
        <v>6222</v>
      </c>
      <c r="H81">
        <v>3462</v>
      </c>
      <c r="I81">
        <v>2760</v>
      </c>
    </row>
    <row r="82" spans="1:9" x14ac:dyDescent="0.3">
      <c r="A82" t="s">
        <v>26</v>
      </c>
      <c r="B82">
        <v>2020</v>
      </c>
      <c r="C82">
        <v>7</v>
      </c>
      <c r="D82">
        <v>160051</v>
      </c>
      <c r="E82">
        <v>75286</v>
      </c>
      <c r="F82">
        <v>84765</v>
      </c>
      <c r="G82">
        <v>6541</v>
      </c>
      <c r="H82">
        <v>2932</v>
      </c>
      <c r="I82">
        <v>3609</v>
      </c>
    </row>
    <row r="83" spans="1:9" x14ac:dyDescent="0.3">
      <c r="A83" t="s">
        <v>26</v>
      </c>
      <c r="B83">
        <v>2020</v>
      </c>
      <c r="C83">
        <v>8</v>
      </c>
      <c r="D83">
        <v>146136</v>
      </c>
      <c r="E83">
        <v>57359</v>
      </c>
      <c r="F83">
        <v>88777</v>
      </c>
      <c r="G83">
        <v>6735</v>
      </c>
      <c r="H83">
        <v>2196</v>
      </c>
      <c r="I83">
        <v>4539</v>
      </c>
    </row>
    <row r="84" spans="1:9" x14ac:dyDescent="0.3">
      <c r="A84" t="s">
        <v>26</v>
      </c>
      <c r="B84">
        <v>2020</v>
      </c>
      <c r="C84">
        <v>9</v>
      </c>
      <c r="D84">
        <v>151862</v>
      </c>
      <c r="E84">
        <v>70039</v>
      </c>
      <c r="F84">
        <v>81823</v>
      </c>
      <c r="G84">
        <v>6889</v>
      </c>
      <c r="H84">
        <v>2616</v>
      </c>
      <c r="I84">
        <v>4273</v>
      </c>
    </row>
    <row r="85" spans="1:9" x14ac:dyDescent="0.3">
      <c r="A85" t="s">
        <v>26</v>
      </c>
      <c r="B85">
        <v>2020</v>
      </c>
      <c r="C85">
        <v>10</v>
      </c>
      <c r="D85">
        <v>151967</v>
      </c>
      <c r="E85">
        <v>79835</v>
      </c>
      <c r="F85">
        <v>72132</v>
      </c>
      <c r="G85">
        <v>6495</v>
      </c>
      <c r="H85">
        <v>3098</v>
      </c>
      <c r="I85">
        <v>3397</v>
      </c>
    </row>
    <row r="86" spans="1:9" x14ac:dyDescent="0.3">
      <c r="A86" t="s">
        <v>26</v>
      </c>
      <c r="B86">
        <v>2020</v>
      </c>
      <c r="C86">
        <v>11</v>
      </c>
      <c r="D86">
        <v>149308</v>
      </c>
      <c r="E86">
        <v>89967</v>
      </c>
      <c r="F86">
        <v>59341</v>
      </c>
      <c r="G86">
        <v>5871</v>
      </c>
      <c r="H86">
        <v>3314</v>
      </c>
      <c r="I86">
        <v>2557</v>
      </c>
    </row>
    <row r="87" spans="1:9" x14ac:dyDescent="0.3">
      <c r="A87" t="s">
        <v>26</v>
      </c>
      <c r="B87">
        <v>2020</v>
      </c>
      <c r="C87">
        <v>12</v>
      </c>
      <c r="D87">
        <v>140268</v>
      </c>
      <c r="E87">
        <v>91687</v>
      </c>
      <c r="F87">
        <v>48581</v>
      </c>
      <c r="G87">
        <v>5370</v>
      </c>
      <c r="H87">
        <v>3449</v>
      </c>
      <c r="I87">
        <v>1921</v>
      </c>
    </row>
    <row r="88" spans="1:9" x14ac:dyDescent="0.3">
      <c r="A88" t="s">
        <v>26</v>
      </c>
      <c r="B88">
        <v>2021</v>
      </c>
      <c r="C88">
        <v>1</v>
      </c>
      <c r="D88">
        <v>130765</v>
      </c>
      <c r="E88">
        <v>88471</v>
      </c>
      <c r="F88">
        <v>42294</v>
      </c>
      <c r="G88">
        <v>5109</v>
      </c>
      <c r="H88">
        <v>3434</v>
      </c>
      <c r="I88">
        <v>1675</v>
      </c>
    </row>
    <row r="89" spans="1:9" x14ac:dyDescent="0.3">
      <c r="A89" t="s">
        <v>26</v>
      </c>
      <c r="B89">
        <v>2021</v>
      </c>
      <c r="C89">
        <v>2</v>
      </c>
      <c r="D89">
        <v>147976</v>
      </c>
      <c r="E89">
        <v>97077</v>
      </c>
      <c r="F89">
        <v>50899</v>
      </c>
      <c r="G89">
        <v>5828</v>
      </c>
      <c r="H89">
        <v>3804</v>
      </c>
      <c r="I89">
        <v>2024</v>
      </c>
    </row>
    <row r="90" spans="1:9" x14ac:dyDescent="0.3">
      <c r="A90" t="s">
        <v>26</v>
      </c>
      <c r="B90">
        <v>2021</v>
      </c>
      <c r="C90">
        <v>3</v>
      </c>
      <c r="D90">
        <v>168253</v>
      </c>
      <c r="E90">
        <v>116899</v>
      </c>
      <c r="F90">
        <v>51354</v>
      </c>
      <c r="G90">
        <v>6897</v>
      </c>
      <c r="H90">
        <v>4888</v>
      </c>
      <c r="I90">
        <v>2009</v>
      </c>
    </row>
    <row r="91" spans="1:9" x14ac:dyDescent="0.3">
      <c r="A91" t="s">
        <v>26</v>
      </c>
      <c r="B91">
        <v>2021</v>
      </c>
      <c r="C91">
        <v>4</v>
      </c>
      <c r="D91">
        <v>155165</v>
      </c>
      <c r="E91">
        <v>114791</v>
      </c>
      <c r="F91">
        <v>40374</v>
      </c>
      <c r="G91">
        <v>5667</v>
      </c>
      <c r="H91">
        <v>4127</v>
      </c>
      <c r="I91">
        <v>1540</v>
      </c>
    </row>
    <row r="92" spans="1:9" x14ac:dyDescent="0.3">
      <c r="A92" t="s">
        <v>26</v>
      </c>
      <c r="B92">
        <v>2021</v>
      </c>
      <c r="C92">
        <v>5</v>
      </c>
      <c r="D92">
        <v>172840</v>
      </c>
      <c r="E92">
        <v>125978</v>
      </c>
      <c r="F92">
        <v>46862</v>
      </c>
      <c r="G92">
        <v>6022</v>
      </c>
      <c r="H92">
        <v>4397</v>
      </c>
      <c r="I92">
        <v>1625</v>
      </c>
    </row>
    <row r="93" spans="1:9" x14ac:dyDescent="0.3">
      <c r="A93" t="s">
        <v>26</v>
      </c>
      <c r="B93">
        <v>2021</v>
      </c>
      <c r="C93">
        <v>6</v>
      </c>
      <c r="D93">
        <v>157004</v>
      </c>
      <c r="E93">
        <v>105177</v>
      </c>
      <c r="F93">
        <v>51827</v>
      </c>
      <c r="G93">
        <v>6255</v>
      </c>
      <c r="H93">
        <v>4153</v>
      </c>
      <c r="I93">
        <v>2102</v>
      </c>
    </row>
    <row r="94" spans="1:9" x14ac:dyDescent="0.3">
      <c r="A94" t="s">
        <v>26</v>
      </c>
      <c r="B94">
        <v>2021</v>
      </c>
      <c r="C94">
        <v>7</v>
      </c>
      <c r="D94">
        <v>154884</v>
      </c>
      <c r="E94">
        <v>103390</v>
      </c>
      <c r="F94">
        <v>51494</v>
      </c>
      <c r="G94">
        <v>6263</v>
      </c>
      <c r="H94">
        <v>4202</v>
      </c>
      <c r="I94">
        <v>2061</v>
      </c>
    </row>
    <row r="95" spans="1:9" x14ac:dyDescent="0.3">
      <c r="A95" t="s">
        <v>26</v>
      </c>
      <c r="B95">
        <v>2021</v>
      </c>
      <c r="C95">
        <v>8</v>
      </c>
      <c r="D95">
        <v>161675</v>
      </c>
      <c r="E95">
        <v>100268</v>
      </c>
      <c r="F95">
        <v>61407</v>
      </c>
      <c r="G95">
        <v>6665</v>
      </c>
      <c r="H95">
        <v>4230</v>
      </c>
      <c r="I95">
        <v>2435</v>
      </c>
    </row>
    <row r="96" spans="1:9" x14ac:dyDescent="0.3">
      <c r="A96" t="s">
        <v>26</v>
      </c>
      <c r="B96">
        <v>2021</v>
      </c>
      <c r="C96">
        <v>9</v>
      </c>
      <c r="D96">
        <v>149817</v>
      </c>
      <c r="E96">
        <v>89199</v>
      </c>
      <c r="F96">
        <v>60618</v>
      </c>
      <c r="G96">
        <v>6244</v>
      </c>
      <c r="H96">
        <v>3832</v>
      </c>
      <c r="I96">
        <v>2412</v>
      </c>
    </row>
    <row r="97" spans="1:9" x14ac:dyDescent="0.3">
      <c r="A97" t="s">
        <v>26</v>
      </c>
      <c r="B97">
        <v>2021</v>
      </c>
      <c r="C97">
        <v>10</v>
      </c>
      <c r="D97">
        <v>151555</v>
      </c>
      <c r="E97">
        <v>85881</v>
      </c>
      <c r="F97">
        <v>65674</v>
      </c>
      <c r="G97">
        <v>6305</v>
      </c>
      <c r="H97">
        <v>3770</v>
      </c>
      <c r="I97">
        <v>2535</v>
      </c>
    </row>
    <row r="98" spans="1:9" x14ac:dyDescent="0.3">
      <c r="A98" t="s">
        <v>26</v>
      </c>
      <c r="B98">
        <v>2021</v>
      </c>
      <c r="C98">
        <v>11</v>
      </c>
      <c r="D98">
        <v>149154</v>
      </c>
      <c r="E98">
        <v>94153</v>
      </c>
      <c r="F98">
        <v>55001</v>
      </c>
      <c r="G98">
        <v>5945</v>
      </c>
      <c r="H98">
        <v>3954</v>
      </c>
      <c r="I98">
        <v>1991</v>
      </c>
    </row>
    <row r="99" spans="1:9" x14ac:dyDescent="0.3">
      <c r="A99" t="s">
        <v>26</v>
      </c>
      <c r="B99">
        <v>2021</v>
      </c>
      <c r="C99">
        <v>12</v>
      </c>
      <c r="D99">
        <v>133488</v>
      </c>
      <c r="E99">
        <v>86504</v>
      </c>
      <c r="F99">
        <v>46984</v>
      </c>
      <c r="G99">
        <v>4977</v>
      </c>
      <c r="H99">
        <v>3332</v>
      </c>
      <c r="I99">
        <v>1645</v>
      </c>
    </row>
    <row r="100" spans="1:9" x14ac:dyDescent="0.3">
      <c r="A100" t="s">
        <v>27</v>
      </c>
      <c r="B100">
        <v>2018</v>
      </c>
      <c r="C100">
        <v>1</v>
      </c>
      <c r="D100">
        <v>76277</v>
      </c>
      <c r="E100">
        <v>76277</v>
      </c>
      <c r="F100">
        <v>0</v>
      </c>
      <c r="G100">
        <v>8113</v>
      </c>
      <c r="H100">
        <v>8113</v>
      </c>
      <c r="I100">
        <v>0</v>
      </c>
    </row>
    <row r="101" spans="1:9" x14ac:dyDescent="0.3">
      <c r="A101" t="s">
        <v>27</v>
      </c>
      <c r="B101">
        <v>2018</v>
      </c>
      <c r="C101">
        <v>2</v>
      </c>
      <c r="D101">
        <v>64501</v>
      </c>
      <c r="E101">
        <v>64501</v>
      </c>
      <c r="F101">
        <v>0</v>
      </c>
      <c r="G101">
        <v>6934</v>
      </c>
      <c r="H101">
        <v>6934</v>
      </c>
      <c r="I101">
        <v>0</v>
      </c>
    </row>
    <row r="102" spans="1:9" x14ac:dyDescent="0.3">
      <c r="A102" t="s">
        <v>27</v>
      </c>
      <c r="B102">
        <v>2018</v>
      </c>
      <c r="C102">
        <v>3</v>
      </c>
      <c r="D102">
        <v>71173</v>
      </c>
      <c r="E102">
        <v>71172</v>
      </c>
      <c r="F102">
        <v>1</v>
      </c>
      <c r="G102">
        <v>7540</v>
      </c>
      <c r="H102">
        <v>7540</v>
      </c>
      <c r="I102">
        <v>0</v>
      </c>
    </row>
    <row r="103" spans="1:9" x14ac:dyDescent="0.3">
      <c r="A103" t="s">
        <v>27</v>
      </c>
      <c r="B103">
        <v>2018</v>
      </c>
      <c r="C103">
        <v>4</v>
      </c>
      <c r="D103">
        <v>70173</v>
      </c>
      <c r="E103">
        <v>70172</v>
      </c>
      <c r="F103">
        <v>1</v>
      </c>
      <c r="G103">
        <v>7601</v>
      </c>
      <c r="H103">
        <v>7601</v>
      </c>
      <c r="I103">
        <v>0</v>
      </c>
    </row>
    <row r="104" spans="1:9" x14ac:dyDescent="0.3">
      <c r="A104" t="s">
        <v>27</v>
      </c>
      <c r="B104">
        <v>2018</v>
      </c>
      <c r="C104">
        <v>5</v>
      </c>
      <c r="D104">
        <v>75233</v>
      </c>
      <c r="E104">
        <v>75233</v>
      </c>
      <c r="F104">
        <v>0</v>
      </c>
      <c r="G104">
        <v>8096</v>
      </c>
      <c r="H104">
        <v>8096</v>
      </c>
      <c r="I104">
        <v>0</v>
      </c>
    </row>
    <row r="105" spans="1:9" x14ac:dyDescent="0.3">
      <c r="A105" t="s">
        <v>27</v>
      </c>
      <c r="B105">
        <v>2018</v>
      </c>
      <c r="C105">
        <v>6</v>
      </c>
      <c r="D105">
        <v>69165</v>
      </c>
      <c r="E105">
        <v>69163</v>
      </c>
      <c r="F105">
        <v>2</v>
      </c>
      <c r="G105">
        <v>7646</v>
      </c>
      <c r="H105">
        <v>7646</v>
      </c>
      <c r="I105">
        <v>0</v>
      </c>
    </row>
    <row r="106" spans="1:9" x14ac:dyDescent="0.3">
      <c r="A106" t="s">
        <v>27</v>
      </c>
      <c r="B106">
        <v>2018</v>
      </c>
      <c r="C106">
        <v>7</v>
      </c>
      <c r="D106">
        <v>67985</v>
      </c>
      <c r="E106">
        <v>67977</v>
      </c>
      <c r="F106">
        <v>8</v>
      </c>
      <c r="G106">
        <v>7320</v>
      </c>
      <c r="H106">
        <v>7317.9987999999994</v>
      </c>
      <c r="I106">
        <v>2.0012000000000003</v>
      </c>
    </row>
    <row r="107" spans="1:9" x14ac:dyDescent="0.3">
      <c r="A107" t="s">
        <v>27</v>
      </c>
      <c r="B107">
        <v>2018</v>
      </c>
      <c r="C107">
        <v>8</v>
      </c>
      <c r="D107">
        <v>67250</v>
      </c>
      <c r="E107">
        <v>67249</v>
      </c>
      <c r="F107">
        <v>1</v>
      </c>
      <c r="G107">
        <v>7445</v>
      </c>
      <c r="H107">
        <v>7445</v>
      </c>
      <c r="I107">
        <v>0</v>
      </c>
    </row>
    <row r="108" spans="1:9" x14ac:dyDescent="0.3">
      <c r="A108" t="s">
        <v>27</v>
      </c>
      <c r="B108">
        <v>2018</v>
      </c>
      <c r="C108">
        <v>9</v>
      </c>
      <c r="D108">
        <v>64502</v>
      </c>
      <c r="E108">
        <v>64500</v>
      </c>
      <c r="F108">
        <v>2</v>
      </c>
      <c r="G108">
        <v>7040</v>
      </c>
      <c r="H108">
        <v>7040</v>
      </c>
      <c r="I108">
        <v>0</v>
      </c>
    </row>
    <row r="109" spans="1:9" x14ac:dyDescent="0.3">
      <c r="A109" t="s">
        <v>27</v>
      </c>
      <c r="B109">
        <v>2018</v>
      </c>
      <c r="C109">
        <v>10</v>
      </c>
      <c r="D109">
        <v>77422</v>
      </c>
      <c r="E109">
        <v>77417</v>
      </c>
      <c r="F109">
        <v>5</v>
      </c>
      <c r="G109">
        <v>8488</v>
      </c>
      <c r="H109">
        <v>8487</v>
      </c>
      <c r="I109">
        <v>1</v>
      </c>
    </row>
    <row r="110" spans="1:9" x14ac:dyDescent="0.3">
      <c r="A110" t="s">
        <v>27</v>
      </c>
      <c r="B110">
        <v>2018</v>
      </c>
      <c r="C110">
        <v>11</v>
      </c>
      <c r="D110">
        <v>74971</v>
      </c>
      <c r="E110">
        <v>74966</v>
      </c>
      <c r="F110">
        <v>5</v>
      </c>
      <c r="G110">
        <v>8279</v>
      </c>
      <c r="H110">
        <v>8276.9994000000006</v>
      </c>
      <c r="I110">
        <v>2.0005999999999999</v>
      </c>
    </row>
    <row r="111" spans="1:9" x14ac:dyDescent="0.3">
      <c r="A111" t="s">
        <v>27</v>
      </c>
      <c r="B111">
        <v>2018</v>
      </c>
      <c r="C111">
        <v>12</v>
      </c>
      <c r="D111">
        <v>61600</v>
      </c>
      <c r="E111">
        <v>61596</v>
      </c>
      <c r="F111">
        <v>4</v>
      </c>
      <c r="G111">
        <v>6513</v>
      </c>
      <c r="H111">
        <v>6511</v>
      </c>
      <c r="I111">
        <v>2</v>
      </c>
    </row>
    <row r="112" spans="1:9" x14ac:dyDescent="0.3">
      <c r="A112" t="s">
        <v>27</v>
      </c>
      <c r="B112">
        <v>2019</v>
      </c>
      <c r="C112">
        <v>1</v>
      </c>
      <c r="D112">
        <v>75573</v>
      </c>
      <c r="E112">
        <v>75569</v>
      </c>
      <c r="F112">
        <v>4</v>
      </c>
      <c r="G112">
        <v>8148</v>
      </c>
      <c r="H112">
        <v>8148</v>
      </c>
      <c r="I112">
        <v>0</v>
      </c>
    </row>
    <row r="113" spans="1:9" x14ac:dyDescent="0.3">
      <c r="A113" t="s">
        <v>27</v>
      </c>
      <c r="B113">
        <v>2019</v>
      </c>
      <c r="C113">
        <v>2</v>
      </c>
      <c r="D113">
        <v>60453</v>
      </c>
      <c r="E113">
        <v>60450</v>
      </c>
      <c r="F113">
        <v>3</v>
      </c>
      <c r="G113">
        <v>6895</v>
      </c>
      <c r="H113">
        <v>6894.7051999999994</v>
      </c>
      <c r="I113">
        <v>0.29480000000000001</v>
      </c>
    </row>
    <row r="114" spans="1:9" x14ac:dyDescent="0.3">
      <c r="A114" t="s">
        <v>27</v>
      </c>
      <c r="B114">
        <v>2019</v>
      </c>
      <c r="C114">
        <v>3</v>
      </c>
      <c r="D114">
        <v>70246</v>
      </c>
      <c r="E114">
        <v>70243</v>
      </c>
      <c r="F114">
        <v>3</v>
      </c>
      <c r="G114">
        <v>7836</v>
      </c>
      <c r="H114">
        <v>7836</v>
      </c>
      <c r="I114">
        <v>0</v>
      </c>
    </row>
    <row r="115" spans="1:9" x14ac:dyDescent="0.3">
      <c r="A115" t="s">
        <v>27</v>
      </c>
      <c r="B115">
        <v>2019</v>
      </c>
      <c r="C115">
        <v>4</v>
      </c>
      <c r="D115">
        <v>75046</v>
      </c>
      <c r="E115">
        <v>75045</v>
      </c>
      <c r="F115">
        <v>1</v>
      </c>
      <c r="G115">
        <v>8112</v>
      </c>
      <c r="H115">
        <v>8112</v>
      </c>
      <c r="I115">
        <v>0</v>
      </c>
    </row>
    <row r="116" spans="1:9" x14ac:dyDescent="0.3">
      <c r="A116" t="s">
        <v>27</v>
      </c>
      <c r="B116">
        <v>2019</v>
      </c>
      <c r="C116">
        <v>5</v>
      </c>
      <c r="D116">
        <v>76473</v>
      </c>
      <c r="E116">
        <v>76466</v>
      </c>
      <c r="F116">
        <v>7</v>
      </c>
      <c r="G116">
        <v>8437</v>
      </c>
      <c r="H116">
        <v>8437</v>
      </c>
      <c r="I116">
        <v>0</v>
      </c>
    </row>
    <row r="117" spans="1:9" x14ac:dyDescent="0.3">
      <c r="A117" t="s">
        <v>27</v>
      </c>
      <c r="B117">
        <v>2019</v>
      </c>
      <c r="C117">
        <v>6</v>
      </c>
      <c r="D117">
        <v>68303</v>
      </c>
      <c r="E117">
        <v>68298</v>
      </c>
      <c r="F117">
        <v>5</v>
      </c>
      <c r="G117">
        <v>7408</v>
      </c>
      <c r="H117">
        <v>7401.9963999999991</v>
      </c>
      <c r="I117">
        <v>6.0035999999999996</v>
      </c>
    </row>
    <row r="118" spans="1:9" x14ac:dyDescent="0.3">
      <c r="A118" t="s">
        <v>27</v>
      </c>
      <c r="B118">
        <v>2019</v>
      </c>
      <c r="C118">
        <v>7</v>
      </c>
      <c r="D118">
        <v>74148</v>
      </c>
      <c r="E118">
        <v>74138</v>
      </c>
      <c r="F118">
        <v>10</v>
      </c>
      <c r="G118">
        <v>7952</v>
      </c>
      <c r="H118">
        <v>7942.9946</v>
      </c>
      <c r="I118">
        <v>9.0053999999999998</v>
      </c>
    </row>
    <row r="119" spans="1:9" x14ac:dyDescent="0.3">
      <c r="A119" t="s">
        <v>27</v>
      </c>
      <c r="B119">
        <v>2019</v>
      </c>
      <c r="C119">
        <v>8</v>
      </c>
      <c r="D119">
        <v>66655</v>
      </c>
      <c r="E119">
        <v>66651</v>
      </c>
      <c r="F119">
        <v>4</v>
      </c>
      <c r="G119">
        <v>7247</v>
      </c>
      <c r="H119">
        <v>7243.9982000000009</v>
      </c>
      <c r="I119">
        <v>3.0017999999999998</v>
      </c>
    </row>
    <row r="120" spans="1:9" x14ac:dyDescent="0.3">
      <c r="A120" t="s">
        <v>27</v>
      </c>
      <c r="B120">
        <v>2019</v>
      </c>
      <c r="C120">
        <v>9</v>
      </c>
      <c r="D120">
        <v>72233</v>
      </c>
      <c r="E120">
        <v>72227</v>
      </c>
      <c r="F120">
        <v>6</v>
      </c>
      <c r="G120">
        <v>7857</v>
      </c>
      <c r="H120">
        <v>7854.9987999999994</v>
      </c>
      <c r="I120">
        <v>2.0012000000000003</v>
      </c>
    </row>
    <row r="121" spans="1:9" x14ac:dyDescent="0.3">
      <c r="A121" t="s">
        <v>27</v>
      </c>
      <c r="B121">
        <v>2019</v>
      </c>
      <c r="C121">
        <v>10</v>
      </c>
      <c r="D121">
        <v>78558</v>
      </c>
      <c r="E121">
        <v>78547</v>
      </c>
      <c r="F121">
        <v>11</v>
      </c>
      <c r="G121">
        <v>8789</v>
      </c>
      <c r="H121">
        <v>8786.9994000000006</v>
      </c>
      <c r="I121">
        <v>2.0005999999999999</v>
      </c>
    </row>
    <row r="122" spans="1:9" x14ac:dyDescent="0.3">
      <c r="A122" t="s">
        <v>27</v>
      </c>
      <c r="B122">
        <v>2019</v>
      </c>
      <c r="C122">
        <v>11</v>
      </c>
      <c r="D122">
        <v>74813</v>
      </c>
      <c r="E122">
        <v>74803</v>
      </c>
      <c r="F122">
        <v>10</v>
      </c>
      <c r="G122">
        <v>8332</v>
      </c>
      <c r="H122">
        <v>8328.9994000000006</v>
      </c>
      <c r="I122">
        <v>3.0006000000000004</v>
      </c>
    </row>
    <row r="123" spans="1:9" x14ac:dyDescent="0.3">
      <c r="A123" t="s">
        <v>27</v>
      </c>
      <c r="B123">
        <v>2019</v>
      </c>
      <c r="C123">
        <v>12</v>
      </c>
      <c r="D123">
        <v>65561</v>
      </c>
      <c r="E123">
        <v>65549</v>
      </c>
      <c r="F123">
        <v>12</v>
      </c>
      <c r="G123">
        <v>7314</v>
      </c>
      <c r="H123">
        <v>7310</v>
      </c>
      <c r="I123">
        <v>4</v>
      </c>
    </row>
    <row r="124" spans="1:9" x14ac:dyDescent="0.3">
      <c r="A124" t="s">
        <v>27</v>
      </c>
      <c r="B124">
        <v>2020</v>
      </c>
      <c r="C124">
        <v>1</v>
      </c>
      <c r="D124">
        <v>79449</v>
      </c>
      <c r="E124">
        <v>79434</v>
      </c>
      <c r="F124">
        <v>15</v>
      </c>
      <c r="G124">
        <v>8654</v>
      </c>
      <c r="H124">
        <v>8637.9975999999988</v>
      </c>
      <c r="I124">
        <v>16.002400000000002</v>
      </c>
    </row>
    <row r="125" spans="1:9" x14ac:dyDescent="0.3">
      <c r="A125" t="s">
        <v>27</v>
      </c>
      <c r="B125">
        <v>2020</v>
      </c>
      <c r="C125">
        <v>2</v>
      </c>
      <c r="D125">
        <v>65403</v>
      </c>
      <c r="E125">
        <v>65382</v>
      </c>
      <c r="F125">
        <v>21</v>
      </c>
      <c r="G125">
        <v>7659</v>
      </c>
      <c r="H125">
        <v>7652.9987999999994</v>
      </c>
      <c r="I125">
        <v>6.0012000000000008</v>
      </c>
    </row>
    <row r="126" spans="1:9" x14ac:dyDescent="0.3">
      <c r="A126" t="s">
        <v>27</v>
      </c>
      <c r="B126">
        <v>2020</v>
      </c>
      <c r="C126">
        <v>3</v>
      </c>
      <c r="D126">
        <v>67082</v>
      </c>
      <c r="E126">
        <v>38495</v>
      </c>
      <c r="F126">
        <v>28587</v>
      </c>
      <c r="G126">
        <v>9578</v>
      </c>
      <c r="H126">
        <v>4202.8101131239991</v>
      </c>
      <c r="I126">
        <v>5375.1898868759999</v>
      </c>
    </row>
    <row r="127" spans="1:9" x14ac:dyDescent="0.3">
      <c r="A127" t="s">
        <v>27</v>
      </c>
      <c r="B127">
        <v>2020</v>
      </c>
      <c r="C127">
        <v>4</v>
      </c>
      <c r="D127">
        <v>58159</v>
      </c>
      <c r="E127">
        <v>6658</v>
      </c>
      <c r="F127">
        <v>51501</v>
      </c>
      <c r="G127">
        <v>10091</v>
      </c>
      <c r="H127">
        <v>421.76045057599993</v>
      </c>
      <c r="I127">
        <v>9669.2395494240009</v>
      </c>
    </row>
    <row r="128" spans="1:9" x14ac:dyDescent="0.3">
      <c r="A128" t="s">
        <v>27</v>
      </c>
      <c r="B128">
        <v>2020</v>
      </c>
      <c r="C128">
        <v>5</v>
      </c>
      <c r="D128">
        <v>59859</v>
      </c>
      <c r="E128">
        <v>8977</v>
      </c>
      <c r="F128">
        <v>50882</v>
      </c>
      <c r="G128">
        <v>9368</v>
      </c>
      <c r="H128">
        <v>523.39018204199942</v>
      </c>
      <c r="I128">
        <v>8844.6098179580003</v>
      </c>
    </row>
    <row r="129" spans="1:9" x14ac:dyDescent="0.3">
      <c r="A129" t="s">
        <v>27</v>
      </c>
      <c r="B129">
        <v>2020</v>
      </c>
      <c r="C129">
        <v>6</v>
      </c>
      <c r="D129">
        <v>70582</v>
      </c>
      <c r="E129">
        <v>13257</v>
      </c>
      <c r="F129">
        <v>57325</v>
      </c>
      <c r="G129">
        <v>10129</v>
      </c>
      <c r="H129">
        <v>794.81252586400046</v>
      </c>
      <c r="I129">
        <v>9334.1874741359989</v>
      </c>
    </row>
    <row r="130" spans="1:9" x14ac:dyDescent="0.3">
      <c r="A130" t="s">
        <v>27</v>
      </c>
      <c r="B130">
        <v>2020</v>
      </c>
      <c r="C130">
        <v>7</v>
      </c>
      <c r="D130">
        <v>70967</v>
      </c>
      <c r="E130">
        <v>17954</v>
      </c>
      <c r="F130">
        <v>53013</v>
      </c>
      <c r="G130">
        <v>9755</v>
      </c>
      <c r="H130">
        <v>1244.2868884120003</v>
      </c>
      <c r="I130">
        <v>8510.7131115880002</v>
      </c>
    </row>
    <row r="131" spans="1:9" x14ac:dyDescent="0.3">
      <c r="A131" t="s">
        <v>27</v>
      </c>
      <c r="B131">
        <v>2020</v>
      </c>
      <c r="C131">
        <v>8</v>
      </c>
      <c r="D131">
        <v>67965</v>
      </c>
      <c r="E131">
        <v>19901</v>
      </c>
      <c r="F131">
        <v>48064</v>
      </c>
      <c r="G131">
        <v>9292</v>
      </c>
      <c r="H131">
        <v>1491.3659693019997</v>
      </c>
      <c r="I131">
        <v>7800.634030698001</v>
      </c>
    </row>
    <row r="132" spans="1:9" x14ac:dyDescent="0.3">
      <c r="A132" t="s">
        <v>27</v>
      </c>
      <c r="B132">
        <v>2020</v>
      </c>
      <c r="C132">
        <v>9</v>
      </c>
      <c r="D132">
        <v>76026</v>
      </c>
      <c r="E132">
        <v>22980</v>
      </c>
      <c r="F132">
        <v>53046</v>
      </c>
      <c r="G132">
        <v>10662</v>
      </c>
      <c r="H132">
        <v>1819.927376056</v>
      </c>
      <c r="I132">
        <v>8842.0726239439991</v>
      </c>
    </row>
    <row r="133" spans="1:9" x14ac:dyDescent="0.3">
      <c r="A133" t="s">
        <v>27</v>
      </c>
      <c r="B133">
        <v>2020</v>
      </c>
      <c r="C133">
        <v>10</v>
      </c>
      <c r="D133">
        <v>79522</v>
      </c>
      <c r="E133">
        <v>24837</v>
      </c>
      <c r="F133">
        <v>54685</v>
      </c>
      <c r="G133">
        <v>10865</v>
      </c>
      <c r="H133">
        <v>1821.5380382199992</v>
      </c>
      <c r="I133">
        <v>9043.4619617799999</v>
      </c>
    </row>
    <row r="134" spans="1:9" x14ac:dyDescent="0.3">
      <c r="A134" t="s">
        <v>27</v>
      </c>
      <c r="B134">
        <v>2020</v>
      </c>
      <c r="C134">
        <v>11</v>
      </c>
      <c r="D134">
        <v>77102</v>
      </c>
      <c r="E134">
        <v>23686</v>
      </c>
      <c r="F134">
        <v>53416</v>
      </c>
      <c r="G134">
        <v>11138</v>
      </c>
      <c r="H134">
        <v>1851.4219071380001</v>
      </c>
      <c r="I134">
        <v>9286.5780928619988</v>
      </c>
    </row>
    <row r="135" spans="1:9" x14ac:dyDescent="0.3">
      <c r="A135" t="s">
        <v>27</v>
      </c>
      <c r="B135">
        <v>2020</v>
      </c>
      <c r="C135">
        <v>12</v>
      </c>
      <c r="D135">
        <v>69049</v>
      </c>
      <c r="E135">
        <v>18572</v>
      </c>
      <c r="F135">
        <v>50477</v>
      </c>
      <c r="G135">
        <v>10270</v>
      </c>
      <c r="H135">
        <v>1490.4347318499999</v>
      </c>
      <c r="I135">
        <v>8779.5652681499996</v>
      </c>
    </row>
    <row r="136" spans="1:9" x14ac:dyDescent="0.3">
      <c r="A136" t="s">
        <v>27</v>
      </c>
      <c r="B136">
        <v>2021</v>
      </c>
      <c r="C136">
        <v>1</v>
      </c>
      <c r="D136">
        <v>74467</v>
      </c>
      <c r="E136">
        <v>17236</v>
      </c>
      <c r="F136">
        <v>57231</v>
      </c>
      <c r="G136">
        <v>11186</v>
      </c>
      <c r="H136">
        <v>1207.0046943980001</v>
      </c>
      <c r="I136">
        <v>9978.9953056020004</v>
      </c>
    </row>
    <row r="137" spans="1:9" x14ac:dyDescent="0.3">
      <c r="A137" t="s">
        <v>27</v>
      </c>
      <c r="B137">
        <v>2021</v>
      </c>
      <c r="C137">
        <v>2</v>
      </c>
      <c r="D137">
        <v>69907</v>
      </c>
      <c r="E137">
        <v>17028</v>
      </c>
      <c r="F137">
        <v>52879</v>
      </c>
      <c r="G137">
        <v>10486</v>
      </c>
      <c r="H137">
        <v>1217.4505505759994</v>
      </c>
      <c r="I137">
        <v>9268.5494494240029</v>
      </c>
    </row>
    <row r="138" spans="1:9" x14ac:dyDescent="0.3">
      <c r="A138" t="s">
        <v>27</v>
      </c>
      <c r="B138">
        <v>2021</v>
      </c>
      <c r="C138">
        <v>3</v>
      </c>
      <c r="D138">
        <v>88999</v>
      </c>
      <c r="E138">
        <v>23983</v>
      </c>
      <c r="F138">
        <v>65016</v>
      </c>
      <c r="G138">
        <v>13044</v>
      </c>
      <c r="H138">
        <v>1823.1823633159997</v>
      </c>
      <c r="I138">
        <v>11220.817636684002</v>
      </c>
    </row>
    <row r="139" spans="1:9" x14ac:dyDescent="0.3">
      <c r="A139" t="s">
        <v>27</v>
      </c>
      <c r="B139">
        <v>2021</v>
      </c>
      <c r="C139">
        <v>4</v>
      </c>
      <c r="D139">
        <v>78834</v>
      </c>
      <c r="E139">
        <v>19854</v>
      </c>
      <c r="F139">
        <v>58980</v>
      </c>
      <c r="G139">
        <v>11675</v>
      </c>
      <c r="H139">
        <v>1550.3222254799998</v>
      </c>
      <c r="I139">
        <v>10124.677774519998</v>
      </c>
    </row>
    <row r="140" spans="1:9" x14ac:dyDescent="0.3">
      <c r="A140" t="s">
        <v>27</v>
      </c>
      <c r="B140">
        <v>2021</v>
      </c>
      <c r="C140">
        <v>5</v>
      </c>
      <c r="D140">
        <v>76462</v>
      </c>
      <c r="E140">
        <v>20536</v>
      </c>
      <c r="F140">
        <v>55926</v>
      </c>
      <c r="G140">
        <v>11166</v>
      </c>
      <c r="H140">
        <v>1597.4662569459995</v>
      </c>
      <c r="I140">
        <v>9568.5337430540003</v>
      </c>
    </row>
    <row r="141" spans="1:9" x14ac:dyDescent="0.3">
      <c r="A141" t="s">
        <v>27</v>
      </c>
      <c r="B141">
        <v>2021</v>
      </c>
      <c r="C141">
        <v>6</v>
      </c>
      <c r="D141">
        <v>81113</v>
      </c>
      <c r="E141">
        <v>25841</v>
      </c>
      <c r="F141">
        <v>55272</v>
      </c>
      <c r="G141">
        <v>11765</v>
      </c>
      <c r="H141">
        <v>2006.5018382199996</v>
      </c>
      <c r="I141">
        <v>9758.4981617799986</v>
      </c>
    </row>
    <row r="142" spans="1:9" x14ac:dyDescent="0.3">
      <c r="A142" t="s">
        <v>27</v>
      </c>
      <c r="B142">
        <v>2021</v>
      </c>
      <c r="C142">
        <v>7</v>
      </c>
      <c r="D142">
        <v>72975</v>
      </c>
      <c r="E142">
        <v>27246</v>
      </c>
      <c r="F142">
        <v>45729</v>
      </c>
      <c r="G142">
        <v>9895</v>
      </c>
      <c r="H142">
        <v>2150.6628442060005</v>
      </c>
      <c r="I142">
        <v>7744.3371557940009</v>
      </c>
    </row>
    <row r="143" spans="1:9" x14ac:dyDescent="0.3">
      <c r="A143" t="s">
        <v>27</v>
      </c>
      <c r="B143">
        <v>2021</v>
      </c>
      <c r="C143">
        <v>8</v>
      </c>
      <c r="D143">
        <v>72750</v>
      </c>
      <c r="E143">
        <v>29446</v>
      </c>
      <c r="F143">
        <v>43304</v>
      </c>
      <c r="G143">
        <v>9665</v>
      </c>
      <c r="H143">
        <v>2278.313800768</v>
      </c>
      <c r="I143">
        <v>7386.6861992319991</v>
      </c>
    </row>
    <row r="144" spans="1:9" x14ac:dyDescent="0.3">
      <c r="A144" t="s">
        <v>27</v>
      </c>
      <c r="B144">
        <v>2021</v>
      </c>
      <c r="C144">
        <v>9</v>
      </c>
      <c r="D144">
        <v>76337</v>
      </c>
      <c r="E144">
        <v>32724</v>
      </c>
      <c r="F144">
        <v>43613</v>
      </c>
      <c r="G144">
        <v>10792</v>
      </c>
      <c r="H144">
        <v>2859.2931633160001</v>
      </c>
      <c r="I144">
        <v>7932.7068366839994</v>
      </c>
    </row>
    <row r="145" spans="1:9" x14ac:dyDescent="0.3">
      <c r="A145" t="s">
        <v>27</v>
      </c>
      <c r="B145">
        <v>2021</v>
      </c>
      <c r="C145">
        <v>10</v>
      </c>
      <c r="D145">
        <v>76813</v>
      </c>
      <c r="E145">
        <v>36201</v>
      </c>
      <c r="F145">
        <v>40612</v>
      </c>
      <c r="G145">
        <v>11091</v>
      </c>
      <c r="H145">
        <v>3181.9001131239997</v>
      </c>
      <c r="I145">
        <v>7909.0998868759998</v>
      </c>
    </row>
    <row r="146" spans="1:9" x14ac:dyDescent="0.3">
      <c r="A146" t="s">
        <v>27</v>
      </c>
      <c r="B146">
        <v>2021</v>
      </c>
      <c r="C146">
        <v>11</v>
      </c>
      <c r="D146">
        <v>83305</v>
      </c>
      <c r="E146">
        <v>41973</v>
      </c>
      <c r="F146">
        <v>41332</v>
      </c>
      <c r="G146">
        <v>11604</v>
      </c>
      <c r="H146">
        <v>3651.7158007679996</v>
      </c>
      <c r="I146">
        <v>7952.284199232</v>
      </c>
    </row>
    <row r="147" spans="1:9" x14ac:dyDescent="0.3">
      <c r="A147" t="s">
        <v>27</v>
      </c>
      <c r="B147">
        <v>2021</v>
      </c>
      <c r="C147">
        <v>12</v>
      </c>
      <c r="D147">
        <v>63266</v>
      </c>
      <c r="E147">
        <v>29218</v>
      </c>
      <c r="F147">
        <v>34048</v>
      </c>
      <c r="G147">
        <v>8794</v>
      </c>
      <c r="H147">
        <v>2618.0744943979989</v>
      </c>
      <c r="I147">
        <v>6175.9255056020002</v>
      </c>
    </row>
    <row r="148" spans="1:9" x14ac:dyDescent="0.3">
      <c r="A148" t="s">
        <v>28</v>
      </c>
      <c r="B148">
        <v>2018</v>
      </c>
      <c r="C148">
        <v>1</v>
      </c>
      <c r="D148">
        <v>8272</v>
      </c>
      <c r="E148">
        <v>8272</v>
      </c>
      <c r="F148">
        <v>0</v>
      </c>
      <c r="G148">
        <v>228</v>
      </c>
      <c r="H148">
        <v>228</v>
      </c>
      <c r="I148">
        <v>0</v>
      </c>
    </row>
    <row r="149" spans="1:9" x14ac:dyDescent="0.3">
      <c r="A149" t="s">
        <v>28</v>
      </c>
      <c r="B149">
        <v>2018</v>
      </c>
      <c r="C149">
        <v>2</v>
      </c>
      <c r="D149">
        <v>5743</v>
      </c>
      <c r="E149">
        <v>5743</v>
      </c>
      <c r="F149">
        <v>0</v>
      </c>
      <c r="G149">
        <v>146</v>
      </c>
      <c r="H149">
        <v>146</v>
      </c>
      <c r="I149">
        <v>0</v>
      </c>
    </row>
    <row r="150" spans="1:9" x14ac:dyDescent="0.3">
      <c r="A150" t="s">
        <v>28</v>
      </c>
      <c r="B150">
        <v>2018</v>
      </c>
      <c r="C150">
        <v>3</v>
      </c>
      <c r="D150">
        <v>8461</v>
      </c>
      <c r="E150">
        <v>8461</v>
      </c>
      <c r="F150">
        <v>0</v>
      </c>
      <c r="G150">
        <v>243</v>
      </c>
      <c r="H150">
        <v>243</v>
      </c>
      <c r="I150">
        <v>0</v>
      </c>
    </row>
    <row r="151" spans="1:9" x14ac:dyDescent="0.3">
      <c r="A151" t="s">
        <v>28</v>
      </c>
      <c r="B151">
        <v>2018</v>
      </c>
      <c r="C151">
        <v>4</v>
      </c>
      <c r="D151">
        <v>7842</v>
      </c>
      <c r="E151">
        <v>7842</v>
      </c>
      <c r="F151">
        <v>0</v>
      </c>
      <c r="G151">
        <v>215</v>
      </c>
      <c r="H151">
        <v>215</v>
      </c>
      <c r="I151">
        <v>0</v>
      </c>
    </row>
    <row r="152" spans="1:9" x14ac:dyDescent="0.3">
      <c r="A152" t="s">
        <v>28</v>
      </c>
      <c r="B152">
        <v>2018</v>
      </c>
      <c r="C152">
        <v>5</v>
      </c>
      <c r="D152">
        <v>7701</v>
      </c>
      <c r="E152">
        <v>7701</v>
      </c>
      <c r="F152">
        <v>0</v>
      </c>
      <c r="G152">
        <v>229</v>
      </c>
      <c r="H152">
        <v>229</v>
      </c>
      <c r="I152">
        <v>0</v>
      </c>
    </row>
    <row r="153" spans="1:9" x14ac:dyDescent="0.3">
      <c r="A153" t="s">
        <v>28</v>
      </c>
      <c r="B153">
        <v>2018</v>
      </c>
      <c r="C153">
        <v>6</v>
      </c>
      <c r="D153">
        <v>7173</v>
      </c>
      <c r="E153">
        <v>7173</v>
      </c>
      <c r="F153">
        <v>0</v>
      </c>
      <c r="G153">
        <v>210</v>
      </c>
      <c r="H153">
        <v>210</v>
      </c>
      <c r="I153">
        <v>0</v>
      </c>
    </row>
    <row r="154" spans="1:9" x14ac:dyDescent="0.3">
      <c r="A154" t="s">
        <v>28</v>
      </c>
      <c r="B154">
        <v>2018</v>
      </c>
      <c r="C154">
        <v>7</v>
      </c>
      <c r="D154">
        <v>7612</v>
      </c>
      <c r="E154">
        <v>7612</v>
      </c>
      <c r="F154">
        <v>0</v>
      </c>
      <c r="G154">
        <v>222</v>
      </c>
      <c r="H154">
        <v>222</v>
      </c>
      <c r="I154">
        <v>0</v>
      </c>
    </row>
    <row r="155" spans="1:9" x14ac:dyDescent="0.3">
      <c r="A155" t="s">
        <v>28</v>
      </c>
      <c r="B155">
        <v>2018</v>
      </c>
      <c r="C155">
        <v>8</v>
      </c>
      <c r="D155">
        <v>7573</v>
      </c>
      <c r="E155">
        <v>7573</v>
      </c>
      <c r="F155">
        <v>0</v>
      </c>
      <c r="G155">
        <v>203</v>
      </c>
      <c r="H155">
        <v>203</v>
      </c>
      <c r="I155">
        <v>0</v>
      </c>
    </row>
    <row r="156" spans="1:9" x14ac:dyDescent="0.3">
      <c r="A156" t="s">
        <v>28</v>
      </c>
      <c r="B156">
        <v>2018</v>
      </c>
      <c r="C156">
        <v>9</v>
      </c>
      <c r="D156">
        <v>7054</v>
      </c>
      <c r="E156">
        <v>7054</v>
      </c>
      <c r="F156">
        <v>0</v>
      </c>
      <c r="G156">
        <v>243</v>
      </c>
      <c r="H156">
        <v>243</v>
      </c>
      <c r="I156">
        <v>0</v>
      </c>
    </row>
    <row r="157" spans="1:9" x14ac:dyDescent="0.3">
      <c r="A157" t="s">
        <v>28</v>
      </c>
      <c r="B157">
        <v>2018</v>
      </c>
      <c r="C157">
        <v>10</v>
      </c>
      <c r="D157">
        <v>6577</v>
      </c>
      <c r="E157">
        <v>6577</v>
      </c>
      <c r="F157">
        <v>0</v>
      </c>
      <c r="G157">
        <v>235</v>
      </c>
      <c r="H157">
        <v>235</v>
      </c>
      <c r="I157">
        <v>0</v>
      </c>
    </row>
    <row r="158" spans="1:9" x14ac:dyDescent="0.3">
      <c r="A158" t="s">
        <v>28</v>
      </c>
      <c r="B158">
        <v>2018</v>
      </c>
      <c r="C158">
        <v>11</v>
      </c>
      <c r="D158">
        <v>7708</v>
      </c>
      <c r="E158">
        <v>7708</v>
      </c>
      <c r="F158">
        <v>0</v>
      </c>
      <c r="G158">
        <v>256</v>
      </c>
      <c r="H158">
        <v>256</v>
      </c>
      <c r="I158">
        <v>0</v>
      </c>
    </row>
    <row r="159" spans="1:9" x14ac:dyDescent="0.3">
      <c r="A159" t="s">
        <v>28</v>
      </c>
      <c r="B159">
        <v>2018</v>
      </c>
      <c r="C159">
        <v>12</v>
      </c>
      <c r="D159">
        <v>7432</v>
      </c>
      <c r="E159">
        <v>7432</v>
      </c>
      <c r="F159">
        <v>0</v>
      </c>
      <c r="G159">
        <v>254</v>
      </c>
      <c r="H159">
        <v>254</v>
      </c>
      <c r="I159">
        <v>0</v>
      </c>
    </row>
    <row r="160" spans="1:9" x14ac:dyDescent="0.3">
      <c r="A160" t="s">
        <v>28</v>
      </c>
      <c r="B160">
        <v>2019</v>
      </c>
      <c r="C160">
        <v>1</v>
      </c>
      <c r="D160">
        <v>7197</v>
      </c>
      <c r="E160">
        <v>7197</v>
      </c>
      <c r="F160">
        <v>0</v>
      </c>
      <c r="G160">
        <v>713</v>
      </c>
      <c r="H160">
        <v>713</v>
      </c>
      <c r="I160">
        <v>0</v>
      </c>
    </row>
    <row r="161" spans="1:9" x14ac:dyDescent="0.3">
      <c r="A161" t="s">
        <v>28</v>
      </c>
      <c r="B161">
        <v>2019</v>
      </c>
      <c r="C161">
        <v>2</v>
      </c>
      <c r="D161">
        <v>4863</v>
      </c>
      <c r="E161">
        <v>4863</v>
      </c>
      <c r="F161">
        <v>0</v>
      </c>
      <c r="G161">
        <v>506</v>
      </c>
      <c r="H161">
        <v>506</v>
      </c>
      <c r="I161">
        <v>0</v>
      </c>
    </row>
    <row r="162" spans="1:9" x14ac:dyDescent="0.3">
      <c r="A162" t="s">
        <v>28</v>
      </c>
      <c r="B162">
        <v>2019</v>
      </c>
      <c r="C162">
        <v>3</v>
      </c>
      <c r="D162">
        <v>7112</v>
      </c>
      <c r="E162">
        <v>7112</v>
      </c>
      <c r="F162">
        <v>0</v>
      </c>
      <c r="G162">
        <v>774</v>
      </c>
      <c r="H162">
        <v>774</v>
      </c>
      <c r="I162">
        <v>0</v>
      </c>
    </row>
    <row r="163" spans="1:9" x14ac:dyDescent="0.3">
      <c r="A163" t="s">
        <v>28</v>
      </c>
      <c r="B163">
        <v>2019</v>
      </c>
      <c r="C163">
        <v>4</v>
      </c>
      <c r="D163">
        <v>6954</v>
      </c>
      <c r="E163">
        <v>6954</v>
      </c>
      <c r="F163">
        <v>0</v>
      </c>
      <c r="G163">
        <v>695</v>
      </c>
      <c r="H163">
        <v>695</v>
      </c>
      <c r="I163">
        <v>0</v>
      </c>
    </row>
    <row r="164" spans="1:9" x14ac:dyDescent="0.3">
      <c r="A164" t="s">
        <v>28</v>
      </c>
      <c r="B164">
        <v>2019</v>
      </c>
      <c r="C164">
        <v>5</v>
      </c>
      <c r="D164">
        <v>6629</v>
      </c>
      <c r="E164">
        <v>6629</v>
      </c>
      <c r="F164">
        <v>0</v>
      </c>
      <c r="G164">
        <v>699</v>
      </c>
      <c r="H164">
        <v>699</v>
      </c>
      <c r="I164">
        <v>0</v>
      </c>
    </row>
    <row r="165" spans="1:9" x14ac:dyDescent="0.3">
      <c r="A165" t="s">
        <v>28</v>
      </c>
      <c r="B165">
        <v>2019</v>
      </c>
      <c r="C165">
        <v>6</v>
      </c>
      <c r="D165">
        <v>6422</v>
      </c>
      <c r="E165">
        <v>6422</v>
      </c>
      <c r="F165">
        <v>0</v>
      </c>
      <c r="G165">
        <v>682</v>
      </c>
      <c r="H165">
        <v>682</v>
      </c>
      <c r="I165">
        <v>0</v>
      </c>
    </row>
    <row r="166" spans="1:9" x14ac:dyDescent="0.3">
      <c r="A166" t="s">
        <v>28</v>
      </c>
      <c r="B166">
        <v>2019</v>
      </c>
      <c r="C166">
        <v>7</v>
      </c>
      <c r="D166">
        <v>7050</v>
      </c>
      <c r="E166">
        <v>7050</v>
      </c>
      <c r="F166">
        <v>0</v>
      </c>
      <c r="G166">
        <v>779</v>
      </c>
      <c r="H166">
        <v>779</v>
      </c>
      <c r="I166">
        <v>0</v>
      </c>
    </row>
    <row r="167" spans="1:9" x14ac:dyDescent="0.3">
      <c r="A167" t="s">
        <v>28</v>
      </c>
      <c r="B167">
        <v>2019</v>
      </c>
      <c r="C167">
        <v>8</v>
      </c>
      <c r="D167">
        <v>6507</v>
      </c>
      <c r="E167">
        <v>6507</v>
      </c>
      <c r="F167">
        <v>0</v>
      </c>
      <c r="G167">
        <v>652</v>
      </c>
      <c r="H167">
        <v>652</v>
      </c>
      <c r="I167">
        <v>0</v>
      </c>
    </row>
    <row r="168" spans="1:9" x14ac:dyDescent="0.3">
      <c r="A168" t="s">
        <v>28</v>
      </c>
      <c r="B168">
        <v>2019</v>
      </c>
      <c r="C168">
        <v>9</v>
      </c>
      <c r="D168">
        <v>5823</v>
      </c>
      <c r="E168">
        <v>5823</v>
      </c>
      <c r="F168">
        <v>0</v>
      </c>
      <c r="G168">
        <v>591</v>
      </c>
      <c r="H168">
        <v>591</v>
      </c>
      <c r="I168">
        <v>0</v>
      </c>
    </row>
    <row r="169" spans="1:9" x14ac:dyDescent="0.3">
      <c r="A169" t="s">
        <v>28</v>
      </c>
      <c r="B169">
        <v>2019</v>
      </c>
      <c r="C169">
        <v>10</v>
      </c>
      <c r="D169">
        <v>5566</v>
      </c>
      <c r="E169">
        <v>5566</v>
      </c>
      <c r="F169">
        <v>0</v>
      </c>
      <c r="G169">
        <v>586</v>
      </c>
      <c r="H169">
        <v>586</v>
      </c>
      <c r="I169">
        <v>0</v>
      </c>
    </row>
    <row r="170" spans="1:9" x14ac:dyDescent="0.3">
      <c r="A170" t="s">
        <v>28</v>
      </c>
      <c r="B170">
        <v>2019</v>
      </c>
      <c r="C170">
        <v>11</v>
      </c>
      <c r="D170">
        <v>6922</v>
      </c>
      <c r="E170">
        <v>6922</v>
      </c>
      <c r="F170">
        <v>0</v>
      </c>
      <c r="G170">
        <v>666</v>
      </c>
      <c r="H170">
        <v>666</v>
      </c>
      <c r="I170">
        <v>0</v>
      </c>
    </row>
    <row r="171" spans="1:9" x14ac:dyDescent="0.3">
      <c r="A171" t="s">
        <v>28</v>
      </c>
      <c r="B171">
        <v>2019</v>
      </c>
      <c r="C171">
        <v>12</v>
      </c>
      <c r="D171">
        <v>7516</v>
      </c>
      <c r="E171">
        <v>7516</v>
      </c>
      <c r="F171">
        <v>0</v>
      </c>
      <c r="G171">
        <v>680</v>
      </c>
      <c r="H171">
        <v>680</v>
      </c>
      <c r="I171">
        <v>0</v>
      </c>
    </row>
    <row r="172" spans="1:9" x14ac:dyDescent="0.3">
      <c r="A172" t="s">
        <v>28</v>
      </c>
      <c r="B172">
        <v>2020</v>
      </c>
      <c r="C172">
        <v>1</v>
      </c>
      <c r="D172">
        <v>5502</v>
      </c>
      <c r="E172">
        <v>5502</v>
      </c>
      <c r="F172">
        <v>0</v>
      </c>
      <c r="G172">
        <v>631</v>
      </c>
      <c r="H172">
        <v>631</v>
      </c>
      <c r="I172">
        <v>0</v>
      </c>
    </row>
    <row r="173" spans="1:9" x14ac:dyDescent="0.3">
      <c r="A173" t="s">
        <v>28</v>
      </c>
      <c r="B173">
        <v>2020</v>
      </c>
      <c r="C173">
        <v>2</v>
      </c>
      <c r="D173">
        <v>1834</v>
      </c>
      <c r="E173">
        <v>1834</v>
      </c>
      <c r="F173">
        <v>0</v>
      </c>
      <c r="G173">
        <v>226</v>
      </c>
      <c r="H173">
        <v>226</v>
      </c>
      <c r="I173">
        <v>0</v>
      </c>
    </row>
    <row r="174" spans="1:9" x14ac:dyDescent="0.3">
      <c r="A174" t="s">
        <v>28</v>
      </c>
      <c r="B174">
        <v>2020</v>
      </c>
      <c r="C174">
        <v>3</v>
      </c>
      <c r="D174">
        <v>3244</v>
      </c>
      <c r="E174">
        <v>3244</v>
      </c>
      <c r="F174">
        <v>0</v>
      </c>
      <c r="G174">
        <v>455</v>
      </c>
      <c r="H174">
        <v>455</v>
      </c>
      <c r="I174">
        <v>0</v>
      </c>
    </row>
    <row r="175" spans="1:9" x14ac:dyDescent="0.3">
      <c r="A175" t="s">
        <v>28</v>
      </c>
      <c r="B175">
        <v>2020</v>
      </c>
      <c r="C175">
        <v>4</v>
      </c>
      <c r="D175">
        <v>3926</v>
      </c>
      <c r="E175">
        <v>3926</v>
      </c>
      <c r="F175">
        <v>0</v>
      </c>
      <c r="G175">
        <v>817</v>
      </c>
      <c r="H175">
        <v>817</v>
      </c>
      <c r="I175">
        <v>0</v>
      </c>
    </row>
    <row r="176" spans="1:9" x14ac:dyDescent="0.3">
      <c r="A176" t="s">
        <v>28</v>
      </c>
      <c r="B176">
        <v>2020</v>
      </c>
      <c r="C176">
        <v>5</v>
      </c>
      <c r="D176">
        <v>5318</v>
      </c>
      <c r="E176">
        <v>5318</v>
      </c>
      <c r="F176">
        <v>0</v>
      </c>
      <c r="G176">
        <v>623</v>
      </c>
      <c r="H176">
        <v>623</v>
      </c>
      <c r="I176">
        <v>0</v>
      </c>
    </row>
    <row r="177" spans="1:9" x14ac:dyDescent="0.3">
      <c r="A177" t="s">
        <v>28</v>
      </c>
      <c r="B177">
        <v>2020</v>
      </c>
      <c r="C177">
        <v>6</v>
      </c>
      <c r="D177">
        <v>4774</v>
      </c>
      <c r="E177">
        <v>4774</v>
      </c>
      <c r="F177">
        <v>0</v>
      </c>
      <c r="G177">
        <v>770</v>
      </c>
      <c r="H177">
        <v>770</v>
      </c>
      <c r="I177">
        <v>0</v>
      </c>
    </row>
    <row r="178" spans="1:9" x14ac:dyDescent="0.3">
      <c r="A178" t="s">
        <v>28</v>
      </c>
      <c r="B178">
        <v>2020</v>
      </c>
      <c r="C178">
        <v>7</v>
      </c>
      <c r="D178">
        <v>5128</v>
      </c>
      <c r="E178">
        <v>5128</v>
      </c>
      <c r="F178">
        <v>0</v>
      </c>
      <c r="G178">
        <v>553</v>
      </c>
      <c r="H178">
        <v>553</v>
      </c>
      <c r="I178">
        <v>0</v>
      </c>
    </row>
    <row r="179" spans="1:9" x14ac:dyDescent="0.3">
      <c r="A179" t="s">
        <v>28</v>
      </c>
      <c r="B179">
        <v>2020</v>
      </c>
      <c r="C179">
        <v>8</v>
      </c>
      <c r="D179">
        <v>6321</v>
      </c>
      <c r="E179">
        <v>6321</v>
      </c>
      <c r="F179">
        <v>0</v>
      </c>
      <c r="G179">
        <v>527</v>
      </c>
      <c r="H179">
        <v>527</v>
      </c>
      <c r="I179">
        <v>0</v>
      </c>
    </row>
    <row r="180" spans="1:9" x14ac:dyDescent="0.3">
      <c r="A180" t="s">
        <v>28</v>
      </c>
      <c r="B180">
        <v>2020</v>
      </c>
      <c r="C180">
        <v>9</v>
      </c>
      <c r="D180">
        <v>6137</v>
      </c>
      <c r="E180">
        <v>6137</v>
      </c>
      <c r="F180">
        <v>0</v>
      </c>
      <c r="G180">
        <v>886</v>
      </c>
      <c r="H180">
        <v>886</v>
      </c>
      <c r="I180">
        <v>0</v>
      </c>
    </row>
    <row r="181" spans="1:9" x14ac:dyDescent="0.3">
      <c r="A181" t="s">
        <v>28</v>
      </c>
      <c r="B181">
        <v>2020</v>
      </c>
      <c r="C181">
        <v>10</v>
      </c>
      <c r="D181">
        <v>5954</v>
      </c>
      <c r="E181">
        <v>5954</v>
      </c>
      <c r="F181">
        <v>0</v>
      </c>
      <c r="G181">
        <v>585</v>
      </c>
      <c r="H181">
        <v>585</v>
      </c>
      <c r="I181">
        <v>0</v>
      </c>
    </row>
    <row r="182" spans="1:9" x14ac:dyDescent="0.3">
      <c r="A182" t="s">
        <v>28</v>
      </c>
      <c r="B182">
        <v>2020</v>
      </c>
      <c r="C182">
        <v>11</v>
      </c>
      <c r="D182">
        <v>7104</v>
      </c>
      <c r="E182">
        <v>7104</v>
      </c>
      <c r="F182">
        <v>0</v>
      </c>
      <c r="G182">
        <v>703</v>
      </c>
      <c r="H182">
        <v>703</v>
      </c>
      <c r="I182">
        <v>0</v>
      </c>
    </row>
    <row r="183" spans="1:9" x14ac:dyDescent="0.3">
      <c r="A183" t="s">
        <v>28</v>
      </c>
      <c r="B183">
        <v>2020</v>
      </c>
      <c r="C183">
        <v>12</v>
      </c>
      <c r="D183">
        <v>8133</v>
      </c>
      <c r="E183">
        <v>8133</v>
      </c>
      <c r="F183">
        <v>0</v>
      </c>
      <c r="G183">
        <v>712</v>
      </c>
      <c r="H183">
        <v>712</v>
      </c>
      <c r="I183">
        <v>0</v>
      </c>
    </row>
    <row r="184" spans="1:9" x14ac:dyDescent="0.3">
      <c r="A184" t="s">
        <v>28</v>
      </c>
      <c r="B184">
        <v>2021</v>
      </c>
      <c r="C184">
        <v>1</v>
      </c>
      <c r="D184">
        <v>8302</v>
      </c>
      <c r="E184">
        <v>8302</v>
      </c>
      <c r="F184">
        <v>0</v>
      </c>
      <c r="G184">
        <v>269</v>
      </c>
      <c r="H184">
        <v>269</v>
      </c>
      <c r="I184">
        <v>0</v>
      </c>
    </row>
    <row r="185" spans="1:9" x14ac:dyDescent="0.3">
      <c r="A185" t="s">
        <v>28</v>
      </c>
      <c r="B185">
        <v>2021</v>
      </c>
      <c r="C185">
        <v>2</v>
      </c>
      <c r="D185">
        <v>6369</v>
      </c>
      <c r="E185">
        <v>6369</v>
      </c>
      <c r="F185">
        <v>0</v>
      </c>
      <c r="G185">
        <v>195</v>
      </c>
      <c r="H185">
        <v>195</v>
      </c>
      <c r="I185">
        <v>0</v>
      </c>
    </row>
    <row r="186" spans="1:9" x14ac:dyDescent="0.3">
      <c r="A186" t="s">
        <v>28</v>
      </c>
      <c r="B186">
        <v>2021</v>
      </c>
      <c r="C186">
        <v>3</v>
      </c>
      <c r="D186">
        <v>9099</v>
      </c>
      <c r="E186">
        <v>9099</v>
      </c>
      <c r="F186">
        <v>0</v>
      </c>
      <c r="G186">
        <v>278</v>
      </c>
      <c r="H186">
        <v>278</v>
      </c>
      <c r="I186">
        <v>0</v>
      </c>
    </row>
    <row r="187" spans="1:9" x14ac:dyDescent="0.3">
      <c r="A187" t="s">
        <v>28</v>
      </c>
      <c r="B187">
        <v>2021</v>
      </c>
      <c r="C187">
        <v>4</v>
      </c>
      <c r="D187">
        <v>7686</v>
      </c>
      <c r="E187">
        <v>7686</v>
      </c>
      <c r="F187">
        <v>0</v>
      </c>
      <c r="G187">
        <v>244</v>
      </c>
      <c r="H187">
        <v>244</v>
      </c>
      <c r="I187">
        <v>0</v>
      </c>
    </row>
    <row r="188" spans="1:9" x14ac:dyDescent="0.3">
      <c r="A188" t="s">
        <v>28</v>
      </c>
      <c r="B188">
        <v>2021</v>
      </c>
      <c r="C188">
        <v>5</v>
      </c>
      <c r="D188">
        <v>7153</v>
      </c>
      <c r="E188">
        <v>7153</v>
      </c>
      <c r="F188">
        <v>0</v>
      </c>
      <c r="G188">
        <v>240</v>
      </c>
      <c r="H188">
        <v>240</v>
      </c>
      <c r="I188">
        <v>0</v>
      </c>
    </row>
    <row r="189" spans="1:9" x14ac:dyDescent="0.3">
      <c r="A189" t="s">
        <v>28</v>
      </c>
      <c r="B189">
        <v>2021</v>
      </c>
      <c r="C189">
        <v>6</v>
      </c>
      <c r="D189">
        <v>6128</v>
      </c>
      <c r="E189">
        <v>6128</v>
      </c>
      <c r="F189">
        <v>0</v>
      </c>
      <c r="G189">
        <v>212</v>
      </c>
      <c r="H189">
        <v>212</v>
      </c>
      <c r="I189">
        <v>0</v>
      </c>
    </row>
    <row r="190" spans="1:9" x14ac:dyDescent="0.3">
      <c r="A190" t="s">
        <v>28</v>
      </c>
      <c r="B190">
        <v>2021</v>
      </c>
      <c r="C190">
        <v>7</v>
      </c>
      <c r="D190">
        <v>7490</v>
      </c>
      <c r="E190">
        <v>7490</v>
      </c>
      <c r="F190">
        <v>0</v>
      </c>
      <c r="G190">
        <v>218</v>
      </c>
      <c r="H190">
        <v>218</v>
      </c>
      <c r="I190">
        <v>0</v>
      </c>
    </row>
    <row r="191" spans="1:9" x14ac:dyDescent="0.3">
      <c r="A191" t="s">
        <v>28</v>
      </c>
      <c r="B191">
        <v>2021</v>
      </c>
      <c r="C191">
        <v>8</v>
      </c>
      <c r="D191">
        <v>7292</v>
      </c>
      <c r="E191">
        <v>7292</v>
      </c>
      <c r="F191">
        <v>0</v>
      </c>
      <c r="G191">
        <v>210</v>
      </c>
      <c r="H191">
        <v>210</v>
      </c>
      <c r="I191">
        <v>0</v>
      </c>
    </row>
    <row r="192" spans="1:9" x14ac:dyDescent="0.3">
      <c r="A192" t="s">
        <v>28</v>
      </c>
      <c r="B192">
        <v>2021</v>
      </c>
      <c r="C192">
        <v>9</v>
      </c>
      <c r="D192">
        <v>6985</v>
      </c>
      <c r="E192">
        <v>6985</v>
      </c>
      <c r="F192">
        <v>0</v>
      </c>
      <c r="G192">
        <v>189</v>
      </c>
      <c r="H192">
        <v>189</v>
      </c>
      <c r="I192">
        <v>0</v>
      </c>
    </row>
    <row r="193" spans="1:9" x14ac:dyDescent="0.3">
      <c r="A193" t="s">
        <v>28</v>
      </c>
      <c r="B193">
        <v>2021</v>
      </c>
      <c r="C193">
        <v>10</v>
      </c>
      <c r="D193">
        <v>6275</v>
      </c>
      <c r="E193">
        <v>6275</v>
      </c>
      <c r="F193">
        <v>0</v>
      </c>
      <c r="G193">
        <v>167</v>
      </c>
      <c r="H193">
        <v>167</v>
      </c>
      <c r="I193">
        <v>0</v>
      </c>
    </row>
    <row r="194" spans="1:9" x14ac:dyDescent="0.3">
      <c r="A194" t="s">
        <v>28</v>
      </c>
      <c r="B194">
        <v>2021</v>
      </c>
      <c r="C194">
        <v>11</v>
      </c>
      <c r="D194">
        <v>6919</v>
      </c>
      <c r="E194">
        <v>6919</v>
      </c>
      <c r="F194">
        <v>0</v>
      </c>
      <c r="G194">
        <v>244</v>
      </c>
      <c r="H194">
        <v>244</v>
      </c>
      <c r="I194">
        <v>0</v>
      </c>
    </row>
    <row r="195" spans="1:9" x14ac:dyDescent="0.3">
      <c r="A195" t="s">
        <v>28</v>
      </c>
      <c r="B195">
        <v>2021</v>
      </c>
      <c r="C195">
        <v>12</v>
      </c>
      <c r="D195">
        <v>7189</v>
      </c>
      <c r="E195">
        <v>7189</v>
      </c>
      <c r="F195">
        <v>0</v>
      </c>
      <c r="G195">
        <v>242</v>
      </c>
      <c r="H195">
        <v>242</v>
      </c>
      <c r="I195">
        <v>0</v>
      </c>
    </row>
    <row r="196" spans="1:9" x14ac:dyDescent="0.3">
      <c r="A196" t="s">
        <v>29</v>
      </c>
      <c r="B196">
        <v>2018</v>
      </c>
      <c r="C196">
        <v>1</v>
      </c>
      <c r="D196">
        <v>1378783</v>
      </c>
      <c r="E196">
        <v>1367096</v>
      </c>
      <c r="F196">
        <v>11687</v>
      </c>
      <c r="G196">
        <v>124831</v>
      </c>
      <c r="H196">
        <v>123775</v>
      </c>
      <c r="I196">
        <v>1056</v>
      </c>
    </row>
    <row r="197" spans="1:9" x14ac:dyDescent="0.3">
      <c r="A197" t="s">
        <v>29</v>
      </c>
      <c r="B197">
        <v>2018</v>
      </c>
      <c r="C197">
        <v>2</v>
      </c>
      <c r="D197">
        <v>1188244</v>
      </c>
      <c r="E197">
        <v>1176205</v>
      </c>
      <c r="F197">
        <v>12039</v>
      </c>
      <c r="G197">
        <v>104229</v>
      </c>
      <c r="H197">
        <v>103196</v>
      </c>
      <c r="I197">
        <v>1033</v>
      </c>
    </row>
    <row r="198" spans="1:9" x14ac:dyDescent="0.3">
      <c r="A198" t="s">
        <v>29</v>
      </c>
      <c r="B198">
        <v>2018</v>
      </c>
      <c r="C198">
        <v>3</v>
      </c>
      <c r="D198">
        <v>1139992</v>
      </c>
      <c r="E198">
        <v>1126818</v>
      </c>
      <c r="F198">
        <v>13174</v>
      </c>
      <c r="G198">
        <v>101079</v>
      </c>
      <c r="H198">
        <v>99918</v>
      </c>
      <c r="I198">
        <v>1161</v>
      </c>
    </row>
    <row r="199" spans="1:9" x14ac:dyDescent="0.3">
      <c r="A199" t="s">
        <v>29</v>
      </c>
      <c r="B199">
        <v>2018</v>
      </c>
      <c r="C199">
        <v>4</v>
      </c>
      <c r="D199">
        <v>1251322</v>
      </c>
      <c r="E199">
        <v>1235284</v>
      </c>
      <c r="F199">
        <v>16038</v>
      </c>
      <c r="G199">
        <v>116338</v>
      </c>
      <c r="H199">
        <v>114718</v>
      </c>
      <c r="I199">
        <v>1620</v>
      </c>
    </row>
    <row r="200" spans="1:9" x14ac:dyDescent="0.3">
      <c r="A200" t="s">
        <v>29</v>
      </c>
      <c r="B200">
        <v>2018</v>
      </c>
      <c r="C200">
        <v>5</v>
      </c>
      <c r="D200">
        <v>1190212</v>
      </c>
      <c r="E200">
        <v>1172707</v>
      </c>
      <c r="F200">
        <v>17505</v>
      </c>
      <c r="G200">
        <v>107701</v>
      </c>
      <c r="H200">
        <v>105963</v>
      </c>
      <c r="I200">
        <v>1738</v>
      </c>
    </row>
    <row r="201" spans="1:9" x14ac:dyDescent="0.3">
      <c r="A201" t="s">
        <v>29</v>
      </c>
      <c r="B201">
        <v>2018</v>
      </c>
      <c r="C201">
        <v>6</v>
      </c>
      <c r="D201">
        <v>1225895</v>
      </c>
      <c r="E201">
        <v>1206555</v>
      </c>
      <c r="F201">
        <v>19340</v>
      </c>
      <c r="G201">
        <v>109207</v>
      </c>
      <c r="H201">
        <v>107229</v>
      </c>
      <c r="I201">
        <v>1978</v>
      </c>
    </row>
    <row r="202" spans="1:9" x14ac:dyDescent="0.3">
      <c r="A202" t="s">
        <v>29</v>
      </c>
      <c r="B202">
        <v>2018</v>
      </c>
      <c r="C202">
        <v>7</v>
      </c>
      <c r="D202">
        <v>819981</v>
      </c>
      <c r="E202">
        <v>809125</v>
      </c>
      <c r="F202">
        <v>10856</v>
      </c>
      <c r="G202">
        <v>67625</v>
      </c>
      <c r="H202">
        <v>66492</v>
      </c>
      <c r="I202">
        <v>1133</v>
      </c>
    </row>
    <row r="203" spans="1:9" x14ac:dyDescent="0.3">
      <c r="A203" t="s">
        <v>29</v>
      </c>
      <c r="B203">
        <v>2018</v>
      </c>
      <c r="C203">
        <v>8</v>
      </c>
      <c r="D203">
        <v>1171464</v>
      </c>
      <c r="E203">
        <v>1153165</v>
      </c>
      <c r="F203">
        <v>18299</v>
      </c>
      <c r="G203">
        <v>107875</v>
      </c>
      <c r="H203">
        <v>106050</v>
      </c>
      <c r="I203">
        <v>1825</v>
      </c>
    </row>
    <row r="204" spans="1:9" x14ac:dyDescent="0.3">
      <c r="A204" t="s">
        <v>29</v>
      </c>
      <c r="B204">
        <v>2018</v>
      </c>
      <c r="C204">
        <v>9</v>
      </c>
      <c r="D204">
        <v>1184734</v>
      </c>
      <c r="E204">
        <v>1161879</v>
      </c>
      <c r="F204">
        <v>22855</v>
      </c>
      <c r="G204">
        <v>108127</v>
      </c>
      <c r="H204">
        <v>105947</v>
      </c>
      <c r="I204">
        <v>2180</v>
      </c>
    </row>
    <row r="205" spans="1:9" x14ac:dyDescent="0.3">
      <c r="A205" t="s">
        <v>29</v>
      </c>
      <c r="B205">
        <v>2018</v>
      </c>
      <c r="C205">
        <v>10</v>
      </c>
      <c r="D205">
        <v>1375076</v>
      </c>
      <c r="E205">
        <v>1344738</v>
      </c>
      <c r="F205">
        <v>30338</v>
      </c>
      <c r="G205">
        <v>129936</v>
      </c>
      <c r="H205">
        <v>126962</v>
      </c>
      <c r="I205">
        <v>2974</v>
      </c>
    </row>
    <row r="206" spans="1:9" x14ac:dyDescent="0.3">
      <c r="A206" t="s">
        <v>29</v>
      </c>
      <c r="B206">
        <v>2018</v>
      </c>
      <c r="C206">
        <v>11</v>
      </c>
      <c r="D206">
        <v>1355970</v>
      </c>
      <c r="E206">
        <v>1322843</v>
      </c>
      <c r="F206">
        <v>33127</v>
      </c>
      <c r="G206">
        <v>132269</v>
      </c>
      <c r="H206">
        <v>128956</v>
      </c>
      <c r="I206">
        <v>3313</v>
      </c>
    </row>
    <row r="207" spans="1:9" x14ac:dyDescent="0.3">
      <c r="A207" t="s">
        <v>29</v>
      </c>
      <c r="B207">
        <v>2018</v>
      </c>
      <c r="C207">
        <v>12</v>
      </c>
      <c r="D207">
        <v>1040481</v>
      </c>
      <c r="E207">
        <v>1011667</v>
      </c>
      <c r="F207">
        <v>28814</v>
      </c>
      <c r="G207">
        <v>98054</v>
      </c>
      <c r="H207">
        <v>95333</v>
      </c>
      <c r="I207">
        <v>2721</v>
      </c>
    </row>
    <row r="208" spans="1:9" x14ac:dyDescent="0.3">
      <c r="A208" t="s">
        <v>29</v>
      </c>
      <c r="B208">
        <v>2019</v>
      </c>
      <c r="C208">
        <v>1</v>
      </c>
      <c r="D208">
        <v>1258796</v>
      </c>
      <c r="E208">
        <v>1236736</v>
      </c>
      <c r="F208">
        <v>22060</v>
      </c>
      <c r="G208">
        <v>119501</v>
      </c>
      <c r="H208">
        <v>117676</v>
      </c>
      <c r="I208">
        <v>1825</v>
      </c>
    </row>
    <row r="209" spans="1:9" x14ac:dyDescent="0.3">
      <c r="A209" t="s">
        <v>29</v>
      </c>
      <c r="B209">
        <v>2019</v>
      </c>
      <c r="C209">
        <v>2</v>
      </c>
      <c r="D209">
        <v>1110750</v>
      </c>
      <c r="E209">
        <v>1088771</v>
      </c>
      <c r="F209">
        <v>21979</v>
      </c>
      <c r="G209">
        <v>101204</v>
      </c>
      <c r="H209">
        <v>99421</v>
      </c>
      <c r="I209">
        <v>1783</v>
      </c>
    </row>
    <row r="210" spans="1:9" x14ac:dyDescent="0.3">
      <c r="A210" t="s">
        <v>29</v>
      </c>
      <c r="B210">
        <v>2019</v>
      </c>
      <c r="C210">
        <v>3</v>
      </c>
      <c r="D210">
        <v>1264177</v>
      </c>
      <c r="E210">
        <v>1236345</v>
      </c>
      <c r="F210">
        <v>27832</v>
      </c>
      <c r="G210">
        <v>118924</v>
      </c>
      <c r="H210">
        <v>116459</v>
      </c>
      <c r="I210">
        <v>2465</v>
      </c>
    </row>
    <row r="211" spans="1:9" x14ac:dyDescent="0.3">
      <c r="A211" t="s">
        <v>29</v>
      </c>
      <c r="B211">
        <v>2019</v>
      </c>
      <c r="C211">
        <v>4</v>
      </c>
      <c r="D211">
        <v>1136824</v>
      </c>
      <c r="E211">
        <v>1108590</v>
      </c>
      <c r="F211">
        <v>28234</v>
      </c>
      <c r="G211">
        <v>106099</v>
      </c>
      <c r="H211">
        <v>103362</v>
      </c>
      <c r="I211">
        <v>2737</v>
      </c>
    </row>
    <row r="212" spans="1:9" x14ac:dyDescent="0.3">
      <c r="A212" t="s">
        <v>29</v>
      </c>
      <c r="B212">
        <v>2019</v>
      </c>
      <c r="C212">
        <v>5</v>
      </c>
      <c r="D212">
        <v>1240622</v>
      </c>
      <c r="E212">
        <v>1207313</v>
      </c>
      <c r="F212">
        <v>33309</v>
      </c>
      <c r="G212">
        <v>112788</v>
      </c>
      <c r="H212">
        <v>109793</v>
      </c>
      <c r="I212">
        <v>2995</v>
      </c>
    </row>
    <row r="213" spans="1:9" x14ac:dyDescent="0.3">
      <c r="A213" t="s">
        <v>29</v>
      </c>
      <c r="B213">
        <v>2019</v>
      </c>
      <c r="C213">
        <v>6</v>
      </c>
      <c r="D213">
        <v>1164078</v>
      </c>
      <c r="E213">
        <v>1129090</v>
      </c>
      <c r="F213">
        <v>34988</v>
      </c>
      <c r="G213">
        <v>107010</v>
      </c>
      <c r="H213">
        <v>103745</v>
      </c>
      <c r="I213">
        <v>3265</v>
      </c>
    </row>
    <row r="214" spans="1:9" x14ac:dyDescent="0.3">
      <c r="A214" t="s">
        <v>29</v>
      </c>
      <c r="B214">
        <v>2019</v>
      </c>
      <c r="C214">
        <v>7</v>
      </c>
      <c r="D214">
        <v>890664</v>
      </c>
      <c r="E214">
        <v>868578</v>
      </c>
      <c r="F214">
        <v>22086</v>
      </c>
      <c r="G214">
        <v>73712</v>
      </c>
      <c r="H214">
        <v>71449</v>
      </c>
      <c r="I214">
        <v>2263</v>
      </c>
    </row>
    <row r="215" spans="1:9" x14ac:dyDescent="0.3">
      <c r="A215" t="s">
        <v>29</v>
      </c>
      <c r="B215">
        <v>2019</v>
      </c>
      <c r="C215">
        <v>8</v>
      </c>
      <c r="D215">
        <v>1160104</v>
      </c>
      <c r="E215">
        <v>1125910</v>
      </c>
      <c r="F215">
        <v>34194</v>
      </c>
      <c r="G215">
        <v>108185</v>
      </c>
      <c r="H215">
        <v>104848</v>
      </c>
      <c r="I215">
        <v>3337</v>
      </c>
    </row>
    <row r="216" spans="1:9" x14ac:dyDescent="0.3">
      <c r="A216" t="s">
        <v>29</v>
      </c>
      <c r="B216">
        <v>2019</v>
      </c>
      <c r="C216">
        <v>9</v>
      </c>
      <c r="D216">
        <v>1294483</v>
      </c>
      <c r="E216">
        <v>1248612</v>
      </c>
      <c r="F216">
        <v>45871</v>
      </c>
      <c r="G216">
        <v>121911</v>
      </c>
      <c r="H216">
        <v>117349</v>
      </c>
      <c r="I216">
        <v>4562</v>
      </c>
    </row>
    <row r="217" spans="1:9" x14ac:dyDescent="0.3">
      <c r="A217" t="s">
        <v>29</v>
      </c>
      <c r="B217">
        <v>2019</v>
      </c>
      <c r="C217">
        <v>10</v>
      </c>
      <c r="D217">
        <v>1401161</v>
      </c>
      <c r="E217">
        <v>1346811</v>
      </c>
      <c r="F217">
        <v>54350</v>
      </c>
      <c r="G217">
        <v>135831</v>
      </c>
      <c r="H217">
        <v>130198</v>
      </c>
      <c r="I217">
        <v>5633</v>
      </c>
    </row>
    <row r="218" spans="1:9" x14ac:dyDescent="0.3">
      <c r="A218" t="s">
        <v>29</v>
      </c>
      <c r="B218">
        <v>2019</v>
      </c>
      <c r="C218">
        <v>11</v>
      </c>
      <c r="D218">
        <v>1330427</v>
      </c>
      <c r="E218">
        <v>1273137</v>
      </c>
      <c r="F218">
        <v>57290</v>
      </c>
      <c r="G218">
        <v>132817</v>
      </c>
      <c r="H218">
        <v>126772</v>
      </c>
      <c r="I218">
        <v>6045</v>
      </c>
    </row>
    <row r="219" spans="1:9" x14ac:dyDescent="0.3">
      <c r="A219" t="s">
        <v>29</v>
      </c>
      <c r="B219">
        <v>2019</v>
      </c>
      <c r="C219">
        <v>12</v>
      </c>
      <c r="D219">
        <v>1126076</v>
      </c>
      <c r="E219">
        <v>1072804</v>
      </c>
      <c r="F219">
        <v>53272</v>
      </c>
      <c r="G219">
        <v>108477</v>
      </c>
      <c r="H219">
        <v>102962</v>
      </c>
      <c r="I219">
        <v>5515</v>
      </c>
    </row>
    <row r="220" spans="1:9" x14ac:dyDescent="0.3">
      <c r="A220" t="s">
        <v>29</v>
      </c>
      <c r="B220">
        <v>2020</v>
      </c>
      <c r="C220">
        <v>1</v>
      </c>
      <c r="D220">
        <v>1391927</v>
      </c>
      <c r="E220">
        <v>1349476</v>
      </c>
      <c r="F220">
        <v>42451</v>
      </c>
      <c r="G220">
        <v>140609</v>
      </c>
      <c r="H220">
        <v>136444</v>
      </c>
      <c r="I220">
        <v>4165</v>
      </c>
    </row>
    <row r="221" spans="1:9" x14ac:dyDescent="0.3">
      <c r="A221" t="s">
        <v>29</v>
      </c>
      <c r="B221">
        <v>2020</v>
      </c>
      <c r="C221">
        <v>2</v>
      </c>
      <c r="D221">
        <v>1189872</v>
      </c>
      <c r="E221">
        <v>1148835</v>
      </c>
      <c r="F221">
        <v>41037</v>
      </c>
      <c r="G221">
        <v>116335</v>
      </c>
      <c r="H221">
        <v>112449</v>
      </c>
      <c r="I221">
        <v>3886</v>
      </c>
    </row>
    <row r="222" spans="1:9" x14ac:dyDescent="0.3">
      <c r="A222" t="s">
        <v>29</v>
      </c>
      <c r="B222">
        <v>2020</v>
      </c>
      <c r="C222">
        <v>3</v>
      </c>
      <c r="D222">
        <v>1358964</v>
      </c>
      <c r="E222">
        <v>891235</v>
      </c>
      <c r="F222">
        <v>467729</v>
      </c>
      <c r="G222">
        <v>116777</v>
      </c>
      <c r="H222">
        <v>81303</v>
      </c>
      <c r="I222">
        <v>35474</v>
      </c>
    </row>
    <row r="223" spans="1:9" x14ac:dyDescent="0.3">
      <c r="A223" t="s">
        <v>29</v>
      </c>
      <c r="B223">
        <v>2020</v>
      </c>
      <c r="C223">
        <v>4</v>
      </c>
      <c r="D223">
        <v>1079321</v>
      </c>
      <c r="E223">
        <v>651527</v>
      </c>
      <c r="F223">
        <v>427794</v>
      </c>
      <c r="G223">
        <v>107925</v>
      </c>
      <c r="H223">
        <v>58168</v>
      </c>
      <c r="I223">
        <v>49757</v>
      </c>
    </row>
    <row r="224" spans="1:9" x14ac:dyDescent="0.3">
      <c r="A224" t="s">
        <v>29</v>
      </c>
      <c r="B224">
        <v>2020</v>
      </c>
      <c r="C224">
        <v>5</v>
      </c>
      <c r="D224">
        <v>1151592</v>
      </c>
      <c r="E224">
        <v>833743</v>
      </c>
      <c r="F224">
        <v>317849</v>
      </c>
      <c r="G224">
        <v>117620</v>
      </c>
      <c r="H224">
        <v>77249</v>
      </c>
      <c r="I224">
        <v>40371</v>
      </c>
    </row>
    <row r="225" spans="1:9" x14ac:dyDescent="0.3">
      <c r="A225" t="s">
        <v>29</v>
      </c>
      <c r="B225">
        <v>2020</v>
      </c>
      <c r="C225">
        <v>6</v>
      </c>
      <c r="D225">
        <v>1284789</v>
      </c>
      <c r="E225">
        <v>1020992</v>
      </c>
      <c r="F225">
        <v>263797</v>
      </c>
      <c r="G225">
        <v>123050</v>
      </c>
      <c r="H225">
        <v>91348</v>
      </c>
      <c r="I225">
        <v>31702</v>
      </c>
    </row>
    <row r="226" spans="1:9" x14ac:dyDescent="0.3">
      <c r="A226" t="s">
        <v>29</v>
      </c>
      <c r="B226">
        <v>2020</v>
      </c>
      <c r="C226">
        <v>7</v>
      </c>
      <c r="D226">
        <v>897410</v>
      </c>
      <c r="E226">
        <v>726396</v>
      </c>
      <c r="F226">
        <v>171014</v>
      </c>
      <c r="G226">
        <v>81558</v>
      </c>
      <c r="H226">
        <v>62326</v>
      </c>
      <c r="I226">
        <v>19232</v>
      </c>
    </row>
    <row r="227" spans="1:9" x14ac:dyDescent="0.3">
      <c r="A227" t="s">
        <v>29</v>
      </c>
      <c r="B227">
        <v>2020</v>
      </c>
      <c r="C227">
        <v>8</v>
      </c>
      <c r="D227">
        <v>1166281</v>
      </c>
      <c r="E227">
        <v>915847</v>
      </c>
      <c r="F227">
        <v>250434</v>
      </c>
      <c r="G227">
        <v>110835</v>
      </c>
      <c r="H227">
        <v>85251</v>
      </c>
      <c r="I227">
        <v>25584</v>
      </c>
    </row>
    <row r="228" spans="1:9" x14ac:dyDescent="0.3">
      <c r="A228" t="s">
        <v>29</v>
      </c>
      <c r="B228">
        <v>2020</v>
      </c>
      <c r="C228">
        <v>9</v>
      </c>
      <c r="D228">
        <v>1252029</v>
      </c>
      <c r="E228">
        <v>977981</v>
      </c>
      <c r="F228">
        <v>274048</v>
      </c>
      <c r="G228">
        <v>122695</v>
      </c>
      <c r="H228">
        <v>93356</v>
      </c>
      <c r="I228">
        <v>29339</v>
      </c>
    </row>
    <row r="229" spans="1:9" x14ac:dyDescent="0.3">
      <c r="A229" t="s">
        <v>29</v>
      </c>
      <c r="B229">
        <v>2020</v>
      </c>
      <c r="C229">
        <v>10</v>
      </c>
      <c r="D229">
        <v>1420779</v>
      </c>
      <c r="E229">
        <v>1117283</v>
      </c>
      <c r="F229">
        <v>303496</v>
      </c>
      <c r="G229">
        <v>141400</v>
      </c>
      <c r="H229">
        <v>105776</v>
      </c>
      <c r="I229">
        <v>35624</v>
      </c>
    </row>
    <row r="230" spans="1:9" x14ac:dyDescent="0.3">
      <c r="A230" t="s">
        <v>29</v>
      </c>
      <c r="B230">
        <v>2020</v>
      </c>
      <c r="C230">
        <v>11</v>
      </c>
      <c r="D230">
        <v>1406778</v>
      </c>
      <c r="E230">
        <v>1026903</v>
      </c>
      <c r="F230">
        <v>379875</v>
      </c>
      <c r="G230">
        <v>146458</v>
      </c>
      <c r="H230">
        <v>101124</v>
      </c>
      <c r="I230">
        <v>45334</v>
      </c>
    </row>
    <row r="231" spans="1:9" x14ac:dyDescent="0.3">
      <c r="A231" t="s">
        <v>29</v>
      </c>
      <c r="B231">
        <v>2020</v>
      </c>
      <c r="C231">
        <v>12</v>
      </c>
      <c r="D231">
        <v>1201152</v>
      </c>
      <c r="E231">
        <v>870107</v>
      </c>
      <c r="F231">
        <v>331045</v>
      </c>
      <c r="G231">
        <v>127474</v>
      </c>
      <c r="H231">
        <v>85687</v>
      </c>
      <c r="I231">
        <v>41787</v>
      </c>
    </row>
    <row r="232" spans="1:9" x14ac:dyDescent="0.3">
      <c r="A232" t="s">
        <v>29</v>
      </c>
      <c r="B232">
        <v>2021</v>
      </c>
      <c r="C232">
        <v>1</v>
      </c>
      <c r="D232">
        <v>1241019</v>
      </c>
      <c r="E232">
        <v>917154</v>
      </c>
      <c r="F232">
        <v>323865</v>
      </c>
      <c r="G232">
        <v>132319</v>
      </c>
      <c r="H232">
        <v>91312</v>
      </c>
      <c r="I232">
        <v>41007</v>
      </c>
    </row>
    <row r="233" spans="1:9" x14ac:dyDescent="0.3">
      <c r="A233" t="s">
        <v>29</v>
      </c>
      <c r="B233">
        <v>2021</v>
      </c>
      <c r="C233">
        <v>2</v>
      </c>
      <c r="D233">
        <v>1176776</v>
      </c>
      <c r="E233">
        <v>893268</v>
      </c>
      <c r="F233">
        <v>283508</v>
      </c>
      <c r="G233">
        <v>125276</v>
      </c>
      <c r="H233">
        <v>88340</v>
      </c>
      <c r="I233">
        <v>36936</v>
      </c>
    </row>
    <row r="234" spans="1:9" x14ac:dyDescent="0.3">
      <c r="A234" t="s">
        <v>29</v>
      </c>
      <c r="B234">
        <v>2021</v>
      </c>
      <c r="C234">
        <v>3</v>
      </c>
      <c r="D234">
        <v>1401755</v>
      </c>
      <c r="E234">
        <v>1038107</v>
      </c>
      <c r="F234">
        <v>363648</v>
      </c>
      <c r="G234">
        <v>141502</v>
      </c>
      <c r="H234">
        <v>98501</v>
      </c>
      <c r="I234">
        <v>43001</v>
      </c>
    </row>
    <row r="235" spans="1:9" x14ac:dyDescent="0.3">
      <c r="A235" t="s">
        <v>29</v>
      </c>
      <c r="B235">
        <v>2021</v>
      </c>
      <c r="C235">
        <v>4</v>
      </c>
      <c r="D235">
        <v>1257183</v>
      </c>
      <c r="E235">
        <v>952941</v>
      </c>
      <c r="F235">
        <v>304242</v>
      </c>
      <c r="G235">
        <v>127064</v>
      </c>
      <c r="H235">
        <v>90018</v>
      </c>
      <c r="I235">
        <v>37046</v>
      </c>
    </row>
    <row r="236" spans="1:9" x14ac:dyDescent="0.3">
      <c r="A236" t="s">
        <v>29</v>
      </c>
      <c r="B236">
        <v>2021</v>
      </c>
      <c r="C236">
        <v>5</v>
      </c>
      <c r="D236">
        <v>1228679</v>
      </c>
      <c r="E236">
        <v>938188</v>
      </c>
      <c r="F236">
        <v>290491</v>
      </c>
      <c r="G236">
        <v>122626</v>
      </c>
      <c r="H236">
        <v>87497</v>
      </c>
      <c r="I236">
        <v>35129</v>
      </c>
    </row>
    <row r="237" spans="1:9" x14ac:dyDescent="0.3">
      <c r="A237" t="s">
        <v>29</v>
      </c>
      <c r="B237">
        <v>2021</v>
      </c>
      <c r="C237">
        <v>6</v>
      </c>
      <c r="D237">
        <v>1399821</v>
      </c>
      <c r="E237">
        <v>1097687</v>
      </c>
      <c r="F237">
        <v>302134</v>
      </c>
      <c r="G237">
        <v>133458</v>
      </c>
      <c r="H237">
        <v>96770</v>
      </c>
      <c r="I237">
        <v>36688</v>
      </c>
    </row>
    <row r="238" spans="1:9" x14ac:dyDescent="0.3">
      <c r="A238" t="s">
        <v>29</v>
      </c>
      <c r="B238">
        <v>2021</v>
      </c>
      <c r="C238">
        <v>7</v>
      </c>
      <c r="D238">
        <v>861654</v>
      </c>
      <c r="E238">
        <v>677242</v>
      </c>
      <c r="F238">
        <v>184412</v>
      </c>
      <c r="G238">
        <v>76539</v>
      </c>
      <c r="H238">
        <v>54483</v>
      </c>
      <c r="I238">
        <v>22056</v>
      </c>
    </row>
    <row r="239" spans="1:9" x14ac:dyDescent="0.3">
      <c r="A239" t="s">
        <v>29</v>
      </c>
      <c r="B239">
        <v>2021</v>
      </c>
      <c r="C239">
        <v>8</v>
      </c>
      <c r="D239">
        <v>1235823</v>
      </c>
      <c r="E239">
        <v>968339</v>
      </c>
      <c r="F239">
        <v>267484</v>
      </c>
      <c r="G239">
        <v>117510</v>
      </c>
      <c r="H239">
        <v>86792</v>
      </c>
      <c r="I239">
        <v>30718</v>
      </c>
    </row>
    <row r="240" spans="1:9" x14ac:dyDescent="0.3">
      <c r="A240" t="s">
        <v>29</v>
      </c>
      <c r="B240">
        <v>2021</v>
      </c>
      <c r="C240">
        <v>9</v>
      </c>
      <c r="D240">
        <v>1491887</v>
      </c>
      <c r="E240">
        <v>1140424</v>
      </c>
      <c r="F240">
        <v>351463</v>
      </c>
      <c r="G240">
        <v>137452</v>
      </c>
      <c r="H240">
        <v>101423</v>
      </c>
      <c r="I240">
        <v>36029</v>
      </c>
    </row>
    <row r="241" spans="1:12" x14ac:dyDescent="0.3">
      <c r="A241" t="s">
        <v>29</v>
      </c>
      <c r="B241">
        <v>2021</v>
      </c>
      <c r="C241">
        <v>10</v>
      </c>
      <c r="D241">
        <v>1405220</v>
      </c>
      <c r="E241">
        <v>1092944</v>
      </c>
      <c r="F241">
        <v>312276</v>
      </c>
      <c r="G241">
        <v>128334</v>
      </c>
      <c r="H241">
        <v>94824</v>
      </c>
      <c r="I241">
        <v>33510</v>
      </c>
    </row>
    <row r="242" spans="1:12" x14ac:dyDescent="0.3">
      <c r="A242" t="s">
        <v>29</v>
      </c>
      <c r="B242">
        <v>2021</v>
      </c>
      <c r="C242">
        <v>11</v>
      </c>
      <c r="D242">
        <v>1592266</v>
      </c>
      <c r="E242">
        <v>1209006</v>
      </c>
      <c r="F242">
        <v>383260</v>
      </c>
      <c r="G242">
        <v>142183</v>
      </c>
      <c r="H242">
        <v>103959</v>
      </c>
      <c r="I242">
        <v>38224</v>
      </c>
    </row>
    <row r="243" spans="1:12" x14ac:dyDescent="0.3">
      <c r="A243" t="s">
        <v>29</v>
      </c>
      <c r="B243">
        <v>2021</v>
      </c>
      <c r="C243">
        <v>12</v>
      </c>
      <c r="D243">
        <v>1281705</v>
      </c>
      <c r="E243">
        <v>898586</v>
      </c>
      <c r="F243">
        <v>383119</v>
      </c>
      <c r="G243">
        <v>114424</v>
      </c>
      <c r="H243">
        <v>77562</v>
      </c>
      <c r="I243">
        <v>36862</v>
      </c>
    </row>
    <row r="244" spans="1:12" x14ac:dyDescent="0.3">
      <c r="A244" t="s">
        <v>31</v>
      </c>
      <c r="B244">
        <v>2019</v>
      </c>
      <c r="C244">
        <v>1</v>
      </c>
      <c r="D244">
        <v>3850349</v>
      </c>
      <c r="E244">
        <v>3850264</v>
      </c>
      <c r="F244">
        <v>85</v>
      </c>
      <c r="G244">
        <v>103091</v>
      </c>
      <c r="H244">
        <v>103028</v>
      </c>
      <c r="I244">
        <v>63</v>
      </c>
    </row>
    <row r="245" spans="1:12" x14ac:dyDescent="0.3">
      <c r="A245" t="s">
        <v>31</v>
      </c>
      <c r="B245">
        <v>2019</v>
      </c>
      <c r="C245">
        <v>2</v>
      </c>
      <c r="D245">
        <v>3819533</v>
      </c>
      <c r="E245">
        <v>3819448</v>
      </c>
      <c r="F245">
        <v>85</v>
      </c>
      <c r="G245">
        <v>103670</v>
      </c>
      <c r="H245">
        <v>103600</v>
      </c>
      <c r="I245">
        <v>70</v>
      </c>
    </row>
    <row r="246" spans="1:12" x14ac:dyDescent="0.3">
      <c r="A246" t="s">
        <v>31</v>
      </c>
      <c r="B246">
        <v>2019</v>
      </c>
      <c r="C246">
        <v>3</v>
      </c>
      <c r="D246">
        <v>4217168</v>
      </c>
      <c r="E246">
        <v>4217017</v>
      </c>
      <c r="F246">
        <v>151</v>
      </c>
      <c r="G246">
        <v>114616</v>
      </c>
      <c r="H246">
        <v>114556</v>
      </c>
      <c r="I246">
        <v>60</v>
      </c>
    </row>
    <row r="247" spans="1:12" x14ac:dyDescent="0.3">
      <c r="A247" t="s">
        <v>31</v>
      </c>
      <c r="B247">
        <v>2019</v>
      </c>
      <c r="C247">
        <v>4</v>
      </c>
      <c r="D247">
        <v>4184527</v>
      </c>
      <c r="E247">
        <v>4184448</v>
      </c>
      <c r="F247">
        <v>79</v>
      </c>
      <c r="G247">
        <v>115533</v>
      </c>
      <c r="H247">
        <v>115448</v>
      </c>
      <c r="I247">
        <v>85</v>
      </c>
    </row>
    <row r="248" spans="1:12" x14ac:dyDescent="0.3">
      <c r="A248" t="s">
        <v>31</v>
      </c>
      <c r="B248">
        <v>2019</v>
      </c>
      <c r="C248">
        <v>5</v>
      </c>
      <c r="D248">
        <v>4230901</v>
      </c>
      <c r="E248">
        <v>4230826</v>
      </c>
      <c r="F248">
        <v>75</v>
      </c>
      <c r="G248">
        <v>119467</v>
      </c>
      <c r="H248">
        <v>119427</v>
      </c>
      <c r="I248">
        <v>40</v>
      </c>
    </row>
    <row r="249" spans="1:12" x14ac:dyDescent="0.3">
      <c r="A249" t="s">
        <v>31</v>
      </c>
      <c r="B249">
        <v>2019</v>
      </c>
      <c r="C249">
        <v>6</v>
      </c>
      <c r="D249">
        <v>4447440</v>
      </c>
      <c r="E249">
        <v>4447366</v>
      </c>
      <c r="F249">
        <v>74</v>
      </c>
      <c r="G249">
        <v>119154</v>
      </c>
      <c r="H249">
        <v>119094</v>
      </c>
      <c r="I249">
        <v>60</v>
      </c>
    </row>
    <row r="250" spans="1:12" x14ac:dyDescent="0.3">
      <c r="A250" t="s">
        <v>31</v>
      </c>
      <c r="B250">
        <v>2019</v>
      </c>
      <c r="C250">
        <v>7</v>
      </c>
      <c r="D250">
        <v>4435374</v>
      </c>
      <c r="E250">
        <v>4435316</v>
      </c>
      <c r="F250">
        <v>58</v>
      </c>
      <c r="G250">
        <v>125428</v>
      </c>
      <c r="H250">
        <v>125396</v>
      </c>
      <c r="I250">
        <v>32</v>
      </c>
    </row>
    <row r="251" spans="1:12" x14ac:dyDescent="0.3">
      <c r="A251" t="s">
        <v>31</v>
      </c>
      <c r="B251">
        <v>2019</v>
      </c>
      <c r="C251">
        <v>8</v>
      </c>
      <c r="D251">
        <v>4440025</v>
      </c>
      <c r="E251">
        <v>4439760</v>
      </c>
      <c r="F251">
        <v>265</v>
      </c>
      <c r="G251">
        <v>130684</v>
      </c>
      <c r="H251">
        <v>130596</v>
      </c>
      <c r="I251">
        <v>88</v>
      </c>
    </row>
    <row r="252" spans="1:12" x14ac:dyDescent="0.3">
      <c r="A252" t="s">
        <v>31</v>
      </c>
      <c r="B252">
        <v>2019</v>
      </c>
      <c r="C252">
        <v>9</v>
      </c>
      <c r="D252">
        <v>4859388</v>
      </c>
      <c r="E252">
        <v>4858767</v>
      </c>
      <c r="F252">
        <v>621</v>
      </c>
      <c r="G252">
        <v>143460</v>
      </c>
      <c r="H252">
        <v>143351</v>
      </c>
      <c r="I252">
        <v>109</v>
      </c>
    </row>
    <row r="253" spans="1:12" x14ac:dyDescent="0.3">
      <c r="A253" t="s">
        <v>31</v>
      </c>
      <c r="B253">
        <v>2019</v>
      </c>
      <c r="C253">
        <v>10</v>
      </c>
      <c r="D253">
        <v>4783142</v>
      </c>
      <c r="E253">
        <v>4782434</v>
      </c>
      <c r="F253">
        <v>708</v>
      </c>
      <c r="G253">
        <v>150387</v>
      </c>
      <c r="H253">
        <v>150237</v>
      </c>
      <c r="I253">
        <v>150</v>
      </c>
      <c r="K253">
        <f t="shared" ref="K253:K255" si="0">H253/E253</f>
        <v>3.14143383891968E-2</v>
      </c>
      <c r="L253">
        <f t="shared" ref="L253:L255" si="1">I253/F253</f>
        <v>0.21186440677966101</v>
      </c>
    </row>
    <row r="254" spans="1:12" x14ac:dyDescent="0.3">
      <c r="A254" t="s">
        <v>31</v>
      </c>
      <c r="B254">
        <v>2019</v>
      </c>
      <c r="C254">
        <v>11</v>
      </c>
      <c r="D254">
        <v>4860816</v>
      </c>
      <c r="E254">
        <v>4859600</v>
      </c>
      <c r="F254">
        <v>1216</v>
      </c>
      <c r="G254">
        <v>161167</v>
      </c>
      <c r="H254">
        <v>160979</v>
      </c>
      <c r="I254">
        <v>188</v>
      </c>
      <c r="K254">
        <f t="shared" si="0"/>
        <v>3.3125977446703432E-2</v>
      </c>
      <c r="L254">
        <f t="shared" si="1"/>
        <v>0.15460526315789475</v>
      </c>
    </row>
    <row r="255" spans="1:12" x14ac:dyDescent="0.3">
      <c r="A255" t="s">
        <v>31</v>
      </c>
      <c r="B255">
        <v>2019</v>
      </c>
      <c r="C255">
        <v>12</v>
      </c>
      <c r="D255">
        <v>4380128</v>
      </c>
      <c r="E255">
        <v>4377318</v>
      </c>
      <c r="F255">
        <v>2810</v>
      </c>
      <c r="G255">
        <v>139752</v>
      </c>
      <c r="H255">
        <v>139586</v>
      </c>
      <c r="I255">
        <v>166</v>
      </c>
      <c r="K255">
        <f t="shared" si="0"/>
        <v>3.1888476002885788E-2</v>
      </c>
      <c r="L255">
        <f t="shared" si="1"/>
        <v>5.9074733096085408E-2</v>
      </c>
    </row>
    <row r="256" spans="1:12" x14ac:dyDescent="0.3">
      <c r="A256" t="s">
        <v>31</v>
      </c>
      <c r="B256">
        <v>2020</v>
      </c>
      <c r="C256">
        <v>1</v>
      </c>
      <c r="D256">
        <v>4754423</v>
      </c>
      <c r="E256">
        <v>4752601</v>
      </c>
      <c r="F256">
        <v>1822</v>
      </c>
      <c r="G256">
        <v>146060</v>
      </c>
      <c r="H256">
        <v>109833</v>
      </c>
      <c r="I256">
        <v>36227</v>
      </c>
      <c r="K256">
        <f>H256/E256</f>
        <v>2.3110082247594529E-2</v>
      </c>
      <c r="L256">
        <f>I256/F256</f>
        <v>19.883095499451152</v>
      </c>
    </row>
    <row r="257" spans="1:12" x14ac:dyDescent="0.3">
      <c r="A257" t="s">
        <v>31</v>
      </c>
      <c r="B257">
        <v>2020</v>
      </c>
      <c r="C257">
        <v>2</v>
      </c>
      <c r="D257">
        <v>4711575</v>
      </c>
      <c r="E257">
        <v>4708434</v>
      </c>
      <c r="F257">
        <v>3141</v>
      </c>
      <c r="G257">
        <v>153072</v>
      </c>
      <c r="H257">
        <v>94005</v>
      </c>
      <c r="I257">
        <v>59067</v>
      </c>
      <c r="K257">
        <f t="shared" ref="K257:K262" si="2">H257/E257</f>
        <v>1.9965236849449307E-2</v>
      </c>
      <c r="L257">
        <f t="shared" ref="L257:L262" si="3">I257/F257</f>
        <v>18.805157593123209</v>
      </c>
    </row>
    <row r="258" spans="1:12" x14ac:dyDescent="0.3">
      <c r="A258" t="s">
        <v>31</v>
      </c>
      <c r="B258">
        <v>2020</v>
      </c>
      <c r="C258">
        <v>3</v>
      </c>
      <c r="D258">
        <v>3159064</v>
      </c>
      <c r="E258">
        <v>3153278</v>
      </c>
      <c r="F258">
        <v>5786</v>
      </c>
      <c r="G258">
        <v>88589</v>
      </c>
      <c r="H258">
        <v>81500</v>
      </c>
      <c r="I258">
        <v>7089</v>
      </c>
      <c r="K258">
        <f t="shared" si="2"/>
        <v>2.5846119498502827E-2</v>
      </c>
      <c r="L258">
        <f t="shared" si="3"/>
        <v>1.2251987556170065</v>
      </c>
    </row>
    <row r="259" spans="1:12" x14ac:dyDescent="0.3">
      <c r="A259" t="s">
        <v>31</v>
      </c>
      <c r="B259">
        <v>2020</v>
      </c>
      <c r="C259">
        <v>4</v>
      </c>
      <c r="D259">
        <v>1199379</v>
      </c>
      <c r="E259">
        <v>1134291</v>
      </c>
      <c r="F259">
        <v>65088</v>
      </c>
      <c r="G259">
        <v>68443</v>
      </c>
      <c r="H259">
        <v>68164</v>
      </c>
      <c r="I259">
        <v>279</v>
      </c>
      <c r="K259">
        <f t="shared" si="2"/>
        <v>6.0093926514448233E-2</v>
      </c>
      <c r="L259">
        <f t="shared" si="3"/>
        <v>4.2865044247787608E-3</v>
      </c>
    </row>
    <row r="260" spans="1:12" x14ac:dyDescent="0.3">
      <c r="A260" t="s">
        <v>31</v>
      </c>
      <c r="B260">
        <v>2020</v>
      </c>
      <c r="C260">
        <v>5</v>
      </c>
      <c r="D260">
        <v>1505671</v>
      </c>
      <c r="E260">
        <v>1366055</v>
      </c>
      <c r="F260">
        <v>139616</v>
      </c>
      <c r="G260">
        <v>102040</v>
      </c>
      <c r="H260">
        <v>99225</v>
      </c>
      <c r="I260">
        <v>2815</v>
      </c>
      <c r="K260">
        <f t="shared" si="2"/>
        <v>7.2636167650643638E-2</v>
      </c>
      <c r="L260">
        <f t="shared" si="3"/>
        <v>2.0162445564978225E-2</v>
      </c>
    </row>
    <row r="261" spans="1:12" x14ac:dyDescent="0.3">
      <c r="A261" t="s">
        <v>31</v>
      </c>
      <c r="B261">
        <v>2020</v>
      </c>
      <c r="C261">
        <v>6</v>
      </c>
      <c r="D261">
        <v>1872407</v>
      </c>
      <c r="E261">
        <v>1688474</v>
      </c>
      <c r="F261">
        <v>183933</v>
      </c>
      <c r="G261">
        <v>125148</v>
      </c>
      <c r="H261">
        <v>68136</v>
      </c>
      <c r="I261">
        <v>57012</v>
      </c>
      <c r="K261">
        <f t="shared" si="2"/>
        <v>4.0353597390306278E-2</v>
      </c>
      <c r="L261">
        <f t="shared" si="3"/>
        <v>0.30996069220857597</v>
      </c>
    </row>
    <row r="262" spans="1:12" x14ac:dyDescent="0.3">
      <c r="A262" t="s">
        <v>31</v>
      </c>
      <c r="B262">
        <v>2020</v>
      </c>
      <c r="C262">
        <v>7</v>
      </c>
      <c r="D262">
        <v>2116810</v>
      </c>
      <c r="E262">
        <v>1918958</v>
      </c>
      <c r="F262">
        <v>197852</v>
      </c>
      <c r="G262">
        <v>138431</v>
      </c>
      <c r="H262">
        <v>71904</v>
      </c>
      <c r="I262">
        <v>66527</v>
      </c>
      <c r="K262">
        <f t="shared" si="2"/>
        <v>3.7470335463308732E-2</v>
      </c>
      <c r="L262">
        <f t="shared" si="3"/>
        <v>0.33624628510199545</v>
      </c>
    </row>
    <row r="263" spans="1:12" x14ac:dyDescent="0.3">
      <c r="A263" t="s">
        <v>31</v>
      </c>
      <c r="B263">
        <v>2020</v>
      </c>
      <c r="C263">
        <v>8</v>
      </c>
      <c r="D263">
        <v>2317181</v>
      </c>
      <c r="E263">
        <v>2102672</v>
      </c>
      <c r="F263">
        <v>214509</v>
      </c>
      <c r="G263">
        <v>149806</v>
      </c>
      <c r="H263">
        <v>71937</v>
      </c>
      <c r="I263">
        <v>77869</v>
      </c>
    </row>
    <row r="264" spans="1:12" x14ac:dyDescent="0.3">
      <c r="A264" t="s">
        <v>31</v>
      </c>
      <c r="B264">
        <v>2020</v>
      </c>
      <c r="C264">
        <v>9</v>
      </c>
      <c r="D264">
        <v>2668623</v>
      </c>
      <c r="E264">
        <v>2438993</v>
      </c>
      <c r="F264">
        <v>229630</v>
      </c>
      <c r="G264">
        <v>172360</v>
      </c>
      <c r="H264">
        <v>90737</v>
      </c>
      <c r="I264">
        <v>81623</v>
      </c>
    </row>
    <row r="265" spans="1:12" x14ac:dyDescent="0.3">
      <c r="A265" t="s">
        <v>31</v>
      </c>
      <c r="B265">
        <v>2020</v>
      </c>
      <c r="C265">
        <v>10</v>
      </c>
      <c r="D265">
        <v>3083688</v>
      </c>
      <c r="E265">
        <v>2860422</v>
      </c>
      <c r="F265">
        <v>223266</v>
      </c>
      <c r="G265">
        <v>192090</v>
      </c>
      <c r="H265">
        <v>118541</v>
      </c>
      <c r="I265">
        <v>73549</v>
      </c>
    </row>
    <row r="266" spans="1:12" x14ac:dyDescent="0.3">
      <c r="A266" t="s">
        <v>31</v>
      </c>
      <c r="B266">
        <v>2020</v>
      </c>
      <c r="C266">
        <v>11</v>
      </c>
      <c r="D266">
        <v>3263311</v>
      </c>
      <c r="E266">
        <v>3063481</v>
      </c>
      <c r="F266">
        <v>199830</v>
      </c>
      <c r="G266">
        <v>210842</v>
      </c>
      <c r="H266">
        <v>151018</v>
      </c>
      <c r="I266">
        <v>59824</v>
      </c>
    </row>
    <row r="267" spans="1:12" x14ac:dyDescent="0.3">
      <c r="A267" t="s">
        <v>31</v>
      </c>
      <c r="B267">
        <v>2020</v>
      </c>
      <c r="C267">
        <v>12</v>
      </c>
      <c r="D267">
        <v>3152973</v>
      </c>
      <c r="E267">
        <v>2970181</v>
      </c>
      <c r="F267">
        <v>182792</v>
      </c>
      <c r="G267">
        <v>205915</v>
      </c>
      <c r="H267">
        <v>139665</v>
      </c>
      <c r="I267">
        <v>66250</v>
      </c>
    </row>
    <row r="268" spans="1:12" x14ac:dyDescent="0.3">
      <c r="A268" t="s">
        <v>31</v>
      </c>
      <c r="B268">
        <v>2021</v>
      </c>
      <c r="C268">
        <v>1</v>
      </c>
      <c r="D268">
        <v>3242240</v>
      </c>
      <c r="E268">
        <v>3067472</v>
      </c>
      <c r="F268">
        <v>174768</v>
      </c>
      <c r="G268">
        <v>198879</v>
      </c>
      <c r="H268">
        <v>136311</v>
      </c>
      <c r="I268">
        <v>62568</v>
      </c>
    </row>
    <row r="269" spans="1:12" x14ac:dyDescent="0.3">
      <c r="A269" t="s">
        <v>31</v>
      </c>
      <c r="B269">
        <v>2021</v>
      </c>
      <c r="C269">
        <v>2</v>
      </c>
      <c r="D269">
        <v>3094163</v>
      </c>
      <c r="E269">
        <v>2885350</v>
      </c>
      <c r="F269">
        <v>208813</v>
      </c>
      <c r="G269">
        <v>197552</v>
      </c>
      <c r="H269">
        <v>140901</v>
      </c>
      <c r="I269">
        <v>56651</v>
      </c>
    </row>
    <row r="270" spans="1:12" x14ac:dyDescent="0.3">
      <c r="A270" t="s">
        <v>31</v>
      </c>
      <c r="B270">
        <v>2021</v>
      </c>
      <c r="C270">
        <v>3</v>
      </c>
      <c r="D270">
        <v>3712127</v>
      </c>
      <c r="E270">
        <v>3485795</v>
      </c>
      <c r="F270">
        <v>226332</v>
      </c>
      <c r="G270">
        <v>232616</v>
      </c>
      <c r="H270">
        <v>181360</v>
      </c>
      <c r="I270">
        <v>51256</v>
      </c>
    </row>
    <row r="271" spans="1:12" x14ac:dyDescent="0.3">
      <c r="A271" t="s">
        <v>31</v>
      </c>
      <c r="B271">
        <v>2021</v>
      </c>
      <c r="C271">
        <v>4</v>
      </c>
      <c r="D271">
        <v>3605208</v>
      </c>
      <c r="E271">
        <v>3380210</v>
      </c>
      <c r="F271">
        <v>224998</v>
      </c>
      <c r="G271">
        <v>233300</v>
      </c>
      <c r="H271">
        <v>176296</v>
      </c>
      <c r="I271">
        <v>57004</v>
      </c>
    </row>
    <row r="272" spans="1:12" x14ac:dyDescent="0.3">
      <c r="A272" t="s">
        <v>31</v>
      </c>
      <c r="B272">
        <v>2021</v>
      </c>
      <c r="C272">
        <v>5</v>
      </c>
      <c r="D272">
        <v>3514819</v>
      </c>
      <c r="E272">
        <v>3295354</v>
      </c>
      <c r="F272">
        <v>219465</v>
      </c>
      <c r="G272">
        <v>231935</v>
      </c>
      <c r="H272">
        <v>171821</v>
      </c>
      <c r="I272">
        <v>60114</v>
      </c>
    </row>
    <row r="273" spans="1:9" x14ac:dyDescent="0.3">
      <c r="A273" t="s">
        <v>31</v>
      </c>
      <c r="B273">
        <v>2021</v>
      </c>
      <c r="C273">
        <v>6</v>
      </c>
      <c r="D273">
        <v>3704695</v>
      </c>
      <c r="E273">
        <v>3499928</v>
      </c>
      <c r="F273">
        <v>204767</v>
      </c>
      <c r="G273">
        <v>257198</v>
      </c>
      <c r="H273">
        <v>208861</v>
      </c>
      <c r="I273">
        <v>48337</v>
      </c>
    </row>
    <row r="274" spans="1:9" x14ac:dyDescent="0.3">
      <c r="A274" t="s">
        <v>31</v>
      </c>
      <c r="B274">
        <v>2021</v>
      </c>
      <c r="C274">
        <v>7</v>
      </c>
      <c r="D274">
        <v>3931684</v>
      </c>
      <c r="E274">
        <v>3720252</v>
      </c>
      <c r="F274">
        <v>211432</v>
      </c>
      <c r="G274">
        <v>273841</v>
      </c>
      <c r="H274">
        <v>226132</v>
      </c>
      <c r="I274">
        <v>47709</v>
      </c>
    </row>
    <row r="275" spans="1:9" x14ac:dyDescent="0.3">
      <c r="A275" t="s">
        <v>31</v>
      </c>
      <c r="B275">
        <v>2021</v>
      </c>
      <c r="C275">
        <v>8</v>
      </c>
      <c r="D275">
        <v>4351008</v>
      </c>
      <c r="E275">
        <v>4136246</v>
      </c>
      <c r="F275">
        <v>214762</v>
      </c>
      <c r="G275">
        <v>292142</v>
      </c>
      <c r="H275">
        <v>245229</v>
      </c>
      <c r="I275">
        <v>46913</v>
      </c>
    </row>
    <row r="276" spans="1:9" x14ac:dyDescent="0.3">
      <c r="A276" t="s">
        <v>31</v>
      </c>
      <c r="B276">
        <v>2021</v>
      </c>
      <c r="C276">
        <v>9</v>
      </c>
      <c r="D276">
        <v>4527383</v>
      </c>
      <c r="E276">
        <v>4306617</v>
      </c>
      <c r="F276">
        <v>220766</v>
      </c>
      <c r="G276">
        <v>303260</v>
      </c>
      <c r="H276">
        <v>262799</v>
      </c>
      <c r="I276">
        <v>40461</v>
      </c>
    </row>
    <row r="277" spans="1:9" x14ac:dyDescent="0.3">
      <c r="A277" t="s">
        <v>31</v>
      </c>
      <c r="B277">
        <v>2021</v>
      </c>
      <c r="C277">
        <v>10</v>
      </c>
      <c r="D277">
        <v>4622395</v>
      </c>
      <c r="E277">
        <v>4408104</v>
      </c>
      <c r="F277">
        <v>214291</v>
      </c>
      <c r="G277">
        <v>294717</v>
      </c>
      <c r="H277">
        <v>250746</v>
      </c>
      <c r="I277">
        <v>43971</v>
      </c>
    </row>
    <row r="278" spans="1:9" x14ac:dyDescent="0.3">
      <c r="A278" t="s">
        <v>31</v>
      </c>
      <c r="B278">
        <v>2021</v>
      </c>
      <c r="C278">
        <v>11</v>
      </c>
      <c r="D278">
        <v>4824501</v>
      </c>
      <c r="E278">
        <v>4606850</v>
      </c>
      <c r="F278">
        <v>217651</v>
      </c>
      <c r="G278">
        <v>304762</v>
      </c>
      <c r="H278">
        <v>263528</v>
      </c>
      <c r="I278">
        <v>41234</v>
      </c>
    </row>
    <row r="279" spans="1:9" x14ac:dyDescent="0.3">
      <c r="A279" t="s">
        <v>31</v>
      </c>
      <c r="B279">
        <v>2021</v>
      </c>
      <c r="C279">
        <v>12</v>
      </c>
      <c r="D279">
        <v>4380627</v>
      </c>
      <c r="E279">
        <v>4185634</v>
      </c>
      <c r="F279">
        <v>194993</v>
      </c>
      <c r="G279">
        <v>271072</v>
      </c>
      <c r="H279">
        <v>222582</v>
      </c>
      <c r="I279">
        <v>48490</v>
      </c>
    </row>
    <row r="280" spans="1:9" x14ac:dyDescent="0.3">
      <c r="A280" t="s">
        <v>30</v>
      </c>
      <c r="B280">
        <v>2018</v>
      </c>
      <c r="C280">
        <v>1</v>
      </c>
      <c r="D280">
        <v>110794</v>
      </c>
      <c r="E280">
        <v>110794</v>
      </c>
      <c r="F280">
        <v>0</v>
      </c>
      <c r="G280">
        <v>354</v>
      </c>
      <c r="H280">
        <v>354</v>
      </c>
      <c r="I280">
        <v>0</v>
      </c>
    </row>
    <row r="281" spans="1:9" x14ac:dyDescent="0.3">
      <c r="A281" t="s">
        <v>30</v>
      </c>
      <c r="B281">
        <v>2018</v>
      </c>
      <c r="C281">
        <v>2</v>
      </c>
      <c r="D281">
        <v>90882</v>
      </c>
      <c r="E281">
        <v>90882</v>
      </c>
      <c r="F281">
        <v>0</v>
      </c>
      <c r="G281">
        <v>266</v>
      </c>
      <c r="H281">
        <v>266</v>
      </c>
      <c r="I281">
        <v>0</v>
      </c>
    </row>
    <row r="282" spans="1:9" x14ac:dyDescent="0.3">
      <c r="A282" t="s">
        <v>30</v>
      </c>
      <c r="B282">
        <v>2018</v>
      </c>
      <c r="C282">
        <v>3</v>
      </c>
      <c r="D282">
        <v>103725</v>
      </c>
      <c r="E282">
        <v>103725</v>
      </c>
      <c r="F282">
        <v>0</v>
      </c>
      <c r="G282">
        <v>319</v>
      </c>
      <c r="H282">
        <v>319</v>
      </c>
      <c r="I282">
        <v>0</v>
      </c>
    </row>
    <row r="283" spans="1:9" x14ac:dyDescent="0.3">
      <c r="A283" t="s">
        <v>30</v>
      </c>
      <c r="B283">
        <v>2018</v>
      </c>
      <c r="C283">
        <v>4</v>
      </c>
      <c r="D283">
        <v>104175</v>
      </c>
      <c r="E283">
        <v>104175</v>
      </c>
      <c r="F283">
        <v>0</v>
      </c>
      <c r="G283">
        <v>376</v>
      </c>
      <c r="H283">
        <v>376</v>
      </c>
      <c r="I283">
        <v>0</v>
      </c>
    </row>
    <row r="284" spans="1:9" x14ac:dyDescent="0.3">
      <c r="A284" t="s">
        <v>30</v>
      </c>
      <c r="B284">
        <v>2018</v>
      </c>
      <c r="C284">
        <v>5</v>
      </c>
      <c r="D284">
        <v>105252</v>
      </c>
      <c r="E284">
        <v>105252</v>
      </c>
      <c r="F284">
        <v>0</v>
      </c>
      <c r="G284">
        <v>328</v>
      </c>
      <c r="H284">
        <v>328</v>
      </c>
      <c r="I284">
        <v>0</v>
      </c>
    </row>
    <row r="285" spans="1:9" x14ac:dyDescent="0.3">
      <c r="A285" t="s">
        <v>30</v>
      </c>
      <c r="B285">
        <v>2018</v>
      </c>
      <c r="C285">
        <v>6</v>
      </c>
      <c r="D285">
        <v>94869</v>
      </c>
      <c r="E285">
        <v>94869</v>
      </c>
      <c r="F285">
        <v>0</v>
      </c>
      <c r="G285">
        <v>319</v>
      </c>
      <c r="H285">
        <v>319</v>
      </c>
      <c r="I285">
        <v>0</v>
      </c>
    </row>
    <row r="286" spans="1:9" x14ac:dyDescent="0.3">
      <c r="A286" t="s">
        <v>30</v>
      </c>
      <c r="B286">
        <v>2018</v>
      </c>
      <c r="C286">
        <v>7</v>
      </c>
      <c r="D286">
        <v>110859</v>
      </c>
      <c r="E286">
        <v>110859</v>
      </c>
      <c r="F286">
        <v>0</v>
      </c>
      <c r="G286">
        <v>386</v>
      </c>
      <c r="H286">
        <v>386</v>
      </c>
      <c r="I286">
        <v>0</v>
      </c>
    </row>
    <row r="287" spans="1:9" x14ac:dyDescent="0.3">
      <c r="A287" t="s">
        <v>30</v>
      </c>
      <c r="B287">
        <v>2018</v>
      </c>
      <c r="C287">
        <v>8</v>
      </c>
      <c r="D287">
        <v>102364</v>
      </c>
      <c r="E287">
        <v>102364</v>
      </c>
      <c r="F287">
        <v>0</v>
      </c>
      <c r="G287">
        <v>366</v>
      </c>
      <c r="H287">
        <v>366</v>
      </c>
      <c r="I287">
        <v>0</v>
      </c>
    </row>
    <row r="288" spans="1:9" x14ac:dyDescent="0.3">
      <c r="A288" t="s">
        <v>30</v>
      </c>
      <c r="B288">
        <v>2018</v>
      </c>
      <c r="C288">
        <v>9</v>
      </c>
      <c r="D288">
        <v>96807</v>
      </c>
      <c r="E288">
        <v>96807</v>
      </c>
      <c r="F288">
        <v>0</v>
      </c>
      <c r="G288">
        <v>345</v>
      </c>
      <c r="H288">
        <v>345</v>
      </c>
      <c r="I288">
        <v>0</v>
      </c>
    </row>
    <row r="289" spans="1:9" x14ac:dyDescent="0.3">
      <c r="A289" t="s">
        <v>30</v>
      </c>
      <c r="B289">
        <v>2018</v>
      </c>
      <c r="C289">
        <v>10</v>
      </c>
      <c r="D289">
        <v>110336</v>
      </c>
      <c r="E289">
        <v>110336</v>
      </c>
      <c r="F289">
        <v>0</v>
      </c>
      <c r="G289">
        <v>435</v>
      </c>
      <c r="H289">
        <v>435</v>
      </c>
      <c r="I289">
        <v>0</v>
      </c>
    </row>
    <row r="290" spans="1:9" x14ac:dyDescent="0.3">
      <c r="A290" t="s">
        <v>30</v>
      </c>
      <c r="B290">
        <v>2018</v>
      </c>
      <c r="C290">
        <v>11</v>
      </c>
      <c r="D290">
        <v>103284</v>
      </c>
      <c r="E290">
        <v>103284</v>
      </c>
      <c r="F290">
        <v>0</v>
      </c>
      <c r="G290">
        <v>394</v>
      </c>
      <c r="H290">
        <v>394</v>
      </c>
      <c r="I290">
        <v>0</v>
      </c>
    </row>
    <row r="291" spans="1:9" x14ac:dyDescent="0.3">
      <c r="A291" t="s">
        <v>30</v>
      </c>
      <c r="B291">
        <v>2018</v>
      </c>
      <c r="C291">
        <v>12</v>
      </c>
      <c r="D291">
        <v>95733</v>
      </c>
      <c r="E291">
        <v>95733</v>
      </c>
      <c r="F291">
        <v>0</v>
      </c>
      <c r="G291">
        <v>321</v>
      </c>
      <c r="H291">
        <v>321</v>
      </c>
      <c r="I291">
        <v>0</v>
      </c>
    </row>
    <row r="292" spans="1:9" x14ac:dyDescent="0.3">
      <c r="A292" t="s">
        <v>30</v>
      </c>
      <c r="B292">
        <v>2019</v>
      </c>
      <c r="C292">
        <v>1</v>
      </c>
      <c r="D292">
        <v>110116</v>
      </c>
      <c r="E292">
        <v>110116</v>
      </c>
      <c r="F292">
        <v>0</v>
      </c>
      <c r="G292">
        <v>455</v>
      </c>
      <c r="H292">
        <v>455</v>
      </c>
      <c r="I292">
        <v>0</v>
      </c>
    </row>
    <row r="293" spans="1:9" x14ac:dyDescent="0.3">
      <c r="A293" t="s">
        <v>30</v>
      </c>
      <c r="B293">
        <v>2019</v>
      </c>
      <c r="C293">
        <v>2</v>
      </c>
      <c r="D293">
        <v>90011</v>
      </c>
      <c r="E293">
        <v>90011</v>
      </c>
      <c r="F293">
        <v>0</v>
      </c>
      <c r="G293">
        <v>392</v>
      </c>
      <c r="H293">
        <v>392</v>
      </c>
      <c r="I293">
        <v>0</v>
      </c>
    </row>
    <row r="294" spans="1:9" x14ac:dyDescent="0.3">
      <c r="A294" t="s">
        <v>30</v>
      </c>
      <c r="B294">
        <v>2019</v>
      </c>
      <c r="C294">
        <v>3</v>
      </c>
      <c r="D294">
        <v>106283</v>
      </c>
      <c r="E294">
        <v>106283</v>
      </c>
      <c r="F294">
        <v>0</v>
      </c>
      <c r="G294">
        <v>462</v>
      </c>
      <c r="H294">
        <v>462</v>
      </c>
      <c r="I294">
        <v>0</v>
      </c>
    </row>
    <row r="295" spans="1:9" x14ac:dyDescent="0.3">
      <c r="A295" t="s">
        <v>30</v>
      </c>
      <c r="B295">
        <v>2019</v>
      </c>
      <c r="C295">
        <v>4</v>
      </c>
      <c r="D295">
        <v>109090</v>
      </c>
      <c r="E295">
        <v>109090</v>
      </c>
      <c r="F295">
        <v>0</v>
      </c>
      <c r="G295">
        <v>384</v>
      </c>
      <c r="H295">
        <v>384</v>
      </c>
      <c r="I295">
        <v>0</v>
      </c>
    </row>
    <row r="296" spans="1:9" x14ac:dyDescent="0.3">
      <c r="A296" t="s">
        <v>30</v>
      </c>
      <c r="B296">
        <v>2019</v>
      </c>
      <c r="C296">
        <v>5</v>
      </c>
      <c r="D296">
        <v>109581</v>
      </c>
      <c r="E296">
        <v>109581</v>
      </c>
      <c r="F296">
        <v>0</v>
      </c>
      <c r="G296">
        <v>414</v>
      </c>
      <c r="H296">
        <v>414</v>
      </c>
      <c r="I296">
        <v>0</v>
      </c>
    </row>
    <row r="297" spans="1:9" x14ac:dyDescent="0.3">
      <c r="A297" t="s">
        <v>30</v>
      </c>
      <c r="B297">
        <v>2019</v>
      </c>
      <c r="C297">
        <v>6</v>
      </c>
      <c r="D297">
        <v>96532</v>
      </c>
      <c r="E297">
        <v>96532</v>
      </c>
      <c r="F297">
        <v>0</v>
      </c>
      <c r="G297">
        <v>363</v>
      </c>
      <c r="H297">
        <v>363</v>
      </c>
      <c r="I297">
        <v>0</v>
      </c>
    </row>
    <row r="298" spans="1:9" x14ac:dyDescent="0.3">
      <c r="A298" t="s">
        <v>30</v>
      </c>
      <c r="B298">
        <v>2019</v>
      </c>
      <c r="C298">
        <v>7</v>
      </c>
      <c r="D298">
        <v>118571</v>
      </c>
      <c r="E298">
        <v>118571</v>
      </c>
      <c r="F298">
        <v>0</v>
      </c>
      <c r="G298">
        <v>462</v>
      </c>
      <c r="H298">
        <v>462</v>
      </c>
      <c r="I298">
        <v>0</v>
      </c>
    </row>
    <row r="299" spans="1:9" x14ac:dyDescent="0.3">
      <c r="A299" t="s">
        <v>30</v>
      </c>
      <c r="B299">
        <v>2019</v>
      </c>
      <c r="C299">
        <v>8</v>
      </c>
      <c r="D299">
        <v>103372</v>
      </c>
      <c r="E299">
        <v>103372</v>
      </c>
      <c r="F299">
        <v>0</v>
      </c>
      <c r="G299">
        <v>397</v>
      </c>
      <c r="H299">
        <v>397</v>
      </c>
      <c r="I299">
        <v>0</v>
      </c>
    </row>
    <row r="300" spans="1:9" x14ac:dyDescent="0.3">
      <c r="A300" t="s">
        <v>30</v>
      </c>
      <c r="B300">
        <v>2019</v>
      </c>
      <c r="C300">
        <v>9</v>
      </c>
      <c r="D300">
        <v>100670</v>
      </c>
      <c r="E300">
        <v>100665</v>
      </c>
      <c r="F300">
        <v>5</v>
      </c>
      <c r="G300">
        <v>404</v>
      </c>
      <c r="H300">
        <v>404</v>
      </c>
      <c r="I300">
        <v>0</v>
      </c>
    </row>
    <row r="301" spans="1:9" x14ac:dyDescent="0.3">
      <c r="A301" t="s">
        <v>30</v>
      </c>
      <c r="B301">
        <v>2019</v>
      </c>
      <c r="C301">
        <v>10</v>
      </c>
      <c r="D301">
        <v>108038</v>
      </c>
      <c r="E301">
        <v>108034</v>
      </c>
      <c r="F301">
        <v>4</v>
      </c>
      <c r="G301">
        <v>437</v>
      </c>
      <c r="H301">
        <v>437</v>
      </c>
      <c r="I301">
        <v>0</v>
      </c>
    </row>
    <row r="302" spans="1:9" x14ac:dyDescent="0.3">
      <c r="A302" t="s">
        <v>30</v>
      </c>
      <c r="B302">
        <v>2019</v>
      </c>
      <c r="C302">
        <v>11</v>
      </c>
      <c r="D302">
        <v>106039</v>
      </c>
      <c r="E302">
        <v>106030</v>
      </c>
      <c r="F302">
        <v>9</v>
      </c>
      <c r="G302">
        <v>469</v>
      </c>
      <c r="H302">
        <v>469</v>
      </c>
      <c r="I302">
        <v>0</v>
      </c>
    </row>
    <row r="303" spans="1:9" x14ac:dyDescent="0.3">
      <c r="A303" t="s">
        <v>30</v>
      </c>
      <c r="B303">
        <v>2019</v>
      </c>
      <c r="C303">
        <v>12</v>
      </c>
      <c r="D303">
        <v>101559</v>
      </c>
      <c r="E303">
        <v>101552</v>
      </c>
      <c r="F303">
        <v>7</v>
      </c>
      <c r="G303">
        <v>356</v>
      </c>
      <c r="H303">
        <v>356</v>
      </c>
      <c r="I303">
        <v>0</v>
      </c>
    </row>
    <row r="304" spans="1:9" x14ac:dyDescent="0.3">
      <c r="A304" t="s">
        <v>30</v>
      </c>
      <c r="B304">
        <v>2020</v>
      </c>
      <c r="C304">
        <v>1</v>
      </c>
      <c r="D304">
        <v>104925</v>
      </c>
      <c r="E304">
        <v>104915</v>
      </c>
      <c r="F304">
        <v>10</v>
      </c>
      <c r="G304">
        <v>415</v>
      </c>
      <c r="H304">
        <v>415</v>
      </c>
      <c r="I304">
        <v>0</v>
      </c>
    </row>
    <row r="305" spans="1:9" x14ac:dyDescent="0.3">
      <c r="A305" t="s">
        <v>30</v>
      </c>
      <c r="B305">
        <v>2020</v>
      </c>
      <c r="C305">
        <v>2</v>
      </c>
      <c r="D305">
        <v>91012</v>
      </c>
      <c r="E305">
        <v>90993</v>
      </c>
      <c r="F305">
        <v>19</v>
      </c>
      <c r="G305">
        <v>343</v>
      </c>
      <c r="H305">
        <v>343</v>
      </c>
      <c r="I305">
        <v>0</v>
      </c>
    </row>
    <row r="306" spans="1:9" x14ac:dyDescent="0.3">
      <c r="A306" t="s">
        <v>30</v>
      </c>
      <c r="B306">
        <v>2020</v>
      </c>
      <c r="C306">
        <v>3</v>
      </c>
      <c r="D306">
        <v>90270</v>
      </c>
      <c r="E306">
        <v>90259</v>
      </c>
      <c r="F306">
        <v>11</v>
      </c>
      <c r="G306">
        <v>382</v>
      </c>
      <c r="H306">
        <v>382</v>
      </c>
      <c r="I306">
        <v>0</v>
      </c>
    </row>
    <row r="307" spans="1:9" x14ac:dyDescent="0.3">
      <c r="A307" t="s">
        <v>30</v>
      </c>
      <c r="B307">
        <v>2020</v>
      </c>
      <c r="C307">
        <v>4</v>
      </c>
      <c r="D307">
        <v>63024</v>
      </c>
      <c r="E307">
        <v>63008</v>
      </c>
      <c r="F307">
        <v>16</v>
      </c>
      <c r="G307">
        <v>287</v>
      </c>
      <c r="H307">
        <v>287</v>
      </c>
      <c r="I307">
        <v>0</v>
      </c>
    </row>
    <row r="308" spans="1:9" x14ac:dyDescent="0.3">
      <c r="A308" t="s">
        <v>30</v>
      </c>
      <c r="B308">
        <v>2020</v>
      </c>
      <c r="C308">
        <v>5</v>
      </c>
      <c r="D308">
        <v>60540</v>
      </c>
      <c r="E308">
        <v>60530</v>
      </c>
      <c r="F308">
        <v>10</v>
      </c>
      <c r="G308">
        <v>306</v>
      </c>
      <c r="H308">
        <v>306</v>
      </c>
      <c r="I308">
        <v>0</v>
      </c>
    </row>
    <row r="309" spans="1:9" x14ac:dyDescent="0.3">
      <c r="A309" t="s">
        <v>30</v>
      </c>
      <c r="B309">
        <v>2020</v>
      </c>
      <c r="C309">
        <v>6</v>
      </c>
      <c r="D309">
        <v>82072</v>
      </c>
      <c r="E309">
        <v>82060</v>
      </c>
      <c r="F309">
        <v>12</v>
      </c>
      <c r="G309">
        <v>472</v>
      </c>
      <c r="H309">
        <v>472</v>
      </c>
      <c r="I309">
        <v>0</v>
      </c>
    </row>
    <row r="310" spans="1:9" x14ac:dyDescent="0.3">
      <c r="A310" t="s">
        <v>30</v>
      </c>
      <c r="B310">
        <v>2020</v>
      </c>
      <c r="C310">
        <v>7</v>
      </c>
      <c r="D310">
        <v>84661</v>
      </c>
      <c r="E310">
        <v>84650</v>
      </c>
      <c r="F310">
        <v>11</v>
      </c>
      <c r="G310">
        <v>494</v>
      </c>
      <c r="H310">
        <v>494</v>
      </c>
      <c r="I310">
        <v>0</v>
      </c>
    </row>
    <row r="311" spans="1:9" x14ac:dyDescent="0.3">
      <c r="A311" t="s">
        <v>30</v>
      </c>
      <c r="B311">
        <v>2020</v>
      </c>
      <c r="C311">
        <v>8</v>
      </c>
      <c r="D311">
        <v>83407</v>
      </c>
      <c r="E311">
        <v>83390</v>
      </c>
      <c r="F311">
        <v>17</v>
      </c>
      <c r="G311">
        <v>464</v>
      </c>
      <c r="H311">
        <v>462</v>
      </c>
      <c r="I311">
        <v>2</v>
      </c>
    </row>
    <row r="312" spans="1:9" x14ac:dyDescent="0.3">
      <c r="A312" t="s">
        <v>30</v>
      </c>
      <c r="B312">
        <v>2020</v>
      </c>
      <c r="C312">
        <v>9</v>
      </c>
      <c r="D312">
        <v>87380</v>
      </c>
      <c r="E312">
        <v>87362</v>
      </c>
      <c r="F312">
        <v>18</v>
      </c>
      <c r="G312">
        <v>525</v>
      </c>
      <c r="H312">
        <v>525</v>
      </c>
      <c r="I312">
        <v>0</v>
      </c>
    </row>
    <row r="313" spans="1:9" x14ac:dyDescent="0.3">
      <c r="A313" t="s">
        <v>30</v>
      </c>
      <c r="B313">
        <v>2020</v>
      </c>
      <c r="C313">
        <v>10</v>
      </c>
      <c r="D313">
        <v>85917</v>
      </c>
      <c r="E313">
        <v>85903</v>
      </c>
      <c r="F313">
        <v>14</v>
      </c>
      <c r="G313">
        <v>548</v>
      </c>
      <c r="H313">
        <v>547</v>
      </c>
      <c r="I313">
        <v>1</v>
      </c>
    </row>
    <row r="314" spans="1:9" x14ac:dyDescent="0.3">
      <c r="A314" t="s">
        <v>30</v>
      </c>
      <c r="B314">
        <v>2020</v>
      </c>
      <c r="C314">
        <v>11</v>
      </c>
      <c r="D314">
        <v>67844</v>
      </c>
      <c r="E314">
        <v>67840</v>
      </c>
      <c r="F314">
        <v>4</v>
      </c>
      <c r="G314">
        <v>447</v>
      </c>
      <c r="H314">
        <v>447</v>
      </c>
      <c r="I314">
        <v>0</v>
      </c>
    </row>
    <row r="315" spans="1:9" x14ac:dyDescent="0.3">
      <c r="A315" t="s">
        <v>30</v>
      </c>
      <c r="B315">
        <v>2020</v>
      </c>
      <c r="C315">
        <v>12</v>
      </c>
      <c r="D315">
        <v>67221</v>
      </c>
      <c r="E315">
        <v>67195</v>
      </c>
      <c r="F315">
        <v>26</v>
      </c>
      <c r="G315">
        <v>405</v>
      </c>
      <c r="H315">
        <v>405</v>
      </c>
      <c r="I315">
        <v>0</v>
      </c>
    </row>
    <row r="316" spans="1:9" x14ac:dyDescent="0.3">
      <c r="A316" t="s">
        <v>30</v>
      </c>
      <c r="B316">
        <v>2021</v>
      </c>
      <c r="C316">
        <v>1</v>
      </c>
      <c r="D316">
        <v>79148</v>
      </c>
      <c r="E316">
        <v>79110</v>
      </c>
      <c r="F316">
        <v>38</v>
      </c>
      <c r="G316">
        <v>532</v>
      </c>
      <c r="H316">
        <v>532</v>
      </c>
      <c r="I316">
        <v>0</v>
      </c>
    </row>
    <row r="317" spans="1:9" x14ac:dyDescent="0.3">
      <c r="A317" t="s">
        <v>30</v>
      </c>
      <c r="B317">
        <v>2021</v>
      </c>
      <c r="C317">
        <v>2</v>
      </c>
      <c r="D317">
        <v>72812</v>
      </c>
      <c r="E317">
        <v>72784</v>
      </c>
      <c r="F317">
        <v>28</v>
      </c>
      <c r="G317">
        <v>418</v>
      </c>
      <c r="H317">
        <v>417</v>
      </c>
      <c r="I317">
        <v>1</v>
      </c>
    </row>
    <row r="318" spans="1:9" x14ac:dyDescent="0.3">
      <c r="A318" t="s">
        <v>30</v>
      </c>
      <c r="B318">
        <v>2021</v>
      </c>
      <c r="C318">
        <v>3</v>
      </c>
      <c r="D318">
        <v>92415</v>
      </c>
      <c r="E318">
        <v>92367</v>
      </c>
      <c r="F318">
        <v>48</v>
      </c>
      <c r="G318">
        <v>574</v>
      </c>
      <c r="H318">
        <v>574</v>
      </c>
      <c r="I318">
        <v>0</v>
      </c>
    </row>
    <row r="319" spans="1:9" x14ac:dyDescent="0.3">
      <c r="A319" t="s">
        <v>30</v>
      </c>
      <c r="B319">
        <v>2021</v>
      </c>
      <c r="C319">
        <v>4</v>
      </c>
      <c r="D319">
        <v>86080</v>
      </c>
      <c r="E319">
        <v>86020</v>
      </c>
      <c r="F319">
        <v>60</v>
      </c>
      <c r="G319">
        <v>556</v>
      </c>
      <c r="H319">
        <v>556</v>
      </c>
      <c r="I319">
        <v>0</v>
      </c>
    </row>
    <row r="320" spans="1:9" x14ac:dyDescent="0.3">
      <c r="A320" t="s">
        <v>30</v>
      </c>
      <c r="B320">
        <v>2021</v>
      </c>
      <c r="C320">
        <v>5</v>
      </c>
      <c r="D320">
        <v>73977</v>
      </c>
      <c r="E320">
        <v>73883</v>
      </c>
      <c r="F320">
        <v>94</v>
      </c>
      <c r="G320">
        <v>455</v>
      </c>
      <c r="H320">
        <v>454</v>
      </c>
      <c r="I320">
        <v>1</v>
      </c>
    </row>
    <row r="321" spans="1:9" x14ac:dyDescent="0.3">
      <c r="A321" t="s">
        <v>30</v>
      </c>
      <c r="B321">
        <v>2021</v>
      </c>
      <c r="C321">
        <v>6</v>
      </c>
      <c r="D321">
        <v>80356</v>
      </c>
      <c r="E321">
        <v>80212</v>
      </c>
      <c r="F321">
        <v>144</v>
      </c>
      <c r="G321">
        <v>544</v>
      </c>
      <c r="H321">
        <v>543</v>
      </c>
      <c r="I321">
        <v>1</v>
      </c>
    </row>
    <row r="322" spans="1:9" x14ac:dyDescent="0.3">
      <c r="A322" t="s">
        <v>30</v>
      </c>
      <c r="B322">
        <v>2021</v>
      </c>
      <c r="C322">
        <v>7</v>
      </c>
      <c r="D322">
        <v>85100</v>
      </c>
      <c r="E322">
        <v>84998</v>
      </c>
      <c r="F322">
        <v>102</v>
      </c>
      <c r="G322">
        <v>596</v>
      </c>
      <c r="H322">
        <v>596</v>
      </c>
      <c r="I322">
        <v>0</v>
      </c>
    </row>
    <row r="323" spans="1:9" x14ac:dyDescent="0.3">
      <c r="A323" t="s">
        <v>30</v>
      </c>
      <c r="B323">
        <v>2021</v>
      </c>
      <c r="C323">
        <v>8</v>
      </c>
      <c r="D323">
        <v>83375</v>
      </c>
      <c r="E323">
        <v>83139</v>
      </c>
      <c r="F323">
        <v>236</v>
      </c>
      <c r="G323">
        <v>592</v>
      </c>
      <c r="H323">
        <v>592</v>
      </c>
      <c r="I323">
        <v>0</v>
      </c>
    </row>
    <row r="324" spans="1:9" x14ac:dyDescent="0.3">
      <c r="A324" t="s">
        <v>30</v>
      </c>
      <c r="B324">
        <v>2021</v>
      </c>
      <c r="C324">
        <v>9</v>
      </c>
      <c r="D324">
        <v>83340</v>
      </c>
      <c r="E324">
        <v>82959</v>
      </c>
      <c r="F324">
        <v>381</v>
      </c>
      <c r="G324">
        <v>601</v>
      </c>
      <c r="H324">
        <v>601</v>
      </c>
      <c r="I324">
        <v>0</v>
      </c>
    </row>
    <row r="325" spans="1:9" x14ac:dyDescent="0.3">
      <c r="A325" t="s">
        <v>30</v>
      </c>
      <c r="B325">
        <v>2021</v>
      </c>
      <c r="C325">
        <v>10</v>
      </c>
      <c r="D325">
        <v>81956</v>
      </c>
      <c r="E325">
        <v>80492</v>
      </c>
      <c r="F325">
        <v>1464</v>
      </c>
      <c r="G325">
        <v>578</v>
      </c>
      <c r="H325">
        <v>577</v>
      </c>
      <c r="I325">
        <v>1</v>
      </c>
    </row>
    <row r="326" spans="1:9" x14ac:dyDescent="0.3">
      <c r="A326" t="s">
        <v>30</v>
      </c>
      <c r="B326">
        <v>2021</v>
      </c>
      <c r="C326">
        <v>11</v>
      </c>
      <c r="D326">
        <v>82943</v>
      </c>
      <c r="E326">
        <v>82471</v>
      </c>
      <c r="F326">
        <v>472</v>
      </c>
      <c r="G326">
        <v>596</v>
      </c>
      <c r="H326">
        <v>595</v>
      </c>
      <c r="I326">
        <v>1</v>
      </c>
    </row>
    <row r="327" spans="1:9" x14ac:dyDescent="0.3">
      <c r="A327" t="s">
        <v>30</v>
      </c>
      <c r="B327">
        <v>2021</v>
      </c>
      <c r="C327">
        <v>12</v>
      </c>
      <c r="D327">
        <v>85561</v>
      </c>
      <c r="E327">
        <v>84976</v>
      </c>
      <c r="F327">
        <v>585</v>
      </c>
      <c r="G327">
        <v>670</v>
      </c>
      <c r="H327">
        <v>670</v>
      </c>
      <c r="I327">
        <v>0</v>
      </c>
    </row>
    <row r="328" spans="1:9" x14ac:dyDescent="0.3">
      <c r="A328" t="s">
        <v>32</v>
      </c>
      <c r="B328">
        <v>2018</v>
      </c>
      <c r="C328">
        <v>1</v>
      </c>
      <c r="D328">
        <v>32680</v>
      </c>
      <c r="E328">
        <v>32228</v>
      </c>
      <c r="F328">
        <v>452</v>
      </c>
      <c r="G328">
        <v>3509</v>
      </c>
      <c r="H328">
        <v>3460</v>
      </c>
      <c r="I328">
        <v>49</v>
      </c>
    </row>
    <row r="329" spans="1:9" x14ac:dyDescent="0.3">
      <c r="A329" t="s">
        <v>32</v>
      </c>
      <c r="B329">
        <v>2018</v>
      </c>
      <c r="C329">
        <v>2</v>
      </c>
      <c r="D329">
        <v>29898</v>
      </c>
      <c r="E329">
        <v>29461</v>
      </c>
      <c r="F329">
        <v>437</v>
      </c>
      <c r="G329">
        <v>3052</v>
      </c>
      <c r="H329">
        <v>2998</v>
      </c>
      <c r="I329">
        <v>54</v>
      </c>
    </row>
    <row r="330" spans="1:9" x14ac:dyDescent="0.3">
      <c r="A330" t="s">
        <v>32</v>
      </c>
      <c r="B330">
        <v>2018</v>
      </c>
      <c r="C330">
        <v>3</v>
      </c>
      <c r="D330">
        <v>33074</v>
      </c>
      <c r="E330">
        <v>32621</v>
      </c>
      <c r="F330">
        <v>453</v>
      </c>
      <c r="G330">
        <v>3345</v>
      </c>
      <c r="H330">
        <v>3288</v>
      </c>
      <c r="I330">
        <v>57</v>
      </c>
    </row>
    <row r="331" spans="1:9" x14ac:dyDescent="0.3">
      <c r="A331" t="s">
        <v>32</v>
      </c>
      <c r="B331">
        <v>2018</v>
      </c>
      <c r="C331">
        <v>4</v>
      </c>
      <c r="D331">
        <v>30657</v>
      </c>
      <c r="E331">
        <v>30264</v>
      </c>
      <c r="F331">
        <v>393</v>
      </c>
      <c r="G331">
        <v>3248</v>
      </c>
      <c r="H331">
        <v>3199</v>
      </c>
      <c r="I331">
        <v>49</v>
      </c>
    </row>
    <row r="332" spans="1:9" x14ac:dyDescent="0.3">
      <c r="A332" t="s">
        <v>32</v>
      </c>
      <c r="B332">
        <v>2018</v>
      </c>
      <c r="C332">
        <v>5</v>
      </c>
      <c r="D332">
        <v>33825</v>
      </c>
      <c r="E332">
        <v>33392</v>
      </c>
      <c r="F332">
        <v>433</v>
      </c>
      <c r="G332">
        <v>3508</v>
      </c>
      <c r="H332">
        <v>3450</v>
      </c>
      <c r="I332">
        <v>58</v>
      </c>
    </row>
    <row r="333" spans="1:9" x14ac:dyDescent="0.3">
      <c r="A333" t="s">
        <v>32</v>
      </c>
      <c r="B333">
        <v>2018</v>
      </c>
      <c r="C333">
        <v>6</v>
      </c>
      <c r="D333">
        <v>27512</v>
      </c>
      <c r="E333">
        <v>27071</v>
      </c>
      <c r="F333">
        <v>441</v>
      </c>
      <c r="G333">
        <v>3110</v>
      </c>
      <c r="H333">
        <v>3054</v>
      </c>
      <c r="I333">
        <v>56</v>
      </c>
    </row>
    <row r="334" spans="1:9" x14ac:dyDescent="0.3">
      <c r="A334" t="s">
        <v>32</v>
      </c>
      <c r="B334">
        <v>2018</v>
      </c>
      <c r="C334">
        <v>7</v>
      </c>
      <c r="D334">
        <v>22416</v>
      </c>
      <c r="E334">
        <v>22146</v>
      </c>
      <c r="F334">
        <v>270</v>
      </c>
      <c r="G334">
        <v>2147</v>
      </c>
      <c r="H334">
        <v>2102</v>
      </c>
      <c r="I334">
        <v>45</v>
      </c>
    </row>
    <row r="335" spans="1:9" x14ac:dyDescent="0.3">
      <c r="A335" t="s">
        <v>32</v>
      </c>
      <c r="B335">
        <v>2018</v>
      </c>
      <c r="C335">
        <v>8</v>
      </c>
      <c r="D335">
        <v>30083</v>
      </c>
      <c r="E335">
        <v>29732</v>
      </c>
      <c r="F335">
        <v>351</v>
      </c>
      <c r="G335">
        <v>3243</v>
      </c>
      <c r="H335">
        <v>3194</v>
      </c>
      <c r="I335">
        <v>49</v>
      </c>
    </row>
    <row r="336" spans="1:9" x14ac:dyDescent="0.3">
      <c r="A336" t="s">
        <v>32</v>
      </c>
      <c r="B336">
        <v>2018</v>
      </c>
      <c r="C336">
        <v>9</v>
      </c>
      <c r="D336">
        <v>30725</v>
      </c>
      <c r="E336">
        <v>30293</v>
      </c>
      <c r="F336">
        <v>432</v>
      </c>
      <c r="G336">
        <v>3214</v>
      </c>
      <c r="H336">
        <v>3140</v>
      </c>
      <c r="I336">
        <v>74</v>
      </c>
    </row>
    <row r="337" spans="1:9" x14ac:dyDescent="0.3">
      <c r="A337" t="s">
        <v>32</v>
      </c>
      <c r="B337">
        <v>2018</v>
      </c>
      <c r="C337">
        <v>10</v>
      </c>
      <c r="D337">
        <v>35523</v>
      </c>
      <c r="E337">
        <v>34954</v>
      </c>
      <c r="F337">
        <v>569</v>
      </c>
      <c r="G337">
        <v>4098</v>
      </c>
      <c r="H337">
        <v>4012</v>
      </c>
      <c r="I337">
        <v>86</v>
      </c>
    </row>
    <row r="338" spans="1:9" x14ac:dyDescent="0.3">
      <c r="A338" t="s">
        <v>32</v>
      </c>
      <c r="B338">
        <v>2018</v>
      </c>
      <c r="C338">
        <v>11</v>
      </c>
      <c r="D338">
        <v>33151</v>
      </c>
      <c r="E338">
        <v>32647</v>
      </c>
      <c r="F338">
        <v>504</v>
      </c>
      <c r="G338">
        <v>3896</v>
      </c>
      <c r="H338">
        <v>3804</v>
      </c>
      <c r="I338">
        <v>92</v>
      </c>
    </row>
    <row r="339" spans="1:9" x14ac:dyDescent="0.3">
      <c r="A339" t="s">
        <v>32</v>
      </c>
      <c r="B339">
        <v>2018</v>
      </c>
      <c r="C339">
        <v>12</v>
      </c>
      <c r="D339">
        <v>25499</v>
      </c>
      <c r="E339">
        <v>25015</v>
      </c>
      <c r="F339">
        <v>484</v>
      </c>
      <c r="G339">
        <v>3044</v>
      </c>
      <c r="H339">
        <v>2977</v>
      </c>
      <c r="I339">
        <v>67</v>
      </c>
    </row>
    <row r="340" spans="1:9" x14ac:dyDescent="0.3">
      <c r="A340" t="s">
        <v>32</v>
      </c>
      <c r="B340">
        <v>2019</v>
      </c>
      <c r="C340">
        <v>1</v>
      </c>
      <c r="D340">
        <v>35143</v>
      </c>
      <c r="E340">
        <v>34541</v>
      </c>
      <c r="F340">
        <v>602</v>
      </c>
      <c r="G340">
        <v>4280</v>
      </c>
      <c r="H340">
        <v>4169</v>
      </c>
      <c r="I340">
        <v>111</v>
      </c>
    </row>
    <row r="341" spans="1:9" x14ac:dyDescent="0.3">
      <c r="A341" t="s">
        <v>32</v>
      </c>
      <c r="B341">
        <v>2019</v>
      </c>
      <c r="C341">
        <v>2</v>
      </c>
      <c r="D341">
        <v>31308</v>
      </c>
      <c r="E341">
        <v>30698</v>
      </c>
      <c r="F341">
        <v>610</v>
      </c>
      <c r="G341">
        <v>3506</v>
      </c>
      <c r="H341">
        <v>3415</v>
      </c>
      <c r="I341">
        <v>91</v>
      </c>
    </row>
    <row r="342" spans="1:9" x14ac:dyDescent="0.3">
      <c r="A342" t="s">
        <v>32</v>
      </c>
      <c r="B342">
        <v>2019</v>
      </c>
      <c r="C342">
        <v>3</v>
      </c>
      <c r="D342">
        <v>34758</v>
      </c>
      <c r="E342">
        <v>34028</v>
      </c>
      <c r="F342">
        <v>730</v>
      </c>
      <c r="G342">
        <v>3941</v>
      </c>
      <c r="H342">
        <v>3843</v>
      </c>
      <c r="I342">
        <v>98</v>
      </c>
    </row>
    <row r="343" spans="1:9" x14ac:dyDescent="0.3">
      <c r="A343" t="s">
        <v>32</v>
      </c>
      <c r="B343">
        <v>2019</v>
      </c>
      <c r="C343">
        <v>4</v>
      </c>
      <c r="D343">
        <v>32697</v>
      </c>
      <c r="E343">
        <v>31921</v>
      </c>
      <c r="F343">
        <v>776</v>
      </c>
      <c r="G343">
        <v>3818</v>
      </c>
      <c r="H343">
        <v>3706</v>
      </c>
      <c r="I343">
        <v>112</v>
      </c>
    </row>
    <row r="344" spans="1:9" x14ac:dyDescent="0.3">
      <c r="A344" t="s">
        <v>32</v>
      </c>
      <c r="B344">
        <v>2019</v>
      </c>
      <c r="C344">
        <v>5</v>
      </c>
      <c r="D344">
        <v>34392</v>
      </c>
      <c r="E344">
        <v>33606</v>
      </c>
      <c r="F344">
        <v>786</v>
      </c>
      <c r="G344">
        <v>3969</v>
      </c>
      <c r="H344">
        <v>3844</v>
      </c>
      <c r="I344">
        <v>125</v>
      </c>
    </row>
    <row r="345" spans="1:9" x14ac:dyDescent="0.3">
      <c r="A345" t="s">
        <v>32</v>
      </c>
      <c r="B345">
        <v>2019</v>
      </c>
      <c r="C345">
        <v>6</v>
      </c>
      <c r="D345">
        <v>28250</v>
      </c>
      <c r="E345">
        <v>27530</v>
      </c>
      <c r="F345">
        <v>720</v>
      </c>
      <c r="G345">
        <v>3184</v>
      </c>
      <c r="H345">
        <v>3084</v>
      </c>
      <c r="I345">
        <v>100</v>
      </c>
    </row>
    <row r="346" spans="1:9" x14ac:dyDescent="0.3">
      <c r="A346" t="s">
        <v>32</v>
      </c>
      <c r="B346">
        <v>2019</v>
      </c>
      <c r="C346">
        <v>7</v>
      </c>
      <c r="D346">
        <v>24464</v>
      </c>
      <c r="E346">
        <v>23762</v>
      </c>
      <c r="F346">
        <v>702</v>
      </c>
      <c r="G346">
        <v>2494</v>
      </c>
      <c r="H346">
        <v>2409</v>
      </c>
      <c r="I346">
        <v>85</v>
      </c>
    </row>
    <row r="347" spans="1:9" x14ac:dyDescent="0.3">
      <c r="A347" t="s">
        <v>32</v>
      </c>
      <c r="B347">
        <v>2019</v>
      </c>
      <c r="C347">
        <v>8</v>
      </c>
      <c r="D347">
        <v>30849</v>
      </c>
      <c r="E347">
        <v>29853</v>
      </c>
      <c r="F347">
        <v>996</v>
      </c>
      <c r="G347">
        <v>3556</v>
      </c>
      <c r="H347">
        <v>3444</v>
      </c>
      <c r="I347">
        <v>112</v>
      </c>
    </row>
    <row r="348" spans="1:9" x14ac:dyDescent="0.3">
      <c r="A348" t="s">
        <v>32</v>
      </c>
      <c r="B348">
        <v>2019</v>
      </c>
      <c r="C348">
        <v>9</v>
      </c>
      <c r="D348">
        <v>35297</v>
      </c>
      <c r="E348">
        <v>34338</v>
      </c>
      <c r="F348">
        <v>959</v>
      </c>
      <c r="G348">
        <v>4051</v>
      </c>
      <c r="H348">
        <v>3937</v>
      </c>
      <c r="I348">
        <v>114</v>
      </c>
    </row>
    <row r="349" spans="1:9" x14ac:dyDescent="0.3">
      <c r="A349" t="s">
        <v>32</v>
      </c>
      <c r="B349">
        <v>2019</v>
      </c>
      <c r="C349">
        <v>10</v>
      </c>
      <c r="D349">
        <v>39856</v>
      </c>
      <c r="E349">
        <v>38722</v>
      </c>
      <c r="F349">
        <v>1134</v>
      </c>
      <c r="G349">
        <v>4795</v>
      </c>
      <c r="H349">
        <v>4645</v>
      </c>
      <c r="I349">
        <v>150</v>
      </c>
    </row>
    <row r="350" spans="1:9" x14ac:dyDescent="0.3">
      <c r="A350" t="s">
        <v>32</v>
      </c>
      <c r="B350">
        <v>2019</v>
      </c>
      <c r="C350">
        <v>11</v>
      </c>
      <c r="D350">
        <v>36103</v>
      </c>
      <c r="E350">
        <v>34892</v>
      </c>
      <c r="F350">
        <v>1211</v>
      </c>
      <c r="G350">
        <v>4563</v>
      </c>
      <c r="H350">
        <v>4398</v>
      </c>
      <c r="I350">
        <v>165</v>
      </c>
    </row>
    <row r="351" spans="1:9" x14ac:dyDescent="0.3">
      <c r="A351" t="s">
        <v>32</v>
      </c>
      <c r="B351">
        <v>2019</v>
      </c>
      <c r="C351">
        <v>12</v>
      </c>
      <c r="D351">
        <v>30607</v>
      </c>
      <c r="E351">
        <v>29548</v>
      </c>
      <c r="F351">
        <v>1059</v>
      </c>
      <c r="G351">
        <v>3791</v>
      </c>
      <c r="H351">
        <v>3675</v>
      </c>
      <c r="I351">
        <v>116</v>
      </c>
    </row>
    <row r="352" spans="1:9" x14ac:dyDescent="0.3">
      <c r="A352" t="s">
        <v>32</v>
      </c>
      <c r="B352">
        <v>2020</v>
      </c>
      <c r="C352">
        <v>1</v>
      </c>
      <c r="D352">
        <v>36848</v>
      </c>
      <c r="E352">
        <v>35710</v>
      </c>
      <c r="F352">
        <v>1138</v>
      </c>
      <c r="G352">
        <v>4716</v>
      </c>
      <c r="H352">
        <v>4545</v>
      </c>
      <c r="I352">
        <v>171</v>
      </c>
    </row>
    <row r="353" spans="1:9" x14ac:dyDescent="0.3">
      <c r="A353" t="s">
        <v>32</v>
      </c>
      <c r="B353">
        <v>2020</v>
      </c>
      <c r="C353">
        <v>2</v>
      </c>
      <c r="D353">
        <v>34237</v>
      </c>
      <c r="E353">
        <v>33048</v>
      </c>
      <c r="F353">
        <v>1189</v>
      </c>
      <c r="G353">
        <v>4010</v>
      </c>
      <c r="H353">
        <v>3837</v>
      </c>
      <c r="I353">
        <v>173</v>
      </c>
    </row>
    <row r="354" spans="1:9" x14ac:dyDescent="0.3">
      <c r="A354" t="s">
        <v>32</v>
      </c>
      <c r="B354">
        <v>2020</v>
      </c>
      <c r="C354">
        <v>3</v>
      </c>
      <c r="D354">
        <v>32701</v>
      </c>
      <c r="E354">
        <v>29529</v>
      </c>
      <c r="F354">
        <v>3172</v>
      </c>
      <c r="G354">
        <v>4146</v>
      </c>
      <c r="H354">
        <v>3675</v>
      </c>
      <c r="I354">
        <v>471</v>
      </c>
    </row>
    <row r="355" spans="1:9" x14ac:dyDescent="0.3">
      <c r="A355" t="s">
        <v>32</v>
      </c>
      <c r="B355">
        <v>2020</v>
      </c>
      <c r="C355">
        <v>4</v>
      </c>
      <c r="D355">
        <v>26295</v>
      </c>
      <c r="E355">
        <v>20627</v>
      </c>
      <c r="F355">
        <v>5668</v>
      </c>
      <c r="G355">
        <v>3635</v>
      </c>
      <c r="H355">
        <v>2679</v>
      </c>
      <c r="I355">
        <v>956</v>
      </c>
    </row>
    <row r="356" spans="1:9" x14ac:dyDescent="0.3">
      <c r="A356" t="s">
        <v>32</v>
      </c>
      <c r="B356">
        <v>2020</v>
      </c>
      <c r="C356">
        <v>5</v>
      </c>
      <c r="D356">
        <v>27277</v>
      </c>
      <c r="E356">
        <v>22591</v>
      </c>
      <c r="F356">
        <v>4686</v>
      </c>
      <c r="G356">
        <v>3802</v>
      </c>
      <c r="H356">
        <v>2890</v>
      </c>
      <c r="I356">
        <v>912</v>
      </c>
    </row>
    <row r="357" spans="1:9" x14ac:dyDescent="0.3">
      <c r="A357" t="s">
        <v>32</v>
      </c>
      <c r="B357">
        <v>2020</v>
      </c>
      <c r="C357">
        <v>6</v>
      </c>
      <c r="D357">
        <v>28156</v>
      </c>
      <c r="E357">
        <v>24542</v>
      </c>
      <c r="F357">
        <v>3614</v>
      </c>
      <c r="G357">
        <v>3736</v>
      </c>
      <c r="H357">
        <v>2980</v>
      </c>
      <c r="I357">
        <v>756</v>
      </c>
    </row>
    <row r="358" spans="1:9" x14ac:dyDescent="0.3">
      <c r="A358" t="s">
        <v>32</v>
      </c>
      <c r="B358">
        <v>2020</v>
      </c>
      <c r="C358">
        <v>7</v>
      </c>
      <c r="D358">
        <v>21867</v>
      </c>
      <c r="E358">
        <v>19881</v>
      </c>
      <c r="F358">
        <v>1986</v>
      </c>
      <c r="G358">
        <v>2338</v>
      </c>
      <c r="H358">
        <v>1952</v>
      </c>
      <c r="I358">
        <v>386</v>
      </c>
    </row>
    <row r="359" spans="1:9" x14ac:dyDescent="0.3">
      <c r="A359" t="s">
        <v>32</v>
      </c>
      <c r="B359">
        <v>2020</v>
      </c>
      <c r="C359">
        <v>8</v>
      </c>
      <c r="D359">
        <v>26635</v>
      </c>
      <c r="E359">
        <v>24531</v>
      </c>
      <c r="F359">
        <v>2104</v>
      </c>
      <c r="G359">
        <v>3369</v>
      </c>
      <c r="H359">
        <v>2902</v>
      </c>
      <c r="I359">
        <v>467</v>
      </c>
    </row>
    <row r="360" spans="1:9" x14ac:dyDescent="0.3">
      <c r="A360" t="s">
        <v>32</v>
      </c>
      <c r="B360">
        <v>2020</v>
      </c>
      <c r="C360">
        <v>9</v>
      </c>
      <c r="D360">
        <v>32189</v>
      </c>
      <c r="E360">
        <v>29713</v>
      </c>
      <c r="F360">
        <v>2476</v>
      </c>
      <c r="G360">
        <v>4022</v>
      </c>
      <c r="H360">
        <v>3441</v>
      </c>
      <c r="I360">
        <v>581</v>
      </c>
    </row>
    <row r="361" spans="1:9" x14ac:dyDescent="0.3">
      <c r="A361" t="s">
        <v>32</v>
      </c>
      <c r="B361">
        <v>2020</v>
      </c>
      <c r="C361">
        <v>10</v>
      </c>
      <c r="D361">
        <v>32720</v>
      </c>
      <c r="E361">
        <v>29758</v>
      </c>
      <c r="F361">
        <v>2962</v>
      </c>
      <c r="G361">
        <v>4354</v>
      </c>
      <c r="H361">
        <v>3605</v>
      </c>
      <c r="I361">
        <v>749</v>
      </c>
    </row>
    <row r="362" spans="1:9" x14ac:dyDescent="0.3">
      <c r="A362" t="s">
        <v>32</v>
      </c>
      <c r="B362">
        <v>2020</v>
      </c>
      <c r="C362">
        <v>11</v>
      </c>
      <c r="D362">
        <v>30404</v>
      </c>
      <c r="E362">
        <v>26606</v>
      </c>
      <c r="F362">
        <v>3798</v>
      </c>
      <c r="G362">
        <v>4328</v>
      </c>
      <c r="H362">
        <v>3291</v>
      </c>
      <c r="I362">
        <v>1037</v>
      </c>
    </row>
    <row r="363" spans="1:9" x14ac:dyDescent="0.3">
      <c r="A363" t="s">
        <v>32</v>
      </c>
      <c r="B363">
        <v>2020</v>
      </c>
      <c r="C363">
        <v>12</v>
      </c>
      <c r="D363">
        <v>26614</v>
      </c>
      <c r="E363">
        <v>22897</v>
      </c>
      <c r="F363">
        <v>3717</v>
      </c>
      <c r="G363">
        <v>3706</v>
      </c>
      <c r="H363">
        <v>2751</v>
      </c>
      <c r="I363">
        <v>955</v>
      </c>
    </row>
    <row r="364" spans="1:9" x14ac:dyDescent="0.3">
      <c r="A364" t="s">
        <v>32</v>
      </c>
      <c r="B364">
        <v>2021</v>
      </c>
      <c r="C364">
        <v>1</v>
      </c>
      <c r="D364">
        <v>28165</v>
      </c>
      <c r="E364">
        <v>24903</v>
      </c>
      <c r="F364">
        <v>3262</v>
      </c>
      <c r="G364">
        <v>4328</v>
      </c>
      <c r="H364">
        <v>3268</v>
      </c>
      <c r="I364">
        <v>1060</v>
      </c>
    </row>
    <row r="365" spans="1:9" x14ac:dyDescent="0.3">
      <c r="A365" t="s">
        <v>32</v>
      </c>
      <c r="B365">
        <v>2021</v>
      </c>
      <c r="C365">
        <v>2</v>
      </c>
      <c r="D365">
        <v>29190</v>
      </c>
      <c r="E365">
        <v>26011</v>
      </c>
      <c r="F365">
        <v>3179</v>
      </c>
      <c r="G365">
        <v>4373</v>
      </c>
      <c r="H365">
        <v>3413</v>
      </c>
      <c r="I365">
        <v>960</v>
      </c>
    </row>
    <row r="366" spans="1:9" x14ac:dyDescent="0.3">
      <c r="A366" t="s">
        <v>32</v>
      </c>
      <c r="B366">
        <v>2021</v>
      </c>
      <c r="C366">
        <v>3</v>
      </c>
      <c r="D366">
        <v>35372</v>
      </c>
      <c r="E366">
        <v>31515</v>
      </c>
      <c r="F366">
        <v>3857</v>
      </c>
      <c r="G366">
        <v>5270</v>
      </c>
      <c r="H366">
        <v>4130</v>
      </c>
      <c r="I366">
        <v>1140</v>
      </c>
    </row>
    <row r="367" spans="1:9" x14ac:dyDescent="0.3">
      <c r="A367" t="s">
        <v>32</v>
      </c>
      <c r="B367">
        <v>2021</v>
      </c>
      <c r="C367">
        <v>4</v>
      </c>
      <c r="D367">
        <v>31516</v>
      </c>
      <c r="E367">
        <v>27948</v>
      </c>
      <c r="F367">
        <v>3568</v>
      </c>
      <c r="G367">
        <v>4716</v>
      </c>
      <c r="H367">
        <v>3643</v>
      </c>
      <c r="I367">
        <v>1073</v>
      </c>
    </row>
    <row r="368" spans="1:9" x14ac:dyDescent="0.3">
      <c r="A368" t="s">
        <v>32</v>
      </c>
      <c r="B368">
        <v>2021</v>
      </c>
      <c r="C368">
        <v>5</v>
      </c>
      <c r="D368">
        <v>31686</v>
      </c>
      <c r="E368">
        <v>28303</v>
      </c>
      <c r="F368">
        <v>3383</v>
      </c>
      <c r="G368">
        <v>4888</v>
      </c>
      <c r="H368">
        <v>3807</v>
      </c>
      <c r="I368">
        <v>1081</v>
      </c>
    </row>
    <row r="369" spans="1:9" x14ac:dyDescent="0.3">
      <c r="A369" t="s">
        <v>32</v>
      </c>
      <c r="B369">
        <v>2021</v>
      </c>
      <c r="C369">
        <v>6</v>
      </c>
      <c r="D369">
        <v>31842</v>
      </c>
      <c r="E369">
        <v>28850</v>
      </c>
      <c r="F369">
        <v>2992</v>
      </c>
      <c r="G369">
        <v>4604</v>
      </c>
      <c r="H369">
        <v>3703</v>
      </c>
      <c r="I369">
        <v>901</v>
      </c>
    </row>
    <row r="370" spans="1:9" x14ac:dyDescent="0.3">
      <c r="A370" t="s">
        <v>32</v>
      </c>
      <c r="B370">
        <v>2021</v>
      </c>
      <c r="C370">
        <v>7</v>
      </c>
      <c r="D370">
        <v>21780</v>
      </c>
      <c r="E370">
        <v>19958</v>
      </c>
      <c r="F370">
        <v>1822</v>
      </c>
      <c r="G370">
        <v>2843</v>
      </c>
      <c r="H370">
        <v>2330</v>
      </c>
      <c r="I370">
        <v>513</v>
      </c>
    </row>
    <row r="371" spans="1:9" x14ac:dyDescent="0.3">
      <c r="A371" t="s">
        <v>32</v>
      </c>
      <c r="B371">
        <v>2021</v>
      </c>
      <c r="C371">
        <v>8</v>
      </c>
      <c r="D371">
        <v>27880</v>
      </c>
      <c r="E371">
        <v>25793</v>
      </c>
      <c r="F371">
        <v>2087</v>
      </c>
      <c r="G371">
        <v>3971</v>
      </c>
      <c r="H371">
        <v>3331</v>
      </c>
      <c r="I371">
        <v>640</v>
      </c>
    </row>
    <row r="372" spans="1:9" x14ac:dyDescent="0.3">
      <c r="A372" t="s">
        <v>32</v>
      </c>
      <c r="B372">
        <v>2021</v>
      </c>
      <c r="C372">
        <v>9</v>
      </c>
      <c r="D372">
        <v>34423</v>
      </c>
      <c r="E372">
        <v>31591</v>
      </c>
      <c r="F372">
        <v>2832</v>
      </c>
      <c r="G372">
        <v>5064</v>
      </c>
      <c r="H372">
        <v>4230</v>
      </c>
      <c r="I372">
        <v>834</v>
      </c>
    </row>
    <row r="373" spans="1:9" x14ac:dyDescent="0.3">
      <c r="A373" t="s">
        <v>32</v>
      </c>
      <c r="B373">
        <v>2021</v>
      </c>
      <c r="C373">
        <v>10</v>
      </c>
      <c r="D373">
        <v>35144</v>
      </c>
      <c r="E373">
        <v>32039</v>
      </c>
      <c r="F373">
        <v>3105</v>
      </c>
      <c r="G373">
        <v>5248</v>
      </c>
      <c r="H373">
        <v>4387</v>
      </c>
      <c r="I373">
        <v>861</v>
      </c>
    </row>
    <row r="374" spans="1:9" x14ac:dyDescent="0.3">
      <c r="A374" t="s">
        <v>32</v>
      </c>
      <c r="B374">
        <v>2021</v>
      </c>
      <c r="C374">
        <v>11</v>
      </c>
      <c r="D374">
        <v>37132</v>
      </c>
      <c r="E374">
        <v>33819</v>
      </c>
      <c r="F374">
        <v>3313</v>
      </c>
      <c r="G374">
        <v>5502</v>
      </c>
      <c r="H374">
        <v>4625</v>
      </c>
      <c r="I374">
        <v>877</v>
      </c>
    </row>
    <row r="375" spans="1:9" x14ac:dyDescent="0.3">
      <c r="A375" t="s">
        <v>32</v>
      </c>
      <c r="B375">
        <v>2021</v>
      </c>
      <c r="C375">
        <v>12</v>
      </c>
      <c r="D375">
        <v>31285</v>
      </c>
      <c r="E375">
        <v>27718</v>
      </c>
      <c r="F375">
        <v>3567</v>
      </c>
      <c r="G375">
        <v>4668</v>
      </c>
      <c r="H375">
        <v>3757</v>
      </c>
      <c r="I375">
        <v>911</v>
      </c>
    </row>
    <row r="376" spans="1:9" x14ac:dyDescent="0.3">
      <c r="A376" t="s">
        <v>33</v>
      </c>
      <c r="B376">
        <v>2018</v>
      </c>
      <c r="C376">
        <v>1</v>
      </c>
      <c r="D376">
        <v>22099</v>
      </c>
      <c r="E376">
        <v>22099</v>
      </c>
      <c r="F376">
        <v>0</v>
      </c>
      <c r="G376">
        <v>3964</v>
      </c>
      <c r="H376">
        <v>3964</v>
      </c>
      <c r="I376">
        <v>0</v>
      </c>
    </row>
    <row r="377" spans="1:9" x14ac:dyDescent="0.3">
      <c r="A377" t="s">
        <v>33</v>
      </c>
      <c r="B377">
        <v>2018</v>
      </c>
      <c r="C377">
        <v>2</v>
      </c>
      <c r="D377">
        <v>19134</v>
      </c>
      <c r="E377">
        <v>19134</v>
      </c>
      <c r="F377">
        <v>0</v>
      </c>
      <c r="G377">
        <v>3447</v>
      </c>
      <c r="H377">
        <v>3447</v>
      </c>
      <c r="I377">
        <v>0</v>
      </c>
    </row>
    <row r="378" spans="1:9" x14ac:dyDescent="0.3">
      <c r="A378" t="s">
        <v>33</v>
      </c>
      <c r="B378">
        <v>2018</v>
      </c>
      <c r="C378">
        <v>3</v>
      </c>
      <c r="D378">
        <v>19984</v>
      </c>
      <c r="E378">
        <v>19984</v>
      </c>
      <c r="F378">
        <v>0</v>
      </c>
      <c r="G378">
        <v>3495</v>
      </c>
      <c r="H378">
        <v>3495</v>
      </c>
      <c r="I378">
        <v>0</v>
      </c>
    </row>
    <row r="379" spans="1:9" x14ac:dyDescent="0.3">
      <c r="A379" t="s">
        <v>33</v>
      </c>
      <c r="B379">
        <v>2018</v>
      </c>
      <c r="C379">
        <v>4</v>
      </c>
      <c r="D379">
        <v>19754</v>
      </c>
      <c r="E379">
        <v>19754</v>
      </c>
      <c r="F379">
        <v>0</v>
      </c>
      <c r="G379">
        <v>3802</v>
      </c>
      <c r="H379">
        <v>3802</v>
      </c>
      <c r="I379">
        <v>0</v>
      </c>
    </row>
    <row r="380" spans="1:9" x14ac:dyDescent="0.3">
      <c r="A380" t="s">
        <v>33</v>
      </c>
      <c r="B380">
        <v>2018</v>
      </c>
      <c r="C380">
        <v>5</v>
      </c>
      <c r="D380">
        <v>20420</v>
      </c>
      <c r="E380">
        <v>20420</v>
      </c>
      <c r="F380">
        <v>0</v>
      </c>
      <c r="G380">
        <v>3828</v>
      </c>
      <c r="H380">
        <v>3828</v>
      </c>
      <c r="I380">
        <v>0</v>
      </c>
    </row>
    <row r="381" spans="1:9" x14ac:dyDescent="0.3">
      <c r="A381" t="s">
        <v>33</v>
      </c>
      <c r="B381">
        <v>2018</v>
      </c>
      <c r="C381">
        <v>6</v>
      </c>
      <c r="D381">
        <v>18710</v>
      </c>
      <c r="E381">
        <v>18710</v>
      </c>
      <c r="F381">
        <v>0</v>
      </c>
      <c r="G381">
        <v>3415</v>
      </c>
      <c r="H381">
        <v>3415</v>
      </c>
      <c r="I381">
        <v>0</v>
      </c>
    </row>
    <row r="382" spans="1:9" x14ac:dyDescent="0.3">
      <c r="A382" t="s">
        <v>33</v>
      </c>
      <c r="B382">
        <v>2018</v>
      </c>
      <c r="C382">
        <v>7</v>
      </c>
      <c r="D382">
        <v>18862</v>
      </c>
      <c r="E382">
        <v>18862</v>
      </c>
      <c r="F382">
        <v>0</v>
      </c>
      <c r="G382">
        <v>3373</v>
      </c>
      <c r="H382">
        <v>3373</v>
      </c>
      <c r="I382">
        <v>0</v>
      </c>
    </row>
    <row r="383" spans="1:9" x14ac:dyDescent="0.3">
      <c r="A383" t="s">
        <v>33</v>
      </c>
      <c r="B383">
        <v>2018</v>
      </c>
      <c r="C383">
        <v>8</v>
      </c>
      <c r="D383">
        <v>19907</v>
      </c>
      <c r="E383">
        <v>19907</v>
      </c>
      <c r="F383">
        <v>0</v>
      </c>
      <c r="G383">
        <v>3423</v>
      </c>
      <c r="H383">
        <v>3423</v>
      </c>
      <c r="I383">
        <v>0</v>
      </c>
    </row>
    <row r="384" spans="1:9" x14ac:dyDescent="0.3">
      <c r="A384" t="s">
        <v>33</v>
      </c>
      <c r="B384">
        <v>2018</v>
      </c>
      <c r="C384">
        <v>9</v>
      </c>
      <c r="D384">
        <v>17242</v>
      </c>
      <c r="E384">
        <v>17242</v>
      </c>
      <c r="F384">
        <v>0</v>
      </c>
      <c r="G384">
        <v>3001</v>
      </c>
      <c r="H384">
        <v>3001</v>
      </c>
      <c r="I384">
        <v>0</v>
      </c>
    </row>
    <row r="385" spans="1:9" x14ac:dyDescent="0.3">
      <c r="A385" t="s">
        <v>33</v>
      </c>
      <c r="B385">
        <v>2018</v>
      </c>
      <c r="C385">
        <v>10</v>
      </c>
      <c r="D385">
        <v>20920</v>
      </c>
      <c r="E385">
        <v>20920</v>
      </c>
      <c r="F385">
        <v>0</v>
      </c>
      <c r="G385">
        <v>3676</v>
      </c>
      <c r="H385">
        <v>3676</v>
      </c>
      <c r="I385">
        <v>0</v>
      </c>
    </row>
    <row r="386" spans="1:9" x14ac:dyDescent="0.3">
      <c r="A386" t="s">
        <v>33</v>
      </c>
      <c r="B386">
        <v>2018</v>
      </c>
      <c r="C386">
        <v>11</v>
      </c>
      <c r="D386">
        <v>18432</v>
      </c>
      <c r="E386">
        <v>18432</v>
      </c>
      <c r="F386">
        <v>0</v>
      </c>
      <c r="G386">
        <v>3241</v>
      </c>
      <c r="H386">
        <v>3241</v>
      </c>
      <c r="I386">
        <v>0</v>
      </c>
    </row>
    <row r="387" spans="1:9" x14ac:dyDescent="0.3">
      <c r="A387" t="s">
        <v>33</v>
      </c>
      <c r="B387">
        <v>2018</v>
      </c>
      <c r="C387">
        <v>12</v>
      </c>
      <c r="D387">
        <v>16548</v>
      </c>
      <c r="E387">
        <v>16548</v>
      </c>
      <c r="F387">
        <v>0</v>
      </c>
      <c r="G387">
        <v>2707</v>
      </c>
      <c r="H387">
        <v>2707</v>
      </c>
      <c r="I387">
        <v>0</v>
      </c>
    </row>
    <row r="388" spans="1:9" x14ac:dyDescent="0.3">
      <c r="A388" t="s">
        <v>33</v>
      </c>
      <c r="B388">
        <v>2019</v>
      </c>
      <c r="C388">
        <v>1</v>
      </c>
      <c r="D388">
        <v>19748</v>
      </c>
      <c r="E388">
        <v>19748</v>
      </c>
      <c r="F388">
        <v>0</v>
      </c>
      <c r="G388">
        <v>3751</v>
      </c>
      <c r="H388">
        <v>3751</v>
      </c>
      <c r="I388">
        <v>0</v>
      </c>
    </row>
    <row r="389" spans="1:9" x14ac:dyDescent="0.3">
      <c r="A389" t="s">
        <v>33</v>
      </c>
      <c r="B389">
        <v>2019</v>
      </c>
      <c r="C389">
        <v>2</v>
      </c>
      <c r="D389">
        <v>17720</v>
      </c>
      <c r="E389">
        <v>17720</v>
      </c>
      <c r="F389">
        <v>0</v>
      </c>
      <c r="G389">
        <v>3139</v>
      </c>
      <c r="H389">
        <v>3139</v>
      </c>
      <c r="I389">
        <v>0</v>
      </c>
    </row>
    <row r="390" spans="1:9" x14ac:dyDescent="0.3">
      <c r="A390" t="s">
        <v>33</v>
      </c>
      <c r="B390">
        <v>2019</v>
      </c>
      <c r="C390">
        <v>3</v>
      </c>
      <c r="D390">
        <v>17682</v>
      </c>
      <c r="E390">
        <v>17682</v>
      </c>
      <c r="F390">
        <v>0</v>
      </c>
      <c r="G390">
        <v>3235</v>
      </c>
      <c r="H390">
        <v>3235</v>
      </c>
      <c r="I390">
        <v>0</v>
      </c>
    </row>
    <row r="391" spans="1:9" x14ac:dyDescent="0.3">
      <c r="A391" t="s">
        <v>33</v>
      </c>
      <c r="B391">
        <v>2019</v>
      </c>
      <c r="C391">
        <v>4</v>
      </c>
      <c r="D391">
        <v>18281</v>
      </c>
      <c r="E391">
        <v>18281</v>
      </c>
      <c r="F391">
        <v>0</v>
      </c>
      <c r="G391">
        <v>3430</v>
      </c>
      <c r="H391">
        <v>3430</v>
      </c>
      <c r="I391">
        <v>0</v>
      </c>
    </row>
    <row r="392" spans="1:9" x14ac:dyDescent="0.3">
      <c r="A392" t="s">
        <v>33</v>
      </c>
      <c r="B392">
        <v>2019</v>
      </c>
      <c r="C392">
        <v>5</v>
      </c>
      <c r="D392">
        <v>18157</v>
      </c>
      <c r="E392">
        <v>18157</v>
      </c>
      <c r="F392">
        <v>0</v>
      </c>
      <c r="G392">
        <v>3347</v>
      </c>
      <c r="H392">
        <v>3347</v>
      </c>
      <c r="I392">
        <v>0</v>
      </c>
    </row>
    <row r="393" spans="1:9" x14ac:dyDescent="0.3">
      <c r="A393" t="s">
        <v>33</v>
      </c>
      <c r="B393">
        <v>2019</v>
      </c>
      <c r="C393">
        <v>6</v>
      </c>
      <c r="D393">
        <v>16212</v>
      </c>
      <c r="E393">
        <v>16212</v>
      </c>
      <c r="F393">
        <v>0</v>
      </c>
      <c r="G393">
        <v>2803</v>
      </c>
      <c r="H393">
        <v>2803</v>
      </c>
      <c r="I393">
        <v>0</v>
      </c>
    </row>
    <row r="394" spans="1:9" x14ac:dyDescent="0.3">
      <c r="A394" t="s">
        <v>33</v>
      </c>
      <c r="B394">
        <v>2019</v>
      </c>
      <c r="C394">
        <v>7</v>
      </c>
      <c r="D394">
        <v>17757</v>
      </c>
      <c r="E394">
        <v>17757</v>
      </c>
      <c r="F394">
        <v>0</v>
      </c>
      <c r="G394">
        <v>3013</v>
      </c>
      <c r="H394">
        <v>3013</v>
      </c>
      <c r="I394">
        <v>0</v>
      </c>
    </row>
    <row r="395" spans="1:9" x14ac:dyDescent="0.3">
      <c r="A395" t="s">
        <v>33</v>
      </c>
      <c r="B395">
        <v>2019</v>
      </c>
      <c r="C395">
        <v>8</v>
      </c>
      <c r="D395">
        <v>17869</v>
      </c>
      <c r="E395">
        <v>17869</v>
      </c>
      <c r="F395">
        <v>0</v>
      </c>
      <c r="G395">
        <v>3277</v>
      </c>
      <c r="H395">
        <v>3277</v>
      </c>
      <c r="I395">
        <v>0</v>
      </c>
    </row>
    <row r="396" spans="1:9" x14ac:dyDescent="0.3">
      <c r="A396" t="s">
        <v>33</v>
      </c>
      <c r="B396">
        <v>2019</v>
      </c>
      <c r="C396">
        <v>9</v>
      </c>
      <c r="D396">
        <v>17300</v>
      </c>
      <c r="E396">
        <v>17300</v>
      </c>
      <c r="F396">
        <v>0</v>
      </c>
      <c r="G396">
        <v>3096</v>
      </c>
      <c r="H396">
        <v>3096</v>
      </c>
      <c r="I396">
        <v>0</v>
      </c>
    </row>
    <row r="397" spans="1:9" x14ac:dyDescent="0.3">
      <c r="A397" t="s">
        <v>33</v>
      </c>
      <c r="B397">
        <v>2019</v>
      </c>
      <c r="C397">
        <v>10</v>
      </c>
      <c r="D397">
        <v>20251</v>
      </c>
      <c r="E397">
        <v>20251</v>
      </c>
      <c r="F397">
        <v>0</v>
      </c>
      <c r="G397">
        <v>3756</v>
      </c>
      <c r="H397">
        <v>3756</v>
      </c>
      <c r="I397">
        <v>0</v>
      </c>
    </row>
    <row r="398" spans="1:9" x14ac:dyDescent="0.3">
      <c r="A398" t="s">
        <v>33</v>
      </c>
      <c r="B398">
        <v>2019</v>
      </c>
      <c r="C398">
        <v>11</v>
      </c>
      <c r="D398">
        <v>16846</v>
      </c>
      <c r="E398">
        <v>16846</v>
      </c>
      <c r="F398">
        <v>0</v>
      </c>
      <c r="G398">
        <v>3044</v>
      </c>
      <c r="H398">
        <v>3044</v>
      </c>
      <c r="I398">
        <v>0</v>
      </c>
    </row>
    <row r="399" spans="1:9" x14ac:dyDescent="0.3">
      <c r="A399" t="s">
        <v>33</v>
      </c>
      <c r="B399">
        <v>2019</v>
      </c>
      <c r="C399">
        <v>12</v>
      </c>
      <c r="D399">
        <v>17220</v>
      </c>
      <c r="E399">
        <v>17220</v>
      </c>
      <c r="F399">
        <v>0</v>
      </c>
      <c r="G399">
        <v>2853</v>
      </c>
      <c r="H399">
        <v>2853</v>
      </c>
      <c r="I399">
        <v>0</v>
      </c>
    </row>
    <row r="400" spans="1:9" x14ac:dyDescent="0.3">
      <c r="A400" t="s">
        <v>33</v>
      </c>
      <c r="B400">
        <v>2020</v>
      </c>
      <c r="C400">
        <v>1</v>
      </c>
      <c r="D400">
        <v>19955</v>
      </c>
      <c r="E400">
        <v>19954</v>
      </c>
      <c r="F400">
        <v>1</v>
      </c>
      <c r="G400">
        <v>3946</v>
      </c>
      <c r="H400">
        <v>3946</v>
      </c>
      <c r="I400">
        <v>0</v>
      </c>
    </row>
    <row r="401" spans="1:9" x14ac:dyDescent="0.3">
      <c r="A401" t="s">
        <v>33</v>
      </c>
      <c r="B401">
        <v>2020</v>
      </c>
      <c r="C401">
        <v>2</v>
      </c>
      <c r="D401">
        <v>17774</v>
      </c>
      <c r="E401">
        <v>17774</v>
      </c>
      <c r="F401">
        <v>0</v>
      </c>
      <c r="G401">
        <v>3686</v>
      </c>
      <c r="H401">
        <v>3686</v>
      </c>
      <c r="I401">
        <v>0</v>
      </c>
    </row>
    <row r="402" spans="1:9" x14ac:dyDescent="0.3">
      <c r="A402" t="s">
        <v>33</v>
      </c>
      <c r="B402">
        <v>2020</v>
      </c>
      <c r="C402">
        <v>3</v>
      </c>
      <c r="D402">
        <v>15127</v>
      </c>
      <c r="E402">
        <v>13855</v>
      </c>
      <c r="F402">
        <v>1272</v>
      </c>
      <c r="G402">
        <v>2807</v>
      </c>
      <c r="H402">
        <v>2354</v>
      </c>
      <c r="I402">
        <v>453</v>
      </c>
    </row>
    <row r="403" spans="1:9" x14ac:dyDescent="0.3">
      <c r="A403" t="s">
        <v>33</v>
      </c>
      <c r="B403">
        <v>2020</v>
      </c>
      <c r="C403">
        <v>4</v>
      </c>
      <c r="D403">
        <v>12601</v>
      </c>
      <c r="E403">
        <v>6032</v>
      </c>
      <c r="F403">
        <v>6569</v>
      </c>
      <c r="G403">
        <v>2479</v>
      </c>
      <c r="H403">
        <v>593</v>
      </c>
      <c r="I403">
        <v>1886</v>
      </c>
    </row>
    <row r="404" spans="1:9" x14ac:dyDescent="0.3">
      <c r="A404" t="s">
        <v>33</v>
      </c>
      <c r="B404">
        <v>2020</v>
      </c>
      <c r="C404">
        <v>5</v>
      </c>
      <c r="D404">
        <v>13582</v>
      </c>
      <c r="E404">
        <v>8829</v>
      </c>
      <c r="F404">
        <v>4753</v>
      </c>
      <c r="G404">
        <v>2606</v>
      </c>
      <c r="H404">
        <v>1160</v>
      </c>
      <c r="I404">
        <v>1446</v>
      </c>
    </row>
    <row r="405" spans="1:9" x14ac:dyDescent="0.3">
      <c r="A405" t="s">
        <v>33</v>
      </c>
      <c r="B405">
        <v>2020</v>
      </c>
      <c r="C405">
        <v>6</v>
      </c>
      <c r="D405">
        <v>16935</v>
      </c>
      <c r="E405">
        <v>12712</v>
      </c>
      <c r="F405">
        <v>4223</v>
      </c>
      <c r="G405">
        <v>3266</v>
      </c>
      <c r="H405">
        <v>1958</v>
      </c>
      <c r="I405">
        <v>1308</v>
      </c>
    </row>
    <row r="406" spans="1:9" x14ac:dyDescent="0.3">
      <c r="A406" t="s">
        <v>33</v>
      </c>
      <c r="B406">
        <v>2020</v>
      </c>
      <c r="C406">
        <v>7</v>
      </c>
      <c r="D406">
        <v>17191</v>
      </c>
      <c r="E406">
        <v>13069</v>
      </c>
      <c r="F406">
        <v>4122</v>
      </c>
      <c r="G406">
        <v>3268</v>
      </c>
      <c r="H406">
        <v>1978</v>
      </c>
      <c r="I406">
        <v>1290</v>
      </c>
    </row>
    <row r="407" spans="1:9" x14ac:dyDescent="0.3">
      <c r="A407" t="s">
        <v>33</v>
      </c>
      <c r="B407">
        <v>2020</v>
      </c>
      <c r="C407">
        <v>8</v>
      </c>
      <c r="D407">
        <v>16256</v>
      </c>
      <c r="E407">
        <v>12781</v>
      </c>
      <c r="F407">
        <v>3475</v>
      </c>
      <c r="G407">
        <v>2986</v>
      </c>
      <c r="H407">
        <v>1947</v>
      </c>
      <c r="I407">
        <v>1039</v>
      </c>
    </row>
    <row r="408" spans="1:9" x14ac:dyDescent="0.3">
      <c r="A408" t="s">
        <v>33</v>
      </c>
      <c r="B408">
        <v>2020</v>
      </c>
      <c r="C408">
        <v>9</v>
      </c>
      <c r="D408">
        <v>17545</v>
      </c>
      <c r="E408">
        <v>14491</v>
      </c>
      <c r="F408">
        <v>3054</v>
      </c>
      <c r="G408">
        <v>3085</v>
      </c>
      <c r="H408">
        <v>2051</v>
      </c>
      <c r="I408">
        <v>1034</v>
      </c>
    </row>
    <row r="409" spans="1:9" x14ac:dyDescent="0.3">
      <c r="A409" t="s">
        <v>33</v>
      </c>
      <c r="B409">
        <v>2020</v>
      </c>
      <c r="C409">
        <v>10</v>
      </c>
      <c r="D409">
        <v>18019</v>
      </c>
      <c r="E409">
        <v>14828</v>
      </c>
      <c r="F409">
        <v>3191</v>
      </c>
      <c r="G409">
        <v>3073</v>
      </c>
      <c r="H409">
        <v>2040</v>
      </c>
      <c r="I409">
        <v>1033</v>
      </c>
    </row>
    <row r="410" spans="1:9" x14ac:dyDescent="0.3">
      <c r="A410" t="s">
        <v>33</v>
      </c>
      <c r="B410">
        <v>2020</v>
      </c>
      <c r="C410">
        <v>11</v>
      </c>
      <c r="D410">
        <v>16395</v>
      </c>
      <c r="E410">
        <v>13041</v>
      </c>
      <c r="F410">
        <v>3354</v>
      </c>
      <c r="G410">
        <v>2763</v>
      </c>
      <c r="H410">
        <v>1818</v>
      </c>
      <c r="I410">
        <v>945</v>
      </c>
    </row>
    <row r="411" spans="1:9" x14ac:dyDescent="0.3">
      <c r="A411" t="s">
        <v>33</v>
      </c>
      <c r="B411">
        <v>2020</v>
      </c>
      <c r="C411">
        <v>12</v>
      </c>
      <c r="D411">
        <v>15933</v>
      </c>
      <c r="E411">
        <v>12123</v>
      </c>
      <c r="F411">
        <v>3810</v>
      </c>
      <c r="G411">
        <v>2967</v>
      </c>
      <c r="H411">
        <v>1878</v>
      </c>
      <c r="I411">
        <v>1089</v>
      </c>
    </row>
    <row r="412" spans="1:9" x14ac:dyDescent="0.3">
      <c r="A412" t="s">
        <v>33</v>
      </c>
      <c r="B412">
        <v>2021</v>
      </c>
      <c r="C412">
        <v>1</v>
      </c>
      <c r="D412">
        <v>6771</v>
      </c>
      <c r="E412">
        <v>5901</v>
      </c>
      <c r="F412">
        <v>870</v>
      </c>
      <c r="G412">
        <v>428</v>
      </c>
      <c r="H412">
        <v>388</v>
      </c>
      <c r="I412">
        <v>40</v>
      </c>
    </row>
    <row r="413" spans="1:9" x14ac:dyDescent="0.3">
      <c r="A413" t="s">
        <v>33</v>
      </c>
      <c r="B413">
        <v>2021</v>
      </c>
      <c r="C413">
        <v>2</v>
      </c>
      <c r="D413">
        <v>6261</v>
      </c>
      <c r="E413">
        <v>5444</v>
      </c>
      <c r="F413">
        <v>817</v>
      </c>
      <c r="G413">
        <v>395</v>
      </c>
      <c r="H413">
        <v>345</v>
      </c>
      <c r="I413">
        <v>50</v>
      </c>
    </row>
    <row r="414" spans="1:9" x14ac:dyDescent="0.3">
      <c r="A414" t="s">
        <v>33</v>
      </c>
      <c r="B414">
        <v>2021</v>
      </c>
      <c r="C414">
        <v>3</v>
      </c>
      <c r="D414">
        <v>7695</v>
      </c>
      <c r="E414">
        <v>6805</v>
      </c>
      <c r="F414">
        <v>890</v>
      </c>
      <c r="G414">
        <v>500</v>
      </c>
      <c r="H414">
        <v>429</v>
      </c>
      <c r="I414">
        <v>71</v>
      </c>
    </row>
    <row r="415" spans="1:9" x14ac:dyDescent="0.3">
      <c r="A415" t="s">
        <v>33</v>
      </c>
      <c r="B415">
        <v>2021</v>
      </c>
      <c r="C415">
        <v>4</v>
      </c>
      <c r="D415">
        <v>17836</v>
      </c>
      <c r="E415">
        <v>15273</v>
      </c>
      <c r="F415">
        <v>2563</v>
      </c>
      <c r="G415">
        <v>3649</v>
      </c>
      <c r="H415">
        <v>2782</v>
      </c>
      <c r="I415">
        <v>867</v>
      </c>
    </row>
    <row r="416" spans="1:9" x14ac:dyDescent="0.3">
      <c r="A416" t="s">
        <v>33</v>
      </c>
      <c r="B416">
        <v>2021</v>
      </c>
      <c r="C416">
        <v>5</v>
      </c>
      <c r="D416">
        <v>16446</v>
      </c>
      <c r="E416">
        <v>14403</v>
      </c>
      <c r="F416">
        <v>2043</v>
      </c>
      <c r="G416">
        <v>3349</v>
      </c>
      <c r="H416">
        <v>2651</v>
      </c>
      <c r="I416">
        <v>698</v>
      </c>
    </row>
    <row r="417" spans="1:9" x14ac:dyDescent="0.3">
      <c r="A417" t="s">
        <v>33</v>
      </c>
      <c r="B417">
        <v>2021</v>
      </c>
      <c r="C417">
        <v>6</v>
      </c>
      <c r="D417">
        <v>17425</v>
      </c>
      <c r="E417">
        <v>15739</v>
      </c>
      <c r="F417">
        <v>1686</v>
      </c>
      <c r="G417">
        <v>3501</v>
      </c>
      <c r="H417">
        <v>2899</v>
      </c>
      <c r="I417">
        <v>602</v>
      </c>
    </row>
    <row r="418" spans="1:9" x14ac:dyDescent="0.3">
      <c r="A418" t="s">
        <v>33</v>
      </c>
      <c r="B418">
        <v>2021</v>
      </c>
      <c r="C418">
        <v>7</v>
      </c>
      <c r="D418">
        <v>16150</v>
      </c>
      <c r="E418">
        <v>14623</v>
      </c>
      <c r="F418">
        <v>1527</v>
      </c>
      <c r="G418">
        <v>3245</v>
      </c>
      <c r="H418">
        <v>2730</v>
      </c>
      <c r="I418">
        <v>515</v>
      </c>
    </row>
    <row r="419" spans="1:9" x14ac:dyDescent="0.3">
      <c r="A419" t="s">
        <v>33</v>
      </c>
      <c r="B419">
        <v>2021</v>
      </c>
      <c r="C419">
        <v>8</v>
      </c>
      <c r="D419">
        <v>17405</v>
      </c>
      <c r="E419">
        <v>15575</v>
      </c>
      <c r="F419">
        <v>1830</v>
      </c>
      <c r="G419">
        <v>3358</v>
      </c>
      <c r="H419">
        <v>2811</v>
      </c>
      <c r="I419">
        <v>547</v>
      </c>
    </row>
    <row r="420" spans="1:9" x14ac:dyDescent="0.3">
      <c r="A420" t="s">
        <v>33</v>
      </c>
      <c r="B420">
        <v>2021</v>
      </c>
      <c r="C420">
        <v>9</v>
      </c>
      <c r="D420">
        <v>17085</v>
      </c>
      <c r="E420">
        <v>15243</v>
      </c>
      <c r="F420">
        <v>1842</v>
      </c>
      <c r="G420">
        <v>3434</v>
      </c>
      <c r="H420">
        <v>2882</v>
      </c>
      <c r="I420">
        <v>552</v>
      </c>
    </row>
    <row r="421" spans="1:9" x14ac:dyDescent="0.3">
      <c r="A421" t="s">
        <v>33</v>
      </c>
      <c r="B421">
        <v>2021</v>
      </c>
      <c r="C421">
        <v>10</v>
      </c>
      <c r="D421">
        <v>17391</v>
      </c>
      <c r="E421">
        <v>15645</v>
      </c>
      <c r="F421">
        <v>1746</v>
      </c>
      <c r="G421">
        <v>3565</v>
      </c>
      <c r="H421">
        <v>2978</v>
      </c>
      <c r="I421">
        <v>587</v>
      </c>
    </row>
    <row r="422" spans="1:9" x14ac:dyDescent="0.3">
      <c r="A422" t="s">
        <v>33</v>
      </c>
      <c r="B422">
        <v>2021</v>
      </c>
      <c r="C422">
        <v>11</v>
      </c>
      <c r="D422">
        <v>16786</v>
      </c>
      <c r="E422">
        <v>15108</v>
      </c>
      <c r="F422">
        <v>1678</v>
      </c>
      <c r="G422">
        <v>3569</v>
      </c>
      <c r="H422">
        <v>3015</v>
      </c>
      <c r="I422">
        <v>554</v>
      </c>
    </row>
    <row r="423" spans="1:9" x14ac:dyDescent="0.3">
      <c r="A423" t="s">
        <v>33</v>
      </c>
      <c r="B423">
        <v>2021</v>
      </c>
      <c r="C423">
        <v>12</v>
      </c>
      <c r="D423">
        <v>17258</v>
      </c>
      <c r="E423">
        <v>15224</v>
      </c>
      <c r="F423">
        <v>2034</v>
      </c>
      <c r="G423">
        <v>3492</v>
      </c>
      <c r="H423">
        <v>2910</v>
      </c>
      <c r="I423"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8DAD-71F2-462C-9A64-0A529B8BB18E}">
  <dimension ref="A1:T423"/>
  <sheetViews>
    <sheetView topLeftCell="J1" workbookViewId="0">
      <selection activeCell="T4" sqref="T4:T12"/>
    </sheetView>
  </sheetViews>
  <sheetFormatPr defaultRowHeight="14.4" x14ac:dyDescent="0.3"/>
  <cols>
    <col min="1" max="1" width="13" bestFit="1" customWidth="1"/>
    <col min="2" max="3" width="8.88671875" bestFit="1" customWidth="1"/>
    <col min="4" max="4" width="15.5546875" bestFit="1" customWidth="1"/>
    <col min="5" max="5" width="18.21875" bestFit="1" customWidth="1"/>
    <col min="17" max="17" width="12.5546875" bestFit="1" customWidth="1"/>
    <col min="18" max="18" width="22.21875" bestFit="1" customWidth="1"/>
    <col min="19" max="19" width="24.77734375" bestFit="1" customWidth="1"/>
    <col min="20" max="20" width="8.88671875" customWidth="1"/>
    <col min="21" max="21" width="16.21875" customWidth="1"/>
  </cols>
  <sheetData>
    <row r="1" spans="1:20" x14ac:dyDescent="0.3">
      <c r="A1" s="12" t="s">
        <v>3</v>
      </c>
      <c r="B1" t="s">
        <v>57</v>
      </c>
    </row>
    <row r="3" spans="1:20" x14ac:dyDescent="0.3">
      <c r="A3" s="12" t="s">
        <v>0</v>
      </c>
      <c r="B3" s="12" t="s">
        <v>1</v>
      </c>
      <c r="C3" s="12" t="s">
        <v>2</v>
      </c>
      <c r="D3" t="s">
        <v>41</v>
      </c>
      <c r="E3" t="s">
        <v>44</v>
      </c>
      <c r="I3" t="s">
        <v>0</v>
      </c>
      <c r="J3" t="s">
        <v>1</v>
      </c>
      <c r="K3" t="s">
        <v>2</v>
      </c>
      <c r="L3" t="s">
        <v>41</v>
      </c>
      <c r="M3" t="s">
        <v>44</v>
      </c>
      <c r="Q3" s="12" t="s">
        <v>53</v>
      </c>
      <c r="R3" t="s">
        <v>55</v>
      </c>
      <c r="S3" t="s">
        <v>56</v>
      </c>
    </row>
    <row r="4" spans="1:20" x14ac:dyDescent="0.3">
      <c r="A4" t="s">
        <v>12</v>
      </c>
      <c r="B4">
        <v>2018</v>
      </c>
      <c r="C4">
        <v>1</v>
      </c>
      <c r="D4" s="15">
        <v>73053</v>
      </c>
      <c r="E4" s="15">
        <v>5129</v>
      </c>
      <c r="G4">
        <f>E4/D4</f>
        <v>7.0209300097189717E-2</v>
      </c>
      <c r="I4" t="s">
        <v>12</v>
      </c>
      <c r="J4">
        <v>2018</v>
      </c>
      <c r="K4">
        <v>1</v>
      </c>
      <c r="L4">
        <v>73053</v>
      </c>
      <c r="M4">
        <v>5129</v>
      </c>
      <c r="Q4" s="14" t="s">
        <v>12</v>
      </c>
      <c r="R4" s="15">
        <v>4439955</v>
      </c>
      <c r="S4" s="15">
        <v>291946</v>
      </c>
      <c r="T4" s="16">
        <f>S4/R4</f>
        <v>6.5754270032016088E-2</v>
      </c>
    </row>
    <row r="5" spans="1:20" x14ac:dyDescent="0.3">
      <c r="A5" t="s">
        <v>12</v>
      </c>
      <c r="B5">
        <v>2018</v>
      </c>
      <c r="C5">
        <v>2</v>
      </c>
      <c r="D5" s="15">
        <v>63255</v>
      </c>
      <c r="E5" s="15">
        <v>4133</v>
      </c>
      <c r="I5" t="s">
        <v>12</v>
      </c>
      <c r="J5">
        <v>2018</v>
      </c>
      <c r="K5">
        <v>2</v>
      </c>
      <c r="L5">
        <v>63255</v>
      </c>
      <c r="M5">
        <v>4133</v>
      </c>
      <c r="Q5" s="14" t="s">
        <v>26</v>
      </c>
      <c r="R5" s="15">
        <v>6604073</v>
      </c>
      <c r="S5" s="15">
        <v>246329</v>
      </c>
      <c r="T5" s="16">
        <f t="shared" ref="T5:T12" si="0">S5/R5</f>
        <v>3.7299557409495622E-2</v>
      </c>
    </row>
    <row r="6" spans="1:20" x14ac:dyDescent="0.3">
      <c r="A6" t="s">
        <v>12</v>
      </c>
      <c r="B6">
        <v>2018</v>
      </c>
      <c r="C6">
        <v>3</v>
      </c>
      <c r="D6" s="15">
        <v>88266</v>
      </c>
      <c r="E6" s="15">
        <v>5558</v>
      </c>
      <c r="I6" t="s">
        <v>12</v>
      </c>
      <c r="J6">
        <v>2018</v>
      </c>
      <c r="K6">
        <v>3</v>
      </c>
      <c r="L6">
        <v>88266</v>
      </c>
      <c r="M6">
        <v>5558</v>
      </c>
      <c r="Q6" s="14" t="s">
        <v>27</v>
      </c>
      <c r="R6" s="15">
        <v>3454707</v>
      </c>
      <c r="S6" s="15">
        <v>418682</v>
      </c>
      <c r="T6" s="16">
        <f t="shared" si="0"/>
        <v>0.12119175374351573</v>
      </c>
    </row>
    <row r="7" spans="1:20" x14ac:dyDescent="0.3">
      <c r="A7" t="s">
        <v>12</v>
      </c>
      <c r="B7">
        <v>2018</v>
      </c>
      <c r="C7">
        <v>4</v>
      </c>
      <c r="D7" s="15">
        <v>95534</v>
      </c>
      <c r="E7" s="15">
        <v>5935</v>
      </c>
      <c r="I7" t="s">
        <v>12</v>
      </c>
      <c r="J7">
        <v>2018</v>
      </c>
      <c r="K7">
        <v>4</v>
      </c>
      <c r="L7">
        <v>95534</v>
      </c>
      <c r="M7">
        <v>5935</v>
      </c>
      <c r="Q7" s="14" t="s">
        <v>28</v>
      </c>
      <c r="R7" s="15">
        <v>317971</v>
      </c>
      <c r="S7" s="15">
        <v>20855</v>
      </c>
      <c r="T7" s="16">
        <f t="shared" si="0"/>
        <v>6.5587742278383876E-2</v>
      </c>
    </row>
    <row r="8" spans="1:20" x14ac:dyDescent="0.3">
      <c r="A8" t="s">
        <v>12</v>
      </c>
      <c r="B8">
        <v>2018</v>
      </c>
      <c r="C8">
        <v>5</v>
      </c>
      <c r="D8" s="15">
        <v>105071</v>
      </c>
      <c r="E8" s="15">
        <v>6589</v>
      </c>
      <c r="I8" t="s">
        <v>12</v>
      </c>
      <c r="J8">
        <v>2018</v>
      </c>
      <c r="K8">
        <v>5</v>
      </c>
      <c r="L8">
        <v>105071</v>
      </c>
      <c r="M8">
        <v>6589</v>
      </c>
      <c r="Q8" s="14" t="s">
        <v>29</v>
      </c>
      <c r="R8" s="15">
        <v>59074998</v>
      </c>
      <c r="S8" s="15">
        <v>5297220</v>
      </c>
      <c r="T8" s="16">
        <f t="shared" si="0"/>
        <v>8.9669406336670546E-2</v>
      </c>
    </row>
    <row r="9" spans="1:20" x14ac:dyDescent="0.3">
      <c r="A9" t="s">
        <v>12</v>
      </c>
      <c r="B9">
        <v>2018</v>
      </c>
      <c r="C9">
        <v>6</v>
      </c>
      <c r="D9" s="15">
        <v>90916</v>
      </c>
      <c r="E9" s="15">
        <v>6104</v>
      </c>
      <c r="I9" t="s">
        <v>12</v>
      </c>
      <c r="J9">
        <v>2018</v>
      </c>
      <c r="K9">
        <v>6</v>
      </c>
      <c r="L9">
        <v>90916</v>
      </c>
      <c r="M9">
        <v>6104</v>
      </c>
      <c r="Q9" s="14" t="s">
        <v>31</v>
      </c>
      <c r="R9" s="15">
        <v>133824746</v>
      </c>
      <c r="S9" s="15">
        <v>6217286</v>
      </c>
      <c r="T9" s="16">
        <f t="shared" si="0"/>
        <v>4.6458418086592145E-2</v>
      </c>
    </row>
    <row r="10" spans="1:20" x14ac:dyDescent="0.3">
      <c r="A10" t="s">
        <v>12</v>
      </c>
      <c r="B10">
        <v>2018</v>
      </c>
      <c r="C10">
        <v>7</v>
      </c>
      <c r="D10" s="15">
        <v>87117</v>
      </c>
      <c r="E10" s="15">
        <v>6023</v>
      </c>
      <c r="I10" t="s">
        <v>12</v>
      </c>
      <c r="J10">
        <v>2018</v>
      </c>
      <c r="K10">
        <v>7</v>
      </c>
      <c r="L10">
        <v>87117</v>
      </c>
      <c r="M10">
        <v>6023</v>
      </c>
      <c r="Q10" s="14" t="s">
        <v>30</v>
      </c>
      <c r="R10" s="15">
        <v>4444278</v>
      </c>
      <c r="S10" s="15">
        <v>20986</v>
      </c>
      <c r="T10" s="16">
        <f t="shared" si="0"/>
        <v>4.7220268399051548E-3</v>
      </c>
    </row>
    <row r="11" spans="1:20" x14ac:dyDescent="0.3">
      <c r="A11" t="s">
        <v>12</v>
      </c>
      <c r="B11">
        <v>2018</v>
      </c>
      <c r="C11">
        <v>8</v>
      </c>
      <c r="D11" s="15">
        <v>108255</v>
      </c>
      <c r="E11" s="15">
        <v>6959</v>
      </c>
      <c r="I11" t="s">
        <v>12</v>
      </c>
      <c r="J11">
        <v>2018</v>
      </c>
      <c r="K11">
        <v>8</v>
      </c>
      <c r="L11">
        <v>108255</v>
      </c>
      <c r="M11">
        <v>6959</v>
      </c>
      <c r="Q11" s="14" t="s">
        <v>32</v>
      </c>
      <c r="R11" s="15">
        <v>1490125</v>
      </c>
      <c r="S11" s="15">
        <v>182956</v>
      </c>
      <c r="T11" s="16">
        <f t="shared" si="0"/>
        <v>0.12277896149651875</v>
      </c>
    </row>
    <row r="12" spans="1:20" x14ac:dyDescent="0.3">
      <c r="A12" t="s">
        <v>12</v>
      </c>
      <c r="B12">
        <v>2018</v>
      </c>
      <c r="C12">
        <v>9</v>
      </c>
      <c r="D12" s="15">
        <v>94741</v>
      </c>
      <c r="E12" s="15">
        <v>5980</v>
      </c>
      <c r="I12" t="s">
        <v>12</v>
      </c>
      <c r="J12">
        <v>2018</v>
      </c>
      <c r="K12">
        <v>9</v>
      </c>
      <c r="L12">
        <v>94741</v>
      </c>
      <c r="M12">
        <v>5980</v>
      </c>
      <c r="Q12" s="14" t="s">
        <v>33</v>
      </c>
      <c r="R12" s="15">
        <v>818877</v>
      </c>
      <c r="S12" s="15">
        <v>145052</v>
      </c>
      <c r="T12" s="16">
        <f t="shared" si="0"/>
        <v>0.17713527184180286</v>
      </c>
    </row>
    <row r="13" spans="1:20" x14ac:dyDescent="0.3">
      <c r="A13" t="s">
        <v>12</v>
      </c>
      <c r="B13">
        <v>2018</v>
      </c>
      <c r="C13">
        <v>10</v>
      </c>
      <c r="D13" s="15">
        <v>113872</v>
      </c>
      <c r="E13" s="15">
        <v>7613</v>
      </c>
      <c r="I13" t="s">
        <v>12</v>
      </c>
      <c r="J13">
        <v>2018</v>
      </c>
      <c r="K13">
        <v>10</v>
      </c>
      <c r="L13">
        <v>113872</v>
      </c>
      <c r="M13">
        <v>7613</v>
      </c>
      <c r="Q13" s="14" t="s">
        <v>54</v>
      </c>
      <c r="R13" s="15">
        <v>214469730</v>
      </c>
      <c r="S13" s="15">
        <v>12841312</v>
      </c>
    </row>
    <row r="14" spans="1:20" x14ac:dyDescent="0.3">
      <c r="A14" t="s">
        <v>12</v>
      </c>
      <c r="B14">
        <v>2018</v>
      </c>
      <c r="C14">
        <v>11</v>
      </c>
      <c r="D14" s="15">
        <v>93436</v>
      </c>
      <c r="E14" s="15">
        <v>6264</v>
      </c>
      <c r="I14" t="s">
        <v>12</v>
      </c>
      <c r="J14">
        <v>2018</v>
      </c>
      <c r="K14">
        <v>11</v>
      </c>
      <c r="L14">
        <v>93436</v>
      </c>
      <c r="M14">
        <v>6264</v>
      </c>
    </row>
    <row r="15" spans="1:20" x14ac:dyDescent="0.3">
      <c r="A15" t="s">
        <v>12</v>
      </c>
      <c r="B15">
        <v>2018</v>
      </c>
      <c r="C15">
        <v>12</v>
      </c>
      <c r="D15" s="15">
        <v>70305</v>
      </c>
      <c r="E15" s="15">
        <v>5236</v>
      </c>
      <c r="I15" t="s">
        <v>12</v>
      </c>
      <c r="J15">
        <v>2018</v>
      </c>
      <c r="K15">
        <v>12</v>
      </c>
      <c r="L15">
        <v>70305</v>
      </c>
      <c r="M15">
        <v>5236</v>
      </c>
    </row>
    <row r="16" spans="1:20" x14ac:dyDescent="0.3">
      <c r="A16" t="s">
        <v>12</v>
      </c>
      <c r="B16">
        <v>2019</v>
      </c>
      <c r="C16">
        <v>1</v>
      </c>
      <c r="D16" s="15">
        <v>93845</v>
      </c>
      <c r="E16" s="15">
        <v>6748</v>
      </c>
      <c r="I16" t="s">
        <v>12</v>
      </c>
      <c r="J16">
        <v>2019</v>
      </c>
      <c r="K16">
        <v>1</v>
      </c>
      <c r="L16">
        <v>93845</v>
      </c>
      <c r="M16">
        <v>6748</v>
      </c>
    </row>
    <row r="17" spans="1:13" x14ac:dyDescent="0.3">
      <c r="A17" t="s">
        <v>12</v>
      </c>
      <c r="B17">
        <v>2019</v>
      </c>
      <c r="C17">
        <v>2</v>
      </c>
      <c r="D17" s="15">
        <v>91685</v>
      </c>
      <c r="E17" s="15">
        <v>6152</v>
      </c>
      <c r="I17" t="s">
        <v>12</v>
      </c>
      <c r="J17">
        <v>2019</v>
      </c>
      <c r="K17">
        <v>2</v>
      </c>
      <c r="L17">
        <v>91685</v>
      </c>
      <c r="M17">
        <v>6152</v>
      </c>
    </row>
    <row r="18" spans="1:13" x14ac:dyDescent="0.3">
      <c r="A18" t="s">
        <v>12</v>
      </c>
      <c r="B18">
        <v>2019</v>
      </c>
      <c r="C18">
        <v>3</v>
      </c>
      <c r="D18" s="15">
        <v>100691</v>
      </c>
      <c r="E18" s="15">
        <v>6511</v>
      </c>
      <c r="I18" t="s">
        <v>12</v>
      </c>
      <c r="J18">
        <v>2019</v>
      </c>
      <c r="K18">
        <v>3</v>
      </c>
      <c r="L18">
        <v>100691</v>
      </c>
      <c r="M18">
        <v>6511</v>
      </c>
    </row>
    <row r="19" spans="1:13" x14ac:dyDescent="0.3">
      <c r="A19" t="s">
        <v>12</v>
      </c>
      <c r="B19">
        <v>2019</v>
      </c>
      <c r="C19">
        <v>4</v>
      </c>
      <c r="D19" s="15">
        <v>110774</v>
      </c>
      <c r="E19" s="15">
        <v>7143</v>
      </c>
      <c r="I19" t="s">
        <v>12</v>
      </c>
      <c r="J19">
        <v>2019</v>
      </c>
      <c r="K19">
        <v>4</v>
      </c>
      <c r="L19">
        <v>110774</v>
      </c>
      <c r="M19">
        <v>7143</v>
      </c>
    </row>
    <row r="20" spans="1:13" x14ac:dyDescent="0.3">
      <c r="A20" t="s">
        <v>12</v>
      </c>
      <c r="B20">
        <v>2019</v>
      </c>
      <c r="C20">
        <v>5</v>
      </c>
      <c r="D20" s="15">
        <v>135303</v>
      </c>
      <c r="E20" s="15">
        <v>8613</v>
      </c>
      <c r="I20" t="s">
        <v>12</v>
      </c>
      <c r="J20">
        <v>2019</v>
      </c>
      <c r="K20">
        <v>5</v>
      </c>
      <c r="L20">
        <v>135303</v>
      </c>
      <c r="M20">
        <v>8613</v>
      </c>
    </row>
    <row r="21" spans="1:13" x14ac:dyDescent="0.3">
      <c r="A21" t="s">
        <v>12</v>
      </c>
      <c r="B21">
        <v>2019</v>
      </c>
      <c r="C21">
        <v>6</v>
      </c>
      <c r="D21" s="15">
        <v>108508</v>
      </c>
      <c r="E21" s="15">
        <v>7215</v>
      </c>
      <c r="I21" t="s">
        <v>12</v>
      </c>
      <c r="J21">
        <v>2019</v>
      </c>
      <c r="K21">
        <v>6</v>
      </c>
      <c r="L21">
        <v>108508</v>
      </c>
      <c r="M21">
        <v>7215</v>
      </c>
    </row>
    <row r="22" spans="1:13" x14ac:dyDescent="0.3">
      <c r="A22" t="s">
        <v>12</v>
      </c>
      <c r="B22">
        <v>2019</v>
      </c>
      <c r="C22">
        <v>7</v>
      </c>
      <c r="D22" s="15">
        <v>109398</v>
      </c>
      <c r="E22" s="15">
        <v>7873</v>
      </c>
      <c r="I22" t="s">
        <v>12</v>
      </c>
      <c r="J22">
        <v>2019</v>
      </c>
      <c r="K22">
        <v>7</v>
      </c>
      <c r="L22">
        <v>109398</v>
      </c>
      <c r="M22">
        <v>7873</v>
      </c>
    </row>
    <row r="23" spans="1:13" x14ac:dyDescent="0.3">
      <c r="A23" t="s">
        <v>12</v>
      </c>
      <c r="B23">
        <v>2019</v>
      </c>
      <c r="C23">
        <v>8</v>
      </c>
      <c r="D23" s="15">
        <v>112474</v>
      </c>
      <c r="E23" s="15">
        <v>8342</v>
      </c>
      <c r="I23" t="s">
        <v>12</v>
      </c>
      <c r="J23">
        <v>2019</v>
      </c>
      <c r="K23">
        <v>8</v>
      </c>
      <c r="L23">
        <v>112474</v>
      </c>
      <c r="M23">
        <v>8342</v>
      </c>
    </row>
    <row r="24" spans="1:13" x14ac:dyDescent="0.3">
      <c r="A24" t="s">
        <v>12</v>
      </c>
      <c r="B24">
        <v>2019</v>
      </c>
      <c r="C24">
        <v>9</v>
      </c>
      <c r="D24" s="15">
        <v>121348</v>
      </c>
      <c r="E24" s="15">
        <v>8360</v>
      </c>
      <c r="I24" t="s">
        <v>12</v>
      </c>
      <c r="J24">
        <v>2019</v>
      </c>
      <c r="K24">
        <v>9</v>
      </c>
      <c r="L24">
        <v>121348</v>
      </c>
      <c r="M24">
        <v>8360</v>
      </c>
    </row>
    <row r="25" spans="1:13" x14ac:dyDescent="0.3">
      <c r="A25" t="s">
        <v>12</v>
      </c>
      <c r="B25">
        <v>2019</v>
      </c>
      <c r="C25">
        <v>10</v>
      </c>
      <c r="D25" s="15">
        <v>125916</v>
      </c>
      <c r="E25" s="15">
        <v>8581</v>
      </c>
      <c r="I25" t="s">
        <v>12</v>
      </c>
      <c r="J25">
        <v>2019</v>
      </c>
      <c r="K25">
        <v>10</v>
      </c>
      <c r="L25">
        <v>125916</v>
      </c>
      <c r="M25">
        <v>8581</v>
      </c>
    </row>
    <row r="26" spans="1:13" x14ac:dyDescent="0.3">
      <c r="A26" t="s">
        <v>12</v>
      </c>
      <c r="B26">
        <v>2019</v>
      </c>
      <c r="C26">
        <v>11</v>
      </c>
      <c r="D26" s="15">
        <v>108306</v>
      </c>
      <c r="E26" s="15">
        <v>7705</v>
      </c>
      <c r="I26" t="s">
        <v>12</v>
      </c>
      <c r="J26">
        <v>2019</v>
      </c>
      <c r="K26">
        <v>11</v>
      </c>
      <c r="L26">
        <v>108306</v>
      </c>
      <c r="M26">
        <v>7705</v>
      </c>
    </row>
    <row r="27" spans="1:13" x14ac:dyDescent="0.3">
      <c r="A27" t="s">
        <v>12</v>
      </c>
      <c r="B27">
        <v>2019</v>
      </c>
      <c r="C27">
        <v>12</v>
      </c>
      <c r="D27" s="15">
        <v>84055</v>
      </c>
      <c r="E27" s="15">
        <v>6185</v>
      </c>
      <c r="I27" t="s">
        <v>12</v>
      </c>
      <c r="J27">
        <v>2019</v>
      </c>
      <c r="K27">
        <v>12</v>
      </c>
      <c r="L27">
        <v>84055</v>
      </c>
      <c r="M27">
        <v>6185</v>
      </c>
    </row>
    <row r="28" spans="1:13" x14ac:dyDescent="0.3">
      <c r="A28" t="s">
        <v>12</v>
      </c>
      <c r="B28">
        <v>2020</v>
      </c>
      <c r="C28">
        <v>1</v>
      </c>
      <c r="D28" s="15">
        <v>112411</v>
      </c>
      <c r="E28" s="15">
        <v>7563</v>
      </c>
      <c r="I28" t="s">
        <v>12</v>
      </c>
      <c r="J28">
        <v>2020</v>
      </c>
      <c r="K28">
        <v>1</v>
      </c>
      <c r="L28">
        <v>112411</v>
      </c>
      <c r="M28">
        <v>7563</v>
      </c>
    </row>
    <row r="29" spans="1:13" x14ac:dyDescent="0.3">
      <c r="A29" t="s">
        <v>12</v>
      </c>
      <c r="B29">
        <v>2020</v>
      </c>
      <c r="C29">
        <v>2</v>
      </c>
      <c r="D29" s="15">
        <v>89072</v>
      </c>
      <c r="E29" s="15">
        <v>5927</v>
      </c>
      <c r="I29" t="s">
        <v>12</v>
      </c>
      <c r="J29">
        <v>2020</v>
      </c>
      <c r="K29">
        <v>2</v>
      </c>
      <c r="L29">
        <v>89072</v>
      </c>
      <c r="M29">
        <v>5927</v>
      </c>
    </row>
    <row r="30" spans="1:13" x14ac:dyDescent="0.3">
      <c r="A30" t="s">
        <v>12</v>
      </c>
      <c r="B30">
        <v>2020</v>
      </c>
      <c r="C30">
        <v>3</v>
      </c>
      <c r="D30" s="15">
        <v>82081</v>
      </c>
      <c r="E30" s="15">
        <v>5086</v>
      </c>
      <c r="I30" t="s">
        <v>12</v>
      </c>
      <c r="J30">
        <v>2020</v>
      </c>
      <c r="K30">
        <v>3</v>
      </c>
      <c r="L30">
        <v>82081</v>
      </c>
      <c r="M30">
        <v>5086</v>
      </c>
    </row>
    <row r="31" spans="1:13" x14ac:dyDescent="0.3">
      <c r="A31" t="s">
        <v>12</v>
      </c>
      <c r="B31">
        <v>2020</v>
      </c>
      <c r="C31">
        <v>4</v>
      </c>
      <c r="D31" s="15">
        <v>67761</v>
      </c>
      <c r="E31" s="15">
        <v>3734</v>
      </c>
      <c r="I31" t="s">
        <v>12</v>
      </c>
      <c r="J31">
        <v>2020</v>
      </c>
      <c r="K31">
        <v>4</v>
      </c>
      <c r="L31">
        <v>67761</v>
      </c>
      <c r="M31">
        <v>3734</v>
      </c>
    </row>
    <row r="32" spans="1:13" x14ac:dyDescent="0.3">
      <c r="A32" t="s">
        <v>12</v>
      </c>
      <c r="B32">
        <v>2020</v>
      </c>
      <c r="C32">
        <v>5</v>
      </c>
      <c r="D32" s="15">
        <v>70667</v>
      </c>
      <c r="E32" s="15">
        <v>5262</v>
      </c>
      <c r="I32" t="s">
        <v>12</v>
      </c>
      <c r="J32">
        <v>2020</v>
      </c>
      <c r="K32">
        <v>5</v>
      </c>
      <c r="L32">
        <v>70667</v>
      </c>
      <c r="M32">
        <v>5262</v>
      </c>
    </row>
    <row r="33" spans="1:13" x14ac:dyDescent="0.3">
      <c r="A33" t="s">
        <v>12</v>
      </c>
      <c r="B33">
        <v>2020</v>
      </c>
      <c r="C33">
        <v>6</v>
      </c>
      <c r="D33" s="15">
        <v>77371</v>
      </c>
      <c r="E33" s="15">
        <v>5771</v>
      </c>
      <c r="I33" t="s">
        <v>12</v>
      </c>
      <c r="J33">
        <v>2020</v>
      </c>
      <c r="K33">
        <v>6</v>
      </c>
      <c r="L33">
        <v>77371</v>
      </c>
      <c r="M33">
        <v>5771</v>
      </c>
    </row>
    <row r="34" spans="1:13" x14ac:dyDescent="0.3">
      <c r="A34" t="s">
        <v>12</v>
      </c>
      <c r="B34">
        <v>2020</v>
      </c>
      <c r="C34">
        <v>7</v>
      </c>
      <c r="D34" s="15">
        <v>76703</v>
      </c>
      <c r="E34" s="15">
        <v>5293</v>
      </c>
      <c r="I34" t="s">
        <v>12</v>
      </c>
      <c r="J34">
        <v>2020</v>
      </c>
      <c r="K34">
        <v>7</v>
      </c>
      <c r="L34">
        <v>76703</v>
      </c>
      <c r="M34">
        <v>5293</v>
      </c>
    </row>
    <row r="35" spans="1:13" x14ac:dyDescent="0.3">
      <c r="A35" t="s">
        <v>12</v>
      </c>
      <c r="B35">
        <v>2020</v>
      </c>
      <c r="C35">
        <v>8</v>
      </c>
      <c r="D35" s="15">
        <v>76233</v>
      </c>
      <c r="E35" s="15">
        <v>5586</v>
      </c>
      <c r="I35" t="s">
        <v>12</v>
      </c>
      <c r="J35">
        <v>2020</v>
      </c>
      <c r="K35">
        <v>8</v>
      </c>
      <c r="L35">
        <v>76233</v>
      </c>
      <c r="M35">
        <v>5586</v>
      </c>
    </row>
    <row r="36" spans="1:13" x14ac:dyDescent="0.3">
      <c r="A36" t="s">
        <v>12</v>
      </c>
      <c r="B36">
        <v>2020</v>
      </c>
      <c r="C36">
        <v>9</v>
      </c>
      <c r="D36" s="15">
        <v>87301</v>
      </c>
      <c r="E36" s="15">
        <v>6082</v>
      </c>
      <c r="I36" t="s">
        <v>12</v>
      </c>
      <c r="J36">
        <v>2020</v>
      </c>
      <c r="K36">
        <v>9</v>
      </c>
      <c r="L36">
        <v>87301</v>
      </c>
      <c r="M36">
        <v>6082</v>
      </c>
    </row>
    <row r="37" spans="1:13" x14ac:dyDescent="0.3">
      <c r="A37" t="s">
        <v>12</v>
      </c>
      <c r="B37">
        <v>2020</v>
      </c>
      <c r="C37">
        <v>10</v>
      </c>
      <c r="D37" s="15">
        <v>86979</v>
      </c>
      <c r="E37" s="15">
        <v>6221</v>
      </c>
      <c r="I37" t="s">
        <v>12</v>
      </c>
      <c r="J37">
        <v>2020</v>
      </c>
      <c r="K37">
        <v>10</v>
      </c>
      <c r="L37">
        <v>86979</v>
      </c>
      <c r="M37">
        <v>6221</v>
      </c>
    </row>
    <row r="38" spans="1:13" x14ac:dyDescent="0.3">
      <c r="A38" t="s">
        <v>12</v>
      </c>
      <c r="B38">
        <v>2020</v>
      </c>
      <c r="C38">
        <v>11</v>
      </c>
      <c r="D38" s="15">
        <v>70236</v>
      </c>
      <c r="E38" s="15">
        <v>4947</v>
      </c>
      <c r="I38" t="s">
        <v>12</v>
      </c>
      <c r="J38">
        <v>2020</v>
      </c>
      <c r="K38">
        <v>11</v>
      </c>
      <c r="L38">
        <v>70236</v>
      </c>
      <c r="M38">
        <v>4947</v>
      </c>
    </row>
    <row r="39" spans="1:13" x14ac:dyDescent="0.3">
      <c r="A39" t="s">
        <v>12</v>
      </c>
      <c r="B39">
        <v>2020</v>
      </c>
      <c r="C39">
        <v>12</v>
      </c>
      <c r="D39" s="15">
        <v>63444</v>
      </c>
      <c r="E39" s="15">
        <v>4545</v>
      </c>
      <c r="I39" t="s">
        <v>12</v>
      </c>
      <c r="J39">
        <v>2020</v>
      </c>
      <c r="K39">
        <v>12</v>
      </c>
      <c r="L39">
        <v>63444</v>
      </c>
      <c r="M39">
        <v>4545</v>
      </c>
    </row>
    <row r="40" spans="1:13" x14ac:dyDescent="0.3">
      <c r="A40" t="s">
        <v>12</v>
      </c>
      <c r="B40">
        <v>2021</v>
      </c>
      <c r="C40">
        <v>1</v>
      </c>
      <c r="D40" s="15">
        <v>76803</v>
      </c>
      <c r="E40" s="15">
        <v>4570</v>
      </c>
      <c r="I40" t="s">
        <v>12</v>
      </c>
      <c r="J40">
        <v>2021</v>
      </c>
      <c r="K40">
        <v>1</v>
      </c>
      <c r="L40">
        <v>76803</v>
      </c>
      <c r="M40">
        <v>4570</v>
      </c>
    </row>
    <row r="41" spans="1:13" x14ac:dyDescent="0.3">
      <c r="A41" t="s">
        <v>12</v>
      </c>
      <c r="B41">
        <v>2021</v>
      </c>
      <c r="C41">
        <v>2</v>
      </c>
      <c r="D41" s="15">
        <v>64901</v>
      </c>
      <c r="E41" s="15">
        <v>3908</v>
      </c>
      <c r="I41" t="s">
        <v>12</v>
      </c>
      <c r="J41">
        <v>2021</v>
      </c>
      <c r="K41">
        <v>2</v>
      </c>
      <c r="L41">
        <v>64901</v>
      </c>
      <c r="M41">
        <v>3908</v>
      </c>
    </row>
    <row r="42" spans="1:13" x14ac:dyDescent="0.3">
      <c r="A42" t="s">
        <v>12</v>
      </c>
      <c r="B42">
        <v>2021</v>
      </c>
      <c r="C42">
        <v>3</v>
      </c>
      <c r="D42" s="15">
        <v>94056</v>
      </c>
      <c r="E42" s="15">
        <v>6086</v>
      </c>
      <c r="I42" t="s">
        <v>12</v>
      </c>
      <c r="J42">
        <v>2021</v>
      </c>
      <c r="K42">
        <v>3</v>
      </c>
      <c r="L42">
        <v>94056</v>
      </c>
      <c r="M42">
        <v>6086</v>
      </c>
    </row>
    <row r="43" spans="1:13" x14ac:dyDescent="0.3">
      <c r="A43" t="s">
        <v>12</v>
      </c>
      <c r="B43">
        <v>2021</v>
      </c>
      <c r="C43">
        <v>4</v>
      </c>
      <c r="D43" s="15">
        <v>106038</v>
      </c>
      <c r="E43" s="15">
        <v>6069</v>
      </c>
      <c r="I43" t="s">
        <v>12</v>
      </c>
      <c r="J43">
        <v>2021</v>
      </c>
      <c r="K43">
        <v>4</v>
      </c>
      <c r="L43">
        <v>106038</v>
      </c>
      <c r="M43">
        <v>6069</v>
      </c>
    </row>
    <row r="44" spans="1:13" x14ac:dyDescent="0.3">
      <c r="A44" t="s">
        <v>12</v>
      </c>
      <c r="B44">
        <v>2021</v>
      </c>
      <c r="C44">
        <v>5</v>
      </c>
      <c r="D44" s="15">
        <v>102497</v>
      </c>
      <c r="E44" s="15">
        <v>5864</v>
      </c>
      <c r="I44" t="s">
        <v>12</v>
      </c>
      <c r="J44">
        <v>2021</v>
      </c>
      <c r="K44">
        <v>5</v>
      </c>
      <c r="L44">
        <v>102497</v>
      </c>
      <c r="M44">
        <v>5864</v>
      </c>
    </row>
    <row r="45" spans="1:13" x14ac:dyDescent="0.3">
      <c r="A45" t="s">
        <v>12</v>
      </c>
      <c r="B45">
        <v>2021</v>
      </c>
      <c r="C45">
        <v>6</v>
      </c>
      <c r="D45" s="15">
        <v>104813</v>
      </c>
      <c r="E45" s="15">
        <v>6425</v>
      </c>
      <c r="I45" t="s">
        <v>12</v>
      </c>
      <c r="J45">
        <v>2021</v>
      </c>
      <c r="K45">
        <v>6</v>
      </c>
      <c r="L45">
        <v>104813</v>
      </c>
      <c r="M45">
        <v>6425</v>
      </c>
    </row>
    <row r="46" spans="1:13" x14ac:dyDescent="0.3">
      <c r="A46" t="s">
        <v>12</v>
      </c>
      <c r="B46">
        <v>2021</v>
      </c>
      <c r="C46">
        <v>7</v>
      </c>
      <c r="D46" s="15">
        <v>91088</v>
      </c>
      <c r="E46" s="15">
        <v>5950</v>
      </c>
      <c r="I46" t="s">
        <v>12</v>
      </c>
      <c r="J46">
        <v>2021</v>
      </c>
      <c r="K46">
        <v>7</v>
      </c>
      <c r="L46">
        <v>91088</v>
      </c>
      <c r="M46">
        <v>5950</v>
      </c>
    </row>
    <row r="47" spans="1:13" x14ac:dyDescent="0.3">
      <c r="A47" t="s">
        <v>12</v>
      </c>
      <c r="B47">
        <v>2021</v>
      </c>
      <c r="C47">
        <v>8</v>
      </c>
      <c r="D47" s="15">
        <v>97726</v>
      </c>
      <c r="E47" s="15">
        <v>6153</v>
      </c>
      <c r="I47" t="s">
        <v>12</v>
      </c>
      <c r="J47">
        <v>2021</v>
      </c>
      <c r="K47">
        <v>8</v>
      </c>
      <c r="L47">
        <v>97726</v>
      </c>
      <c r="M47">
        <v>6153</v>
      </c>
    </row>
    <row r="48" spans="1:13" x14ac:dyDescent="0.3">
      <c r="A48" t="s">
        <v>12</v>
      </c>
      <c r="B48">
        <v>2021</v>
      </c>
      <c r="C48">
        <v>9</v>
      </c>
      <c r="D48" s="15">
        <v>102142</v>
      </c>
      <c r="E48" s="15">
        <v>5782</v>
      </c>
      <c r="I48" t="s">
        <v>12</v>
      </c>
      <c r="J48">
        <v>2021</v>
      </c>
      <c r="K48">
        <v>9</v>
      </c>
      <c r="L48">
        <v>102142</v>
      </c>
      <c r="M48">
        <v>5782</v>
      </c>
    </row>
    <row r="49" spans="1:13" x14ac:dyDescent="0.3">
      <c r="A49" t="s">
        <v>12</v>
      </c>
      <c r="B49">
        <v>2021</v>
      </c>
      <c r="C49">
        <v>10</v>
      </c>
      <c r="D49" s="15">
        <v>86030</v>
      </c>
      <c r="E49" s="15">
        <v>4778</v>
      </c>
      <c r="I49" t="s">
        <v>12</v>
      </c>
      <c r="J49">
        <v>2021</v>
      </c>
      <c r="K49">
        <v>10</v>
      </c>
      <c r="L49">
        <v>86030</v>
      </c>
      <c r="M49">
        <v>4778</v>
      </c>
    </row>
    <row r="50" spans="1:13" x14ac:dyDescent="0.3">
      <c r="A50" t="s">
        <v>12</v>
      </c>
      <c r="B50">
        <v>2021</v>
      </c>
      <c r="C50">
        <v>11</v>
      </c>
      <c r="D50" s="15">
        <v>96173</v>
      </c>
      <c r="E50" s="15">
        <v>5229</v>
      </c>
      <c r="I50" t="s">
        <v>12</v>
      </c>
      <c r="J50">
        <v>2021</v>
      </c>
      <c r="K50">
        <v>11</v>
      </c>
      <c r="L50">
        <v>96173</v>
      </c>
      <c r="M50">
        <v>5229</v>
      </c>
    </row>
    <row r="51" spans="1:13" x14ac:dyDescent="0.3">
      <c r="A51" t="s">
        <v>12</v>
      </c>
      <c r="B51">
        <v>2021</v>
      </c>
      <c r="C51">
        <v>12</v>
      </c>
      <c r="D51" s="15">
        <v>71305</v>
      </c>
      <c r="E51" s="15">
        <v>4164</v>
      </c>
      <c r="I51" t="s">
        <v>12</v>
      </c>
      <c r="J51">
        <v>2021</v>
      </c>
      <c r="K51">
        <v>12</v>
      </c>
      <c r="L51">
        <v>71305</v>
      </c>
      <c r="M51">
        <v>4164</v>
      </c>
    </row>
    <row r="52" spans="1:13" x14ac:dyDescent="0.3">
      <c r="A52" t="s">
        <v>26</v>
      </c>
      <c r="B52">
        <v>2018</v>
      </c>
      <c r="C52">
        <v>1</v>
      </c>
      <c r="D52" s="15">
        <v>98333</v>
      </c>
      <c r="E52" s="15">
        <v>3686</v>
      </c>
      <c r="I52" t="s">
        <v>26</v>
      </c>
      <c r="J52">
        <v>2018</v>
      </c>
      <c r="K52">
        <v>1</v>
      </c>
      <c r="L52">
        <v>98333</v>
      </c>
      <c r="M52">
        <v>3686</v>
      </c>
    </row>
    <row r="53" spans="1:13" x14ac:dyDescent="0.3">
      <c r="A53" t="s">
        <v>26</v>
      </c>
      <c r="B53">
        <v>2018</v>
      </c>
      <c r="C53">
        <v>2</v>
      </c>
      <c r="D53" s="15">
        <v>106238</v>
      </c>
      <c r="E53" s="15">
        <v>4278</v>
      </c>
      <c r="I53" t="s">
        <v>26</v>
      </c>
      <c r="J53">
        <v>2018</v>
      </c>
      <c r="K53">
        <v>2</v>
      </c>
      <c r="L53">
        <v>106238</v>
      </c>
      <c r="M53">
        <v>4278</v>
      </c>
    </row>
    <row r="54" spans="1:13" x14ac:dyDescent="0.3">
      <c r="A54" t="s">
        <v>26</v>
      </c>
      <c r="B54">
        <v>2018</v>
      </c>
      <c r="C54">
        <v>3</v>
      </c>
      <c r="D54" s="15">
        <v>112707</v>
      </c>
      <c r="E54" s="15">
        <v>4373</v>
      </c>
      <c r="I54" t="s">
        <v>26</v>
      </c>
      <c r="J54">
        <v>2018</v>
      </c>
      <c r="K54">
        <v>3</v>
      </c>
      <c r="L54">
        <v>112707</v>
      </c>
      <c r="M54">
        <v>4373</v>
      </c>
    </row>
    <row r="55" spans="1:13" x14ac:dyDescent="0.3">
      <c r="A55" t="s">
        <v>26</v>
      </c>
      <c r="B55">
        <v>2018</v>
      </c>
      <c r="C55">
        <v>4</v>
      </c>
      <c r="D55" s="15">
        <v>111840</v>
      </c>
      <c r="E55" s="15">
        <v>4084</v>
      </c>
      <c r="I55" t="s">
        <v>26</v>
      </c>
      <c r="J55">
        <v>2018</v>
      </c>
      <c r="K55">
        <v>4</v>
      </c>
      <c r="L55">
        <v>111840</v>
      </c>
      <c r="M55">
        <v>4084</v>
      </c>
    </row>
    <row r="56" spans="1:13" x14ac:dyDescent="0.3">
      <c r="A56" t="s">
        <v>26</v>
      </c>
      <c r="B56">
        <v>2018</v>
      </c>
      <c r="C56">
        <v>5</v>
      </c>
      <c r="D56" s="15">
        <v>147909</v>
      </c>
      <c r="E56" s="15">
        <v>4746</v>
      </c>
      <c r="I56" t="s">
        <v>26</v>
      </c>
      <c r="J56">
        <v>2018</v>
      </c>
      <c r="K56">
        <v>5</v>
      </c>
      <c r="L56">
        <v>147909</v>
      </c>
      <c r="M56">
        <v>4746</v>
      </c>
    </row>
    <row r="57" spans="1:13" x14ac:dyDescent="0.3">
      <c r="A57" t="s">
        <v>26</v>
      </c>
      <c r="B57">
        <v>2018</v>
      </c>
      <c r="C57">
        <v>6</v>
      </c>
      <c r="D57" s="15">
        <v>115057</v>
      </c>
      <c r="E57" s="15">
        <v>4009</v>
      </c>
      <c r="I57" t="s">
        <v>26</v>
      </c>
      <c r="J57">
        <v>2018</v>
      </c>
      <c r="K57">
        <v>6</v>
      </c>
      <c r="L57">
        <v>115057</v>
      </c>
      <c r="M57">
        <v>4009</v>
      </c>
    </row>
    <row r="58" spans="1:13" x14ac:dyDescent="0.3">
      <c r="A58" t="s">
        <v>26</v>
      </c>
      <c r="B58">
        <v>2018</v>
      </c>
      <c r="C58">
        <v>7</v>
      </c>
      <c r="D58" s="15">
        <v>121676</v>
      </c>
      <c r="E58" s="15">
        <v>4453</v>
      </c>
      <c r="I58" t="s">
        <v>26</v>
      </c>
      <c r="J58">
        <v>2018</v>
      </c>
      <c r="K58">
        <v>7</v>
      </c>
      <c r="L58">
        <v>121676</v>
      </c>
      <c r="M58">
        <v>4453</v>
      </c>
    </row>
    <row r="59" spans="1:13" x14ac:dyDescent="0.3">
      <c r="A59" t="s">
        <v>26</v>
      </c>
      <c r="B59">
        <v>2018</v>
      </c>
      <c r="C59">
        <v>8</v>
      </c>
      <c r="D59" s="15">
        <v>126786</v>
      </c>
      <c r="E59" s="15">
        <v>4577</v>
      </c>
      <c r="I59" t="s">
        <v>26</v>
      </c>
      <c r="J59">
        <v>2018</v>
      </c>
      <c r="K59">
        <v>8</v>
      </c>
      <c r="L59">
        <v>126786</v>
      </c>
      <c r="M59">
        <v>4577</v>
      </c>
    </row>
    <row r="60" spans="1:13" x14ac:dyDescent="0.3">
      <c r="A60" t="s">
        <v>26</v>
      </c>
      <c r="B60">
        <v>2018</v>
      </c>
      <c r="C60">
        <v>9</v>
      </c>
      <c r="D60" s="15">
        <v>108586</v>
      </c>
      <c r="E60" s="15">
        <v>3852</v>
      </c>
      <c r="I60" t="s">
        <v>26</v>
      </c>
      <c r="J60">
        <v>2018</v>
      </c>
      <c r="K60">
        <v>9</v>
      </c>
      <c r="L60">
        <v>108586</v>
      </c>
      <c r="M60">
        <v>3852</v>
      </c>
    </row>
    <row r="61" spans="1:13" x14ac:dyDescent="0.3">
      <c r="A61" t="s">
        <v>26</v>
      </c>
      <c r="B61">
        <v>2018</v>
      </c>
      <c r="C61">
        <v>10</v>
      </c>
      <c r="D61" s="15">
        <v>125150</v>
      </c>
      <c r="E61" s="15">
        <v>4697</v>
      </c>
      <c r="I61" t="s">
        <v>26</v>
      </c>
      <c r="J61">
        <v>2018</v>
      </c>
      <c r="K61">
        <v>10</v>
      </c>
      <c r="L61">
        <v>125150</v>
      </c>
      <c r="M61">
        <v>4697</v>
      </c>
    </row>
    <row r="62" spans="1:13" x14ac:dyDescent="0.3">
      <c r="A62" t="s">
        <v>26</v>
      </c>
      <c r="B62">
        <v>2018</v>
      </c>
      <c r="C62">
        <v>11</v>
      </c>
      <c r="D62" s="15">
        <v>120725</v>
      </c>
      <c r="E62" s="15">
        <v>4401</v>
      </c>
      <c r="I62" t="s">
        <v>26</v>
      </c>
      <c r="J62">
        <v>2018</v>
      </c>
      <c r="K62">
        <v>11</v>
      </c>
      <c r="L62">
        <v>120725</v>
      </c>
      <c r="M62">
        <v>4401</v>
      </c>
    </row>
    <row r="63" spans="1:13" x14ac:dyDescent="0.3">
      <c r="A63" t="s">
        <v>26</v>
      </c>
      <c r="B63">
        <v>2018</v>
      </c>
      <c r="C63">
        <v>12</v>
      </c>
      <c r="D63" s="15">
        <v>102859</v>
      </c>
      <c r="E63" s="15">
        <v>3804</v>
      </c>
      <c r="I63" t="s">
        <v>26</v>
      </c>
      <c r="J63">
        <v>2018</v>
      </c>
      <c r="K63">
        <v>12</v>
      </c>
      <c r="L63">
        <v>102859</v>
      </c>
      <c r="M63">
        <v>3804</v>
      </c>
    </row>
    <row r="64" spans="1:13" x14ac:dyDescent="0.3">
      <c r="A64" t="s">
        <v>26</v>
      </c>
      <c r="B64">
        <v>2019</v>
      </c>
      <c r="C64">
        <v>1</v>
      </c>
      <c r="D64" s="15">
        <v>114393</v>
      </c>
      <c r="E64" s="15">
        <v>4433</v>
      </c>
      <c r="I64" t="s">
        <v>26</v>
      </c>
      <c r="J64">
        <v>2019</v>
      </c>
      <c r="K64">
        <v>1</v>
      </c>
      <c r="L64">
        <v>114393</v>
      </c>
      <c r="M64">
        <v>4433</v>
      </c>
    </row>
    <row r="65" spans="1:13" x14ac:dyDescent="0.3">
      <c r="A65" t="s">
        <v>26</v>
      </c>
      <c r="B65">
        <v>2019</v>
      </c>
      <c r="C65">
        <v>2</v>
      </c>
      <c r="D65" s="15">
        <v>120057</v>
      </c>
      <c r="E65" s="15">
        <v>4618</v>
      </c>
      <c r="I65" t="s">
        <v>26</v>
      </c>
      <c r="J65">
        <v>2019</v>
      </c>
      <c r="K65">
        <v>2</v>
      </c>
      <c r="L65">
        <v>120057</v>
      </c>
      <c r="M65">
        <v>4618</v>
      </c>
    </row>
    <row r="66" spans="1:13" x14ac:dyDescent="0.3">
      <c r="A66" t="s">
        <v>26</v>
      </c>
      <c r="B66">
        <v>2019</v>
      </c>
      <c r="C66">
        <v>3</v>
      </c>
      <c r="D66" s="15">
        <v>123657</v>
      </c>
      <c r="E66" s="15">
        <v>4827</v>
      </c>
      <c r="I66" t="s">
        <v>26</v>
      </c>
      <c r="J66">
        <v>2019</v>
      </c>
      <c r="K66">
        <v>3</v>
      </c>
      <c r="L66">
        <v>123657</v>
      </c>
      <c r="M66">
        <v>4827</v>
      </c>
    </row>
    <row r="67" spans="1:13" x14ac:dyDescent="0.3">
      <c r="A67" t="s">
        <v>26</v>
      </c>
      <c r="B67">
        <v>2019</v>
      </c>
      <c r="C67">
        <v>4</v>
      </c>
      <c r="D67" s="15">
        <v>124873</v>
      </c>
      <c r="E67" s="15">
        <v>4305</v>
      </c>
      <c r="I67" t="s">
        <v>26</v>
      </c>
      <c r="J67">
        <v>2019</v>
      </c>
      <c r="K67">
        <v>4</v>
      </c>
      <c r="L67">
        <v>124873</v>
      </c>
      <c r="M67">
        <v>4305</v>
      </c>
    </row>
    <row r="68" spans="1:13" x14ac:dyDescent="0.3">
      <c r="A68" t="s">
        <v>26</v>
      </c>
      <c r="B68">
        <v>2019</v>
      </c>
      <c r="C68">
        <v>5</v>
      </c>
      <c r="D68" s="15">
        <v>165714</v>
      </c>
      <c r="E68" s="15">
        <v>4925</v>
      </c>
      <c r="I68" t="s">
        <v>26</v>
      </c>
      <c r="J68">
        <v>2019</v>
      </c>
      <c r="K68">
        <v>5</v>
      </c>
      <c r="L68">
        <v>165714</v>
      </c>
      <c r="M68">
        <v>4925</v>
      </c>
    </row>
    <row r="69" spans="1:13" x14ac:dyDescent="0.3">
      <c r="A69" t="s">
        <v>26</v>
      </c>
      <c r="B69">
        <v>2019</v>
      </c>
      <c r="C69">
        <v>6</v>
      </c>
      <c r="D69" s="15">
        <v>131053</v>
      </c>
      <c r="E69" s="15">
        <v>4280</v>
      </c>
      <c r="I69" t="s">
        <v>26</v>
      </c>
      <c r="J69">
        <v>2019</v>
      </c>
      <c r="K69">
        <v>6</v>
      </c>
      <c r="L69">
        <v>131053</v>
      </c>
      <c r="M69">
        <v>4280</v>
      </c>
    </row>
    <row r="70" spans="1:13" x14ac:dyDescent="0.3">
      <c r="A70" t="s">
        <v>26</v>
      </c>
      <c r="B70">
        <v>2019</v>
      </c>
      <c r="C70">
        <v>7</v>
      </c>
      <c r="D70" s="15">
        <v>147489</v>
      </c>
      <c r="E70" s="15">
        <v>5053</v>
      </c>
      <c r="I70" t="s">
        <v>26</v>
      </c>
      <c r="J70">
        <v>2019</v>
      </c>
      <c r="K70">
        <v>7</v>
      </c>
      <c r="L70">
        <v>147489</v>
      </c>
      <c r="M70">
        <v>5053</v>
      </c>
    </row>
    <row r="71" spans="1:13" x14ac:dyDescent="0.3">
      <c r="A71" t="s">
        <v>26</v>
      </c>
      <c r="B71">
        <v>2019</v>
      </c>
      <c r="C71">
        <v>8</v>
      </c>
      <c r="D71" s="15">
        <v>145830</v>
      </c>
      <c r="E71" s="15">
        <v>5341</v>
      </c>
      <c r="I71" t="s">
        <v>26</v>
      </c>
      <c r="J71">
        <v>2019</v>
      </c>
      <c r="K71">
        <v>8</v>
      </c>
      <c r="L71">
        <v>145830</v>
      </c>
      <c r="M71">
        <v>5341</v>
      </c>
    </row>
    <row r="72" spans="1:13" x14ac:dyDescent="0.3">
      <c r="A72" t="s">
        <v>26</v>
      </c>
      <c r="B72">
        <v>2019</v>
      </c>
      <c r="C72">
        <v>9</v>
      </c>
      <c r="D72" s="15">
        <v>132497</v>
      </c>
      <c r="E72" s="15">
        <v>4673</v>
      </c>
      <c r="I72" t="s">
        <v>26</v>
      </c>
      <c r="J72">
        <v>2019</v>
      </c>
      <c r="K72">
        <v>9</v>
      </c>
      <c r="L72">
        <v>132497</v>
      </c>
      <c r="M72">
        <v>4673</v>
      </c>
    </row>
    <row r="73" spans="1:13" x14ac:dyDescent="0.3">
      <c r="A73" t="s">
        <v>26</v>
      </c>
      <c r="B73">
        <v>2019</v>
      </c>
      <c r="C73">
        <v>10</v>
      </c>
      <c r="D73" s="15">
        <v>148192</v>
      </c>
      <c r="E73" s="15">
        <v>5718</v>
      </c>
      <c r="I73" t="s">
        <v>26</v>
      </c>
      <c r="J73">
        <v>2019</v>
      </c>
      <c r="K73">
        <v>10</v>
      </c>
      <c r="L73">
        <v>148192</v>
      </c>
      <c r="M73">
        <v>5718</v>
      </c>
    </row>
    <row r="74" spans="1:13" x14ac:dyDescent="0.3">
      <c r="A74" t="s">
        <v>26</v>
      </c>
      <c r="B74">
        <v>2019</v>
      </c>
      <c r="C74">
        <v>11</v>
      </c>
      <c r="D74" s="15">
        <v>132334</v>
      </c>
      <c r="E74" s="15">
        <v>4948</v>
      </c>
      <c r="I74" t="s">
        <v>26</v>
      </c>
      <c r="J74">
        <v>2019</v>
      </c>
      <c r="K74">
        <v>11</v>
      </c>
      <c r="L74">
        <v>132334</v>
      </c>
      <c r="M74">
        <v>4948</v>
      </c>
    </row>
    <row r="75" spans="1:13" x14ac:dyDescent="0.3">
      <c r="A75" t="s">
        <v>26</v>
      </c>
      <c r="B75">
        <v>2019</v>
      </c>
      <c r="C75">
        <v>12</v>
      </c>
      <c r="D75" s="15">
        <v>124737</v>
      </c>
      <c r="E75" s="15">
        <v>4688</v>
      </c>
      <c r="I75" t="s">
        <v>26</v>
      </c>
      <c r="J75">
        <v>2019</v>
      </c>
      <c r="K75">
        <v>12</v>
      </c>
      <c r="L75">
        <v>124737</v>
      </c>
      <c r="M75">
        <v>4688</v>
      </c>
    </row>
    <row r="76" spans="1:13" x14ac:dyDescent="0.3">
      <c r="A76" t="s">
        <v>26</v>
      </c>
      <c r="B76">
        <v>2020</v>
      </c>
      <c r="C76">
        <v>1</v>
      </c>
      <c r="D76" s="15">
        <v>127818</v>
      </c>
      <c r="E76" s="15">
        <v>4925</v>
      </c>
      <c r="I76" t="s">
        <v>26</v>
      </c>
      <c r="J76">
        <v>2020</v>
      </c>
      <c r="K76">
        <v>1</v>
      </c>
      <c r="L76">
        <v>127818</v>
      </c>
      <c r="M76">
        <v>4925</v>
      </c>
    </row>
    <row r="77" spans="1:13" x14ac:dyDescent="0.3">
      <c r="A77" t="s">
        <v>26</v>
      </c>
      <c r="B77">
        <v>2020</v>
      </c>
      <c r="C77">
        <v>2</v>
      </c>
      <c r="D77" s="15">
        <v>122474</v>
      </c>
      <c r="E77" s="15">
        <v>4999</v>
      </c>
      <c r="I77" t="s">
        <v>26</v>
      </c>
      <c r="J77">
        <v>2020</v>
      </c>
      <c r="K77">
        <v>2</v>
      </c>
      <c r="L77">
        <v>122474</v>
      </c>
      <c r="M77">
        <v>4999</v>
      </c>
    </row>
    <row r="78" spans="1:13" x14ac:dyDescent="0.3">
      <c r="A78" t="s">
        <v>26</v>
      </c>
      <c r="B78">
        <v>2020</v>
      </c>
      <c r="C78">
        <v>3</v>
      </c>
      <c r="D78" s="15">
        <v>144390</v>
      </c>
      <c r="E78" s="15">
        <v>5207</v>
      </c>
      <c r="I78" t="s">
        <v>26</v>
      </c>
      <c r="J78">
        <v>2020</v>
      </c>
      <c r="K78">
        <v>3</v>
      </c>
      <c r="L78">
        <v>144390</v>
      </c>
      <c r="M78">
        <v>5207</v>
      </c>
    </row>
    <row r="79" spans="1:13" x14ac:dyDescent="0.3">
      <c r="A79" t="s">
        <v>26</v>
      </c>
      <c r="B79">
        <v>2020</v>
      </c>
      <c r="C79">
        <v>4</v>
      </c>
      <c r="D79" s="15">
        <v>162858</v>
      </c>
      <c r="E79" s="15">
        <v>5114</v>
      </c>
      <c r="I79" t="s">
        <v>26</v>
      </c>
      <c r="J79">
        <v>2020</v>
      </c>
      <c r="K79">
        <v>4</v>
      </c>
      <c r="L79">
        <v>162858</v>
      </c>
      <c r="M79">
        <v>5114</v>
      </c>
    </row>
    <row r="80" spans="1:13" x14ac:dyDescent="0.3">
      <c r="A80" t="s">
        <v>26</v>
      </c>
      <c r="B80">
        <v>2020</v>
      </c>
      <c r="C80">
        <v>5</v>
      </c>
      <c r="D80" s="15">
        <v>154485</v>
      </c>
      <c r="E80" s="15">
        <v>5638</v>
      </c>
      <c r="I80" t="s">
        <v>26</v>
      </c>
      <c r="J80">
        <v>2020</v>
      </c>
      <c r="K80">
        <v>5</v>
      </c>
      <c r="L80">
        <v>154485</v>
      </c>
      <c r="M80">
        <v>5638</v>
      </c>
    </row>
    <row r="81" spans="1:13" x14ac:dyDescent="0.3">
      <c r="A81" t="s">
        <v>26</v>
      </c>
      <c r="B81">
        <v>2020</v>
      </c>
      <c r="C81">
        <v>6</v>
      </c>
      <c r="D81" s="15">
        <v>151188</v>
      </c>
      <c r="E81" s="15">
        <v>6033</v>
      </c>
      <c r="I81" t="s">
        <v>26</v>
      </c>
      <c r="J81">
        <v>2020</v>
      </c>
      <c r="K81">
        <v>6</v>
      </c>
      <c r="L81">
        <v>151188</v>
      </c>
      <c r="M81">
        <v>6033</v>
      </c>
    </row>
    <row r="82" spans="1:13" x14ac:dyDescent="0.3">
      <c r="A82" t="s">
        <v>26</v>
      </c>
      <c r="B82">
        <v>2020</v>
      </c>
      <c r="C82">
        <v>7</v>
      </c>
      <c r="D82" s="15">
        <v>160051</v>
      </c>
      <c r="E82" s="15">
        <v>6353</v>
      </c>
      <c r="I82" t="s">
        <v>26</v>
      </c>
      <c r="J82">
        <v>2020</v>
      </c>
      <c r="K82">
        <v>7</v>
      </c>
      <c r="L82">
        <v>160051</v>
      </c>
      <c r="M82">
        <v>6353</v>
      </c>
    </row>
    <row r="83" spans="1:13" x14ac:dyDescent="0.3">
      <c r="A83" t="s">
        <v>26</v>
      </c>
      <c r="B83">
        <v>2020</v>
      </c>
      <c r="C83">
        <v>8</v>
      </c>
      <c r="D83" s="15">
        <v>146136</v>
      </c>
      <c r="E83" s="15">
        <v>6526</v>
      </c>
      <c r="I83" t="s">
        <v>26</v>
      </c>
      <c r="J83">
        <v>2020</v>
      </c>
      <c r="K83">
        <v>8</v>
      </c>
      <c r="L83">
        <v>146136</v>
      </c>
      <c r="M83">
        <v>6526</v>
      </c>
    </row>
    <row r="84" spans="1:13" x14ac:dyDescent="0.3">
      <c r="A84" t="s">
        <v>26</v>
      </c>
      <c r="B84">
        <v>2020</v>
      </c>
      <c r="C84">
        <v>9</v>
      </c>
      <c r="D84" s="15">
        <v>151862</v>
      </c>
      <c r="E84" s="15">
        <v>6673</v>
      </c>
      <c r="I84" t="s">
        <v>26</v>
      </c>
      <c r="J84">
        <v>2020</v>
      </c>
      <c r="K84">
        <v>9</v>
      </c>
      <c r="L84">
        <v>151862</v>
      </c>
      <c r="M84">
        <v>6673</v>
      </c>
    </row>
    <row r="85" spans="1:13" x14ac:dyDescent="0.3">
      <c r="A85" t="s">
        <v>26</v>
      </c>
      <c r="B85">
        <v>2020</v>
      </c>
      <c r="C85">
        <v>10</v>
      </c>
      <c r="D85" s="15">
        <v>151967</v>
      </c>
      <c r="E85" s="15">
        <v>6276</v>
      </c>
      <c r="I85" t="s">
        <v>26</v>
      </c>
      <c r="J85">
        <v>2020</v>
      </c>
      <c r="K85">
        <v>10</v>
      </c>
      <c r="L85">
        <v>151967</v>
      </c>
      <c r="M85">
        <v>6276</v>
      </c>
    </row>
    <row r="86" spans="1:13" x14ac:dyDescent="0.3">
      <c r="A86" t="s">
        <v>26</v>
      </c>
      <c r="B86">
        <v>2020</v>
      </c>
      <c r="C86">
        <v>11</v>
      </c>
      <c r="D86" s="15">
        <v>149308</v>
      </c>
      <c r="E86" s="15">
        <v>5702</v>
      </c>
      <c r="I86" t="s">
        <v>26</v>
      </c>
      <c r="J86">
        <v>2020</v>
      </c>
      <c r="K86">
        <v>11</v>
      </c>
      <c r="L86">
        <v>149308</v>
      </c>
      <c r="M86">
        <v>5702</v>
      </c>
    </row>
    <row r="87" spans="1:13" x14ac:dyDescent="0.3">
      <c r="A87" t="s">
        <v>26</v>
      </c>
      <c r="B87">
        <v>2020</v>
      </c>
      <c r="C87">
        <v>12</v>
      </c>
      <c r="D87" s="15">
        <v>140268</v>
      </c>
      <c r="E87" s="15">
        <v>5181</v>
      </c>
      <c r="I87" t="s">
        <v>26</v>
      </c>
      <c r="J87">
        <v>2020</v>
      </c>
      <c r="K87">
        <v>12</v>
      </c>
      <c r="L87">
        <v>140268</v>
      </c>
      <c r="M87">
        <v>5181</v>
      </c>
    </row>
    <row r="88" spans="1:13" x14ac:dyDescent="0.3">
      <c r="A88" t="s">
        <v>26</v>
      </c>
      <c r="B88">
        <v>2021</v>
      </c>
      <c r="C88">
        <v>1</v>
      </c>
      <c r="D88" s="15">
        <v>130765</v>
      </c>
      <c r="E88" s="15">
        <v>4920</v>
      </c>
      <c r="I88" t="s">
        <v>26</v>
      </c>
      <c r="J88">
        <v>2021</v>
      </c>
      <c r="K88">
        <v>1</v>
      </c>
      <c r="L88">
        <v>130765</v>
      </c>
      <c r="M88">
        <v>4920</v>
      </c>
    </row>
    <row r="89" spans="1:13" x14ac:dyDescent="0.3">
      <c r="A89" t="s">
        <v>26</v>
      </c>
      <c r="B89">
        <v>2021</v>
      </c>
      <c r="C89">
        <v>2</v>
      </c>
      <c r="D89" s="15">
        <v>147976</v>
      </c>
      <c r="E89" s="15">
        <v>5601</v>
      </c>
      <c r="I89" t="s">
        <v>26</v>
      </c>
      <c r="J89">
        <v>2021</v>
      </c>
      <c r="K89">
        <v>2</v>
      </c>
      <c r="L89">
        <v>147976</v>
      </c>
      <c r="M89">
        <v>5601</v>
      </c>
    </row>
    <row r="90" spans="1:13" x14ac:dyDescent="0.3">
      <c r="A90" t="s">
        <v>26</v>
      </c>
      <c r="B90">
        <v>2021</v>
      </c>
      <c r="C90">
        <v>3</v>
      </c>
      <c r="D90" s="15">
        <v>168253</v>
      </c>
      <c r="E90" s="15">
        <v>6576</v>
      </c>
      <c r="I90" t="s">
        <v>26</v>
      </c>
      <c r="J90">
        <v>2021</v>
      </c>
      <c r="K90">
        <v>3</v>
      </c>
      <c r="L90">
        <v>168253</v>
      </c>
      <c r="M90">
        <v>6576</v>
      </c>
    </row>
    <row r="91" spans="1:13" x14ac:dyDescent="0.3">
      <c r="A91" t="s">
        <v>26</v>
      </c>
      <c r="B91">
        <v>2021</v>
      </c>
      <c r="C91">
        <v>4</v>
      </c>
      <c r="D91" s="15">
        <v>155165</v>
      </c>
      <c r="E91" s="15">
        <v>5409</v>
      </c>
      <c r="I91" t="s">
        <v>26</v>
      </c>
      <c r="J91">
        <v>2021</v>
      </c>
      <c r="K91">
        <v>4</v>
      </c>
      <c r="L91">
        <v>155165</v>
      </c>
      <c r="M91">
        <v>5409</v>
      </c>
    </row>
    <row r="92" spans="1:13" x14ac:dyDescent="0.3">
      <c r="A92" t="s">
        <v>26</v>
      </c>
      <c r="B92">
        <v>2021</v>
      </c>
      <c r="C92">
        <v>5</v>
      </c>
      <c r="D92" s="15">
        <v>172840</v>
      </c>
      <c r="E92" s="15">
        <v>5752</v>
      </c>
      <c r="I92" t="s">
        <v>26</v>
      </c>
      <c r="J92">
        <v>2021</v>
      </c>
      <c r="K92">
        <v>5</v>
      </c>
      <c r="L92">
        <v>172840</v>
      </c>
      <c r="M92">
        <v>5752</v>
      </c>
    </row>
    <row r="93" spans="1:13" x14ac:dyDescent="0.3">
      <c r="A93" t="s">
        <v>26</v>
      </c>
      <c r="B93">
        <v>2021</v>
      </c>
      <c r="C93">
        <v>6</v>
      </c>
      <c r="D93" s="15">
        <v>157004</v>
      </c>
      <c r="E93" s="15">
        <v>5990</v>
      </c>
      <c r="I93" t="s">
        <v>26</v>
      </c>
      <c r="J93">
        <v>2021</v>
      </c>
      <c r="K93">
        <v>6</v>
      </c>
      <c r="L93">
        <v>157004</v>
      </c>
      <c r="M93">
        <v>5990</v>
      </c>
    </row>
    <row r="94" spans="1:13" x14ac:dyDescent="0.3">
      <c r="A94" t="s">
        <v>26</v>
      </c>
      <c r="B94">
        <v>2021</v>
      </c>
      <c r="C94">
        <v>7</v>
      </c>
      <c r="D94" s="15">
        <v>154884</v>
      </c>
      <c r="E94" s="15">
        <v>5977</v>
      </c>
      <c r="I94" t="s">
        <v>26</v>
      </c>
      <c r="J94">
        <v>2021</v>
      </c>
      <c r="K94">
        <v>7</v>
      </c>
      <c r="L94">
        <v>154884</v>
      </c>
      <c r="M94">
        <v>5977</v>
      </c>
    </row>
    <row r="95" spans="1:13" x14ac:dyDescent="0.3">
      <c r="A95" t="s">
        <v>26</v>
      </c>
      <c r="B95">
        <v>2021</v>
      </c>
      <c r="C95">
        <v>8</v>
      </c>
      <c r="D95" s="15">
        <v>161675</v>
      </c>
      <c r="E95" s="15">
        <v>6347</v>
      </c>
      <c r="I95" t="s">
        <v>26</v>
      </c>
      <c r="J95">
        <v>2021</v>
      </c>
      <c r="K95">
        <v>8</v>
      </c>
      <c r="L95">
        <v>161675</v>
      </c>
      <c r="M95">
        <v>6347</v>
      </c>
    </row>
    <row r="96" spans="1:13" x14ac:dyDescent="0.3">
      <c r="A96" t="s">
        <v>26</v>
      </c>
      <c r="B96">
        <v>2021</v>
      </c>
      <c r="C96">
        <v>9</v>
      </c>
      <c r="D96" s="15">
        <v>149817</v>
      </c>
      <c r="E96" s="15">
        <v>5941</v>
      </c>
      <c r="I96" t="s">
        <v>26</v>
      </c>
      <c r="J96">
        <v>2021</v>
      </c>
      <c r="K96">
        <v>9</v>
      </c>
      <c r="L96">
        <v>149817</v>
      </c>
      <c r="M96">
        <v>5941</v>
      </c>
    </row>
    <row r="97" spans="1:13" x14ac:dyDescent="0.3">
      <c r="A97" t="s">
        <v>26</v>
      </c>
      <c r="B97">
        <v>2021</v>
      </c>
      <c r="C97">
        <v>10</v>
      </c>
      <c r="D97" s="15">
        <v>151555</v>
      </c>
      <c r="E97" s="15">
        <v>6023</v>
      </c>
      <c r="I97" t="s">
        <v>26</v>
      </c>
      <c r="J97">
        <v>2021</v>
      </c>
      <c r="K97">
        <v>10</v>
      </c>
      <c r="L97">
        <v>151555</v>
      </c>
      <c r="M97">
        <v>6023</v>
      </c>
    </row>
    <row r="98" spans="1:13" x14ac:dyDescent="0.3">
      <c r="A98" t="s">
        <v>26</v>
      </c>
      <c r="B98">
        <v>2021</v>
      </c>
      <c r="C98">
        <v>11</v>
      </c>
      <c r="D98" s="15">
        <v>149154</v>
      </c>
      <c r="E98" s="15">
        <v>5679</v>
      </c>
      <c r="I98" t="s">
        <v>26</v>
      </c>
      <c r="J98">
        <v>2021</v>
      </c>
      <c r="K98">
        <v>11</v>
      </c>
      <c r="L98">
        <v>149154</v>
      </c>
      <c r="M98">
        <v>5679</v>
      </c>
    </row>
    <row r="99" spans="1:13" x14ac:dyDescent="0.3">
      <c r="A99" t="s">
        <v>26</v>
      </c>
      <c r="B99">
        <v>2021</v>
      </c>
      <c r="C99">
        <v>12</v>
      </c>
      <c r="D99" s="15">
        <v>133488</v>
      </c>
      <c r="E99" s="15">
        <v>4718</v>
      </c>
      <c r="I99" t="s">
        <v>26</v>
      </c>
      <c r="J99">
        <v>2021</v>
      </c>
      <c r="K99">
        <v>12</v>
      </c>
      <c r="L99">
        <v>133488</v>
      </c>
      <c r="M99">
        <v>4718</v>
      </c>
    </row>
    <row r="100" spans="1:13" x14ac:dyDescent="0.3">
      <c r="A100" t="s">
        <v>27</v>
      </c>
      <c r="B100">
        <v>2018</v>
      </c>
      <c r="C100">
        <v>1</v>
      </c>
      <c r="D100" s="15">
        <v>76277</v>
      </c>
      <c r="E100" s="15">
        <v>7865</v>
      </c>
      <c r="I100" t="s">
        <v>27</v>
      </c>
      <c r="J100">
        <v>2018</v>
      </c>
      <c r="K100">
        <v>1</v>
      </c>
      <c r="L100">
        <v>76277</v>
      </c>
      <c r="M100">
        <v>7865</v>
      </c>
    </row>
    <row r="101" spans="1:13" x14ac:dyDescent="0.3">
      <c r="A101" t="s">
        <v>27</v>
      </c>
      <c r="B101">
        <v>2018</v>
      </c>
      <c r="C101">
        <v>2</v>
      </c>
      <c r="D101" s="15">
        <v>64501</v>
      </c>
      <c r="E101" s="15">
        <v>6713</v>
      </c>
      <c r="I101" t="s">
        <v>27</v>
      </c>
      <c r="J101">
        <v>2018</v>
      </c>
      <c r="K101">
        <v>2</v>
      </c>
      <c r="L101">
        <v>64501</v>
      </c>
      <c r="M101">
        <v>6713</v>
      </c>
    </row>
    <row r="102" spans="1:13" x14ac:dyDescent="0.3">
      <c r="A102" t="s">
        <v>27</v>
      </c>
      <c r="B102">
        <v>2018</v>
      </c>
      <c r="C102">
        <v>3</v>
      </c>
      <c r="D102" s="15">
        <v>71173</v>
      </c>
      <c r="E102" s="15">
        <v>7306</v>
      </c>
      <c r="I102" t="s">
        <v>27</v>
      </c>
      <c r="J102">
        <v>2018</v>
      </c>
      <c r="K102">
        <v>3</v>
      </c>
      <c r="L102">
        <v>71173</v>
      </c>
      <c r="M102">
        <v>7306</v>
      </c>
    </row>
    <row r="103" spans="1:13" x14ac:dyDescent="0.3">
      <c r="A103" t="s">
        <v>27</v>
      </c>
      <c r="B103">
        <v>2018</v>
      </c>
      <c r="C103">
        <v>4</v>
      </c>
      <c r="D103" s="15">
        <v>70173</v>
      </c>
      <c r="E103" s="15">
        <v>7347</v>
      </c>
      <c r="I103" t="s">
        <v>27</v>
      </c>
      <c r="J103">
        <v>2018</v>
      </c>
      <c r="K103">
        <v>4</v>
      </c>
      <c r="L103">
        <v>70173</v>
      </c>
      <c r="M103">
        <v>7347</v>
      </c>
    </row>
    <row r="104" spans="1:13" x14ac:dyDescent="0.3">
      <c r="A104" t="s">
        <v>27</v>
      </c>
      <c r="B104">
        <v>2018</v>
      </c>
      <c r="C104">
        <v>5</v>
      </c>
      <c r="D104" s="15">
        <v>75233</v>
      </c>
      <c r="E104" s="15">
        <v>7832</v>
      </c>
      <c r="I104" t="s">
        <v>27</v>
      </c>
      <c r="J104">
        <v>2018</v>
      </c>
      <c r="K104">
        <v>5</v>
      </c>
      <c r="L104">
        <v>75233</v>
      </c>
      <c r="M104">
        <v>7832</v>
      </c>
    </row>
    <row r="105" spans="1:13" x14ac:dyDescent="0.3">
      <c r="A105" t="s">
        <v>27</v>
      </c>
      <c r="B105">
        <v>2018</v>
      </c>
      <c r="C105">
        <v>6</v>
      </c>
      <c r="D105" s="15">
        <v>69165</v>
      </c>
      <c r="E105" s="15">
        <v>7418</v>
      </c>
      <c r="I105" t="s">
        <v>27</v>
      </c>
      <c r="J105">
        <v>2018</v>
      </c>
      <c r="K105">
        <v>6</v>
      </c>
      <c r="L105">
        <v>69165</v>
      </c>
      <c r="M105">
        <v>7418</v>
      </c>
    </row>
    <row r="106" spans="1:13" x14ac:dyDescent="0.3">
      <c r="A106" t="s">
        <v>27</v>
      </c>
      <c r="B106">
        <v>2018</v>
      </c>
      <c r="C106">
        <v>7</v>
      </c>
      <c r="D106" s="15">
        <v>67985</v>
      </c>
      <c r="E106" s="15">
        <v>7103</v>
      </c>
      <c r="I106" t="s">
        <v>27</v>
      </c>
      <c r="J106">
        <v>2018</v>
      </c>
      <c r="K106">
        <v>7</v>
      </c>
      <c r="L106">
        <v>67985</v>
      </c>
      <c r="M106">
        <v>7103</v>
      </c>
    </row>
    <row r="107" spans="1:13" x14ac:dyDescent="0.3">
      <c r="A107" t="s">
        <v>27</v>
      </c>
      <c r="B107">
        <v>2018</v>
      </c>
      <c r="C107">
        <v>8</v>
      </c>
      <c r="D107" s="15">
        <v>67250</v>
      </c>
      <c r="E107" s="15">
        <v>7188</v>
      </c>
      <c r="I107" t="s">
        <v>27</v>
      </c>
      <c r="J107">
        <v>2018</v>
      </c>
      <c r="K107">
        <v>8</v>
      </c>
      <c r="L107">
        <v>67250</v>
      </c>
      <c r="M107">
        <v>7188</v>
      </c>
    </row>
    <row r="108" spans="1:13" x14ac:dyDescent="0.3">
      <c r="A108" t="s">
        <v>27</v>
      </c>
      <c r="B108">
        <v>2018</v>
      </c>
      <c r="C108">
        <v>9</v>
      </c>
      <c r="D108" s="15">
        <v>64502</v>
      </c>
      <c r="E108" s="15">
        <v>6816</v>
      </c>
      <c r="I108" t="s">
        <v>27</v>
      </c>
      <c r="J108">
        <v>2018</v>
      </c>
      <c r="K108">
        <v>9</v>
      </c>
      <c r="L108">
        <v>64502</v>
      </c>
      <c r="M108">
        <v>6816</v>
      </c>
    </row>
    <row r="109" spans="1:13" x14ac:dyDescent="0.3">
      <c r="A109" t="s">
        <v>27</v>
      </c>
      <c r="B109">
        <v>2018</v>
      </c>
      <c r="C109">
        <v>10</v>
      </c>
      <c r="D109" s="15">
        <v>77422</v>
      </c>
      <c r="E109" s="15">
        <v>8187</v>
      </c>
      <c r="I109" t="s">
        <v>27</v>
      </c>
      <c r="J109">
        <v>2018</v>
      </c>
      <c r="K109">
        <v>10</v>
      </c>
      <c r="L109">
        <v>77422</v>
      </c>
      <c r="M109">
        <v>8187</v>
      </c>
    </row>
    <row r="110" spans="1:13" x14ac:dyDescent="0.3">
      <c r="A110" t="s">
        <v>27</v>
      </c>
      <c r="B110">
        <v>2018</v>
      </c>
      <c r="C110">
        <v>11</v>
      </c>
      <c r="D110" s="15">
        <v>74971</v>
      </c>
      <c r="E110" s="15">
        <v>8011</v>
      </c>
      <c r="I110" t="s">
        <v>27</v>
      </c>
      <c r="J110">
        <v>2018</v>
      </c>
      <c r="K110">
        <v>11</v>
      </c>
      <c r="L110">
        <v>74971</v>
      </c>
      <c r="M110">
        <v>8011</v>
      </c>
    </row>
    <row r="111" spans="1:13" x14ac:dyDescent="0.3">
      <c r="A111" t="s">
        <v>27</v>
      </c>
      <c r="B111">
        <v>2018</v>
      </c>
      <c r="C111">
        <v>12</v>
      </c>
      <c r="D111" s="15">
        <v>61600</v>
      </c>
      <c r="E111" s="15">
        <v>6286</v>
      </c>
      <c r="I111" t="s">
        <v>27</v>
      </c>
      <c r="J111">
        <v>2018</v>
      </c>
      <c r="K111">
        <v>12</v>
      </c>
      <c r="L111">
        <v>61600</v>
      </c>
      <c r="M111">
        <v>6286</v>
      </c>
    </row>
    <row r="112" spans="1:13" x14ac:dyDescent="0.3">
      <c r="A112" t="s">
        <v>27</v>
      </c>
      <c r="B112">
        <v>2019</v>
      </c>
      <c r="C112">
        <v>1</v>
      </c>
      <c r="D112" s="15">
        <v>75573</v>
      </c>
      <c r="E112" s="15">
        <v>7900</v>
      </c>
      <c r="I112" t="s">
        <v>27</v>
      </c>
      <c r="J112">
        <v>2019</v>
      </c>
      <c r="K112">
        <v>1</v>
      </c>
      <c r="L112">
        <v>75573</v>
      </c>
      <c r="M112">
        <v>7900</v>
      </c>
    </row>
    <row r="113" spans="1:13" x14ac:dyDescent="0.3">
      <c r="A113" t="s">
        <v>27</v>
      </c>
      <c r="B113">
        <v>2019</v>
      </c>
      <c r="C113">
        <v>2</v>
      </c>
      <c r="D113" s="15">
        <v>60453</v>
      </c>
      <c r="E113" s="15">
        <v>6666</v>
      </c>
      <c r="I113" t="s">
        <v>27</v>
      </c>
      <c r="J113">
        <v>2019</v>
      </c>
      <c r="K113">
        <v>2</v>
      </c>
      <c r="L113">
        <v>60453</v>
      </c>
      <c r="M113">
        <v>6666</v>
      </c>
    </row>
    <row r="114" spans="1:13" x14ac:dyDescent="0.3">
      <c r="A114" t="s">
        <v>27</v>
      </c>
      <c r="B114">
        <v>2019</v>
      </c>
      <c r="C114">
        <v>3</v>
      </c>
      <c r="D114" s="15">
        <v>70246</v>
      </c>
      <c r="E114" s="15">
        <v>7570</v>
      </c>
      <c r="I114" t="s">
        <v>27</v>
      </c>
      <c r="J114">
        <v>2019</v>
      </c>
      <c r="K114">
        <v>3</v>
      </c>
      <c r="L114">
        <v>70246</v>
      </c>
      <c r="M114">
        <v>7570</v>
      </c>
    </row>
    <row r="115" spans="1:13" x14ac:dyDescent="0.3">
      <c r="A115" t="s">
        <v>27</v>
      </c>
      <c r="B115">
        <v>2019</v>
      </c>
      <c r="C115">
        <v>4</v>
      </c>
      <c r="D115" s="15">
        <v>75046</v>
      </c>
      <c r="E115" s="15">
        <v>7833</v>
      </c>
      <c r="I115" t="s">
        <v>27</v>
      </c>
      <c r="J115">
        <v>2019</v>
      </c>
      <c r="K115">
        <v>4</v>
      </c>
      <c r="L115">
        <v>75046</v>
      </c>
      <c r="M115">
        <v>7833</v>
      </c>
    </row>
    <row r="116" spans="1:13" x14ac:dyDescent="0.3">
      <c r="A116" t="s">
        <v>27</v>
      </c>
      <c r="B116">
        <v>2019</v>
      </c>
      <c r="C116">
        <v>5</v>
      </c>
      <c r="D116" s="15">
        <v>76473</v>
      </c>
      <c r="E116" s="15">
        <v>8155</v>
      </c>
      <c r="I116" t="s">
        <v>27</v>
      </c>
      <c r="J116">
        <v>2019</v>
      </c>
      <c r="K116">
        <v>5</v>
      </c>
      <c r="L116">
        <v>76473</v>
      </c>
      <c r="M116">
        <v>8155</v>
      </c>
    </row>
    <row r="117" spans="1:13" x14ac:dyDescent="0.3">
      <c r="A117" t="s">
        <v>27</v>
      </c>
      <c r="B117">
        <v>2019</v>
      </c>
      <c r="C117">
        <v>6</v>
      </c>
      <c r="D117" s="15">
        <v>68303</v>
      </c>
      <c r="E117" s="15">
        <v>7182</v>
      </c>
      <c r="I117" t="s">
        <v>27</v>
      </c>
      <c r="J117">
        <v>2019</v>
      </c>
      <c r="K117">
        <v>6</v>
      </c>
      <c r="L117">
        <v>68303</v>
      </c>
      <c r="M117">
        <v>7182</v>
      </c>
    </row>
    <row r="118" spans="1:13" x14ac:dyDescent="0.3">
      <c r="A118" t="s">
        <v>27</v>
      </c>
      <c r="B118">
        <v>2019</v>
      </c>
      <c r="C118">
        <v>7</v>
      </c>
      <c r="D118" s="15">
        <v>74148</v>
      </c>
      <c r="E118" s="15">
        <v>7720</v>
      </c>
      <c r="I118" t="s">
        <v>27</v>
      </c>
      <c r="J118">
        <v>2019</v>
      </c>
      <c r="K118">
        <v>7</v>
      </c>
      <c r="L118">
        <v>74148</v>
      </c>
      <c r="M118">
        <v>7720</v>
      </c>
    </row>
    <row r="119" spans="1:13" x14ac:dyDescent="0.3">
      <c r="A119" t="s">
        <v>27</v>
      </c>
      <c r="B119">
        <v>2019</v>
      </c>
      <c r="C119">
        <v>8</v>
      </c>
      <c r="D119" s="15">
        <v>66655</v>
      </c>
      <c r="E119" s="15">
        <v>7000</v>
      </c>
      <c r="I119" t="s">
        <v>27</v>
      </c>
      <c r="J119">
        <v>2019</v>
      </c>
      <c r="K119">
        <v>8</v>
      </c>
      <c r="L119">
        <v>66655</v>
      </c>
      <c r="M119">
        <v>7000</v>
      </c>
    </row>
    <row r="120" spans="1:13" x14ac:dyDescent="0.3">
      <c r="A120" t="s">
        <v>27</v>
      </c>
      <c r="B120">
        <v>2019</v>
      </c>
      <c r="C120">
        <v>9</v>
      </c>
      <c r="D120" s="15">
        <v>72233</v>
      </c>
      <c r="E120" s="15">
        <v>7611</v>
      </c>
      <c r="I120" t="s">
        <v>27</v>
      </c>
      <c r="J120">
        <v>2019</v>
      </c>
      <c r="K120">
        <v>9</v>
      </c>
      <c r="L120">
        <v>72233</v>
      </c>
      <c r="M120">
        <v>7611</v>
      </c>
    </row>
    <row r="121" spans="1:13" x14ac:dyDescent="0.3">
      <c r="A121" t="s">
        <v>27</v>
      </c>
      <c r="B121">
        <v>2019</v>
      </c>
      <c r="C121">
        <v>10</v>
      </c>
      <c r="D121" s="15">
        <v>78558</v>
      </c>
      <c r="E121" s="15">
        <v>8483</v>
      </c>
      <c r="I121" t="s">
        <v>27</v>
      </c>
      <c r="J121">
        <v>2019</v>
      </c>
      <c r="K121">
        <v>10</v>
      </c>
      <c r="L121">
        <v>78558</v>
      </c>
      <c r="M121">
        <v>8483</v>
      </c>
    </row>
    <row r="122" spans="1:13" x14ac:dyDescent="0.3">
      <c r="A122" t="s">
        <v>27</v>
      </c>
      <c r="B122">
        <v>2019</v>
      </c>
      <c r="C122">
        <v>11</v>
      </c>
      <c r="D122" s="15">
        <v>74813</v>
      </c>
      <c r="E122" s="15">
        <v>8016</v>
      </c>
      <c r="I122" t="s">
        <v>27</v>
      </c>
      <c r="J122">
        <v>2019</v>
      </c>
      <c r="K122">
        <v>11</v>
      </c>
      <c r="L122">
        <v>74813</v>
      </c>
      <c r="M122">
        <v>8016</v>
      </c>
    </row>
    <row r="123" spans="1:13" x14ac:dyDescent="0.3">
      <c r="A123" t="s">
        <v>27</v>
      </c>
      <c r="B123">
        <v>2019</v>
      </c>
      <c r="C123">
        <v>12</v>
      </c>
      <c r="D123" s="15">
        <v>65561</v>
      </c>
      <c r="E123" s="15">
        <v>7043</v>
      </c>
      <c r="I123" t="s">
        <v>27</v>
      </c>
      <c r="J123">
        <v>2019</v>
      </c>
      <c r="K123">
        <v>12</v>
      </c>
      <c r="L123">
        <v>65561</v>
      </c>
      <c r="M123">
        <v>7043</v>
      </c>
    </row>
    <row r="124" spans="1:13" x14ac:dyDescent="0.3">
      <c r="A124" t="s">
        <v>27</v>
      </c>
      <c r="B124">
        <v>2020</v>
      </c>
      <c r="C124">
        <v>1</v>
      </c>
      <c r="D124" s="15">
        <v>79449</v>
      </c>
      <c r="E124" s="15">
        <v>8348</v>
      </c>
      <c r="I124" t="s">
        <v>27</v>
      </c>
      <c r="J124">
        <v>2020</v>
      </c>
      <c r="K124">
        <v>1</v>
      </c>
      <c r="L124">
        <v>79449</v>
      </c>
      <c r="M124">
        <v>8348</v>
      </c>
    </row>
    <row r="125" spans="1:13" x14ac:dyDescent="0.3">
      <c r="A125" t="s">
        <v>27</v>
      </c>
      <c r="B125">
        <v>2020</v>
      </c>
      <c r="C125">
        <v>2</v>
      </c>
      <c r="D125" s="15">
        <v>65403</v>
      </c>
      <c r="E125" s="15">
        <v>7342</v>
      </c>
      <c r="I125" t="s">
        <v>27</v>
      </c>
      <c r="J125">
        <v>2020</v>
      </c>
      <c r="K125">
        <v>2</v>
      </c>
      <c r="L125">
        <v>65403</v>
      </c>
      <c r="M125">
        <v>7342</v>
      </c>
    </row>
    <row r="126" spans="1:13" x14ac:dyDescent="0.3">
      <c r="A126" t="s">
        <v>27</v>
      </c>
      <c r="B126">
        <v>2020</v>
      </c>
      <c r="C126">
        <v>3</v>
      </c>
      <c r="D126" s="15">
        <v>67082</v>
      </c>
      <c r="E126" s="15">
        <v>9303</v>
      </c>
      <c r="I126" t="s">
        <v>27</v>
      </c>
      <c r="J126">
        <v>2020</v>
      </c>
      <c r="K126">
        <v>3</v>
      </c>
      <c r="L126">
        <v>67082</v>
      </c>
      <c r="M126">
        <v>9303</v>
      </c>
    </row>
    <row r="127" spans="1:13" x14ac:dyDescent="0.3">
      <c r="A127" t="s">
        <v>27</v>
      </c>
      <c r="B127">
        <v>2020</v>
      </c>
      <c r="C127">
        <v>4</v>
      </c>
      <c r="D127" s="15">
        <v>58159</v>
      </c>
      <c r="E127" s="15">
        <v>9818</v>
      </c>
      <c r="I127" t="s">
        <v>27</v>
      </c>
      <c r="J127">
        <v>2020</v>
      </c>
      <c r="K127">
        <v>4</v>
      </c>
      <c r="L127">
        <v>58159</v>
      </c>
      <c r="M127">
        <v>9818</v>
      </c>
    </row>
    <row r="128" spans="1:13" x14ac:dyDescent="0.3">
      <c r="A128" t="s">
        <v>27</v>
      </c>
      <c r="B128">
        <v>2020</v>
      </c>
      <c r="C128">
        <v>5</v>
      </c>
      <c r="D128" s="15">
        <v>59859</v>
      </c>
      <c r="E128" s="15">
        <v>9107</v>
      </c>
      <c r="I128" t="s">
        <v>27</v>
      </c>
      <c r="J128">
        <v>2020</v>
      </c>
      <c r="K128">
        <v>5</v>
      </c>
      <c r="L128">
        <v>59859</v>
      </c>
      <c r="M128">
        <v>9107</v>
      </c>
    </row>
    <row r="129" spans="1:13" x14ac:dyDescent="0.3">
      <c r="A129" t="s">
        <v>27</v>
      </c>
      <c r="B129">
        <v>2020</v>
      </c>
      <c r="C129">
        <v>6</v>
      </c>
      <c r="D129" s="15">
        <v>70582</v>
      </c>
      <c r="E129" s="15">
        <v>9851</v>
      </c>
      <c r="I129" t="s">
        <v>27</v>
      </c>
      <c r="J129">
        <v>2020</v>
      </c>
      <c r="K129">
        <v>6</v>
      </c>
      <c r="L129">
        <v>70582</v>
      </c>
      <c r="M129">
        <v>9851</v>
      </c>
    </row>
    <row r="130" spans="1:13" x14ac:dyDescent="0.3">
      <c r="A130" t="s">
        <v>27</v>
      </c>
      <c r="B130">
        <v>2020</v>
      </c>
      <c r="C130">
        <v>7</v>
      </c>
      <c r="D130" s="15">
        <v>70967</v>
      </c>
      <c r="E130" s="15">
        <v>9453</v>
      </c>
      <c r="I130" t="s">
        <v>27</v>
      </c>
      <c r="J130">
        <v>2020</v>
      </c>
      <c r="K130">
        <v>7</v>
      </c>
      <c r="L130">
        <v>70967</v>
      </c>
      <c r="M130">
        <v>9453</v>
      </c>
    </row>
    <row r="131" spans="1:13" x14ac:dyDescent="0.3">
      <c r="A131" t="s">
        <v>27</v>
      </c>
      <c r="B131">
        <v>2020</v>
      </c>
      <c r="C131">
        <v>8</v>
      </c>
      <c r="D131" s="15">
        <v>67965</v>
      </c>
      <c r="E131" s="15">
        <v>9007</v>
      </c>
      <c r="I131" t="s">
        <v>27</v>
      </c>
      <c r="J131">
        <v>2020</v>
      </c>
      <c r="K131">
        <v>8</v>
      </c>
      <c r="L131">
        <v>67965</v>
      </c>
      <c r="M131">
        <v>9007</v>
      </c>
    </row>
    <row r="132" spans="1:13" x14ac:dyDescent="0.3">
      <c r="A132" t="s">
        <v>27</v>
      </c>
      <c r="B132">
        <v>2020</v>
      </c>
      <c r="C132">
        <v>9</v>
      </c>
      <c r="D132" s="15">
        <v>76026</v>
      </c>
      <c r="E132" s="15">
        <v>10273</v>
      </c>
      <c r="I132" t="s">
        <v>27</v>
      </c>
      <c r="J132">
        <v>2020</v>
      </c>
      <c r="K132">
        <v>9</v>
      </c>
      <c r="L132">
        <v>76026</v>
      </c>
      <c r="M132">
        <v>10273</v>
      </c>
    </row>
    <row r="133" spans="1:13" x14ac:dyDescent="0.3">
      <c r="A133" t="s">
        <v>27</v>
      </c>
      <c r="B133">
        <v>2020</v>
      </c>
      <c r="C133">
        <v>10</v>
      </c>
      <c r="D133" s="15">
        <v>79522</v>
      </c>
      <c r="E133" s="15">
        <v>10454</v>
      </c>
      <c r="I133" t="s">
        <v>27</v>
      </c>
      <c r="J133">
        <v>2020</v>
      </c>
      <c r="K133">
        <v>10</v>
      </c>
      <c r="L133">
        <v>79522</v>
      </c>
      <c r="M133">
        <v>10454</v>
      </c>
    </row>
    <row r="134" spans="1:13" x14ac:dyDescent="0.3">
      <c r="A134" t="s">
        <v>27</v>
      </c>
      <c r="B134">
        <v>2020</v>
      </c>
      <c r="C134">
        <v>11</v>
      </c>
      <c r="D134" s="15">
        <v>77102</v>
      </c>
      <c r="E134" s="15">
        <v>10663</v>
      </c>
      <c r="I134" t="s">
        <v>27</v>
      </c>
      <c r="J134">
        <v>2020</v>
      </c>
      <c r="K134">
        <v>11</v>
      </c>
      <c r="L134">
        <v>77102</v>
      </c>
      <c r="M134">
        <v>10663</v>
      </c>
    </row>
    <row r="135" spans="1:13" x14ac:dyDescent="0.3">
      <c r="A135" t="s">
        <v>27</v>
      </c>
      <c r="B135">
        <v>2020</v>
      </c>
      <c r="C135">
        <v>12</v>
      </c>
      <c r="D135" s="15">
        <v>69049</v>
      </c>
      <c r="E135" s="15">
        <v>9870</v>
      </c>
      <c r="I135" t="s">
        <v>27</v>
      </c>
      <c r="J135">
        <v>2020</v>
      </c>
      <c r="K135">
        <v>12</v>
      </c>
      <c r="L135">
        <v>69049</v>
      </c>
      <c r="M135">
        <v>9870</v>
      </c>
    </row>
    <row r="136" spans="1:13" x14ac:dyDescent="0.3">
      <c r="A136" t="s">
        <v>27</v>
      </c>
      <c r="B136">
        <v>2021</v>
      </c>
      <c r="C136">
        <v>1</v>
      </c>
      <c r="D136" s="15">
        <v>74467</v>
      </c>
      <c r="E136" s="15">
        <v>10745</v>
      </c>
      <c r="I136" t="s">
        <v>27</v>
      </c>
      <c r="J136">
        <v>2021</v>
      </c>
      <c r="K136">
        <v>1</v>
      </c>
      <c r="L136">
        <v>74467</v>
      </c>
      <c r="M136">
        <v>10745</v>
      </c>
    </row>
    <row r="137" spans="1:13" x14ac:dyDescent="0.3">
      <c r="A137" t="s">
        <v>27</v>
      </c>
      <c r="B137">
        <v>2021</v>
      </c>
      <c r="C137">
        <v>2</v>
      </c>
      <c r="D137" s="15">
        <v>69907</v>
      </c>
      <c r="E137" s="15">
        <v>10070</v>
      </c>
      <c r="I137" t="s">
        <v>27</v>
      </c>
      <c r="J137">
        <v>2021</v>
      </c>
      <c r="K137">
        <v>2</v>
      </c>
      <c r="L137">
        <v>69907</v>
      </c>
      <c r="M137">
        <v>10070</v>
      </c>
    </row>
    <row r="138" spans="1:13" x14ac:dyDescent="0.3">
      <c r="A138" t="s">
        <v>27</v>
      </c>
      <c r="B138">
        <v>2021</v>
      </c>
      <c r="C138">
        <v>3</v>
      </c>
      <c r="D138" s="15">
        <v>88999</v>
      </c>
      <c r="E138" s="15">
        <v>12520</v>
      </c>
      <c r="I138" t="s">
        <v>27</v>
      </c>
      <c r="J138">
        <v>2021</v>
      </c>
      <c r="K138">
        <v>3</v>
      </c>
      <c r="L138">
        <v>88999</v>
      </c>
      <c r="M138">
        <v>12520</v>
      </c>
    </row>
    <row r="139" spans="1:13" x14ac:dyDescent="0.3">
      <c r="A139" t="s">
        <v>27</v>
      </c>
      <c r="B139">
        <v>2021</v>
      </c>
      <c r="C139">
        <v>4</v>
      </c>
      <c r="D139" s="15">
        <v>78834</v>
      </c>
      <c r="E139" s="15">
        <v>11254</v>
      </c>
      <c r="I139" t="s">
        <v>27</v>
      </c>
      <c r="J139">
        <v>2021</v>
      </c>
      <c r="K139">
        <v>4</v>
      </c>
      <c r="L139">
        <v>78834</v>
      </c>
      <c r="M139">
        <v>11254</v>
      </c>
    </row>
    <row r="140" spans="1:13" x14ac:dyDescent="0.3">
      <c r="A140" t="s">
        <v>27</v>
      </c>
      <c r="B140">
        <v>2021</v>
      </c>
      <c r="C140">
        <v>5</v>
      </c>
      <c r="D140" s="15">
        <v>76462</v>
      </c>
      <c r="E140" s="15">
        <v>10767</v>
      </c>
      <c r="I140" t="s">
        <v>27</v>
      </c>
      <c r="J140">
        <v>2021</v>
      </c>
      <c r="K140">
        <v>5</v>
      </c>
      <c r="L140">
        <v>76462</v>
      </c>
      <c r="M140">
        <v>10767</v>
      </c>
    </row>
    <row r="141" spans="1:13" x14ac:dyDescent="0.3">
      <c r="A141" t="s">
        <v>27</v>
      </c>
      <c r="B141">
        <v>2021</v>
      </c>
      <c r="C141">
        <v>6</v>
      </c>
      <c r="D141" s="15">
        <v>81113</v>
      </c>
      <c r="E141" s="15">
        <v>11329</v>
      </c>
      <c r="I141" t="s">
        <v>27</v>
      </c>
      <c r="J141">
        <v>2021</v>
      </c>
      <c r="K141">
        <v>6</v>
      </c>
      <c r="L141">
        <v>81113</v>
      </c>
      <c r="M141">
        <v>11329</v>
      </c>
    </row>
    <row r="142" spans="1:13" x14ac:dyDescent="0.3">
      <c r="A142" t="s">
        <v>27</v>
      </c>
      <c r="B142">
        <v>2021</v>
      </c>
      <c r="C142">
        <v>7</v>
      </c>
      <c r="D142" s="15">
        <v>72975</v>
      </c>
      <c r="E142" s="15">
        <v>9538</v>
      </c>
      <c r="I142" t="s">
        <v>27</v>
      </c>
      <c r="J142">
        <v>2021</v>
      </c>
      <c r="K142">
        <v>7</v>
      </c>
      <c r="L142">
        <v>72975</v>
      </c>
      <c r="M142">
        <v>9538</v>
      </c>
    </row>
    <row r="143" spans="1:13" x14ac:dyDescent="0.3">
      <c r="A143" t="s">
        <v>27</v>
      </c>
      <c r="B143">
        <v>2021</v>
      </c>
      <c r="C143">
        <v>8</v>
      </c>
      <c r="D143" s="15">
        <v>72750</v>
      </c>
      <c r="E143" s="15">
        <v>9288</v>
      </c>
      <c r="I143" t="s">
        <v>27</v>
      </c>
      <c r="J143">
        <v>2021</v>
      </c>
      <c r="K143">
        <v>8</v>
      </c>
      <c r="L143">
        <v>72750</v>
      </c>
      <c r="M143">
        <v>9288</v>
      </c>
    </row>
    <row r="144" spans="1:13" x14ac:dyDescent="0.3">
      <c r="A144" t="s">
        <v>27</v>
      </c>
      <c r="B144">
        <v>2021</v>
      </c>
      <c r="C144">
        <v>9</v>
      </c>
      <c r="D144" s="15">
        <v>76337</v>
      </c>
      <c r="E144" s="15">
        <v>10350</v>
      </c>
      <c r="I144" t="s">
        <v>27</v>
      </c>
      <c r="J144">
        <v>2021</v>
      </c>
      <c r="K144">
        <v>9</v>
      </c>
      <c r="L144">
        <v>76337</v>
      </c>
      <c r="M144">
        <v>10350</v>
      </c>
    </row>
    <row r="145" spans="1:13" x14ac:dyDescent="0.3">
      <c r="A145" t="s">
        <v>27</v>
      </c>
      <c r="B145">
        <v>2021</v>
      </c>
      <c r="C145">
        <v>10</v>
      </c>
      <c r="D145" s="15">
        <v>76813</v>
      </c>
      <c r="E145" s="15">
        <v>10597</v>
      </c>
      <c r="I145" t="s">
        <v>27</v>
      </c>
      <c r="J145">
        <v>2021</v>
      </c>
      <c r="K145">
        <v>10</v>
      </c>
      <c r="L145">
        <v>76813</v>
      </c>
      <c r="M145">
        <v>10597</v>
      </c>
    </row>
    <row r="146" spans="1:13" x14ac:dyDescent="0.3">
      <c r="A146" t="s">
        <v>27</v>
      </c>
      <c r="B146">
        <v>2021</v>
      </c>
      <c r="C146">
        <v>11</v>
      </c>
      <c r="D146" s="15">
        <v>83305</v>
      </c>
      <c r="E146" s="15">
        <v>11070</v>
      </c>
      <c r="I146" t="s">
        <v>27</v>
      </c>
      <c r="J146">
        <v>2021</v>
      </c>
      <c r="K146">
        <v>11</v>
      </c>
      <c r="L146">
        <v>83305</v>
      </c>
      <c r="M146">
        <v>11070</v>
      </c>
    </row>
    <row r="147" spans="1:13" x14ac:dyDescent="0.3">
      <c r="A147" t="s">
        <v>27</v>
      </c>
      <c r="B147">
        <v>2021</v>
      </c>
      <c r="C147">
        <v>12</v>
      </c>
      <c r="D147" s="15">
        <v>63266</v>
      </c>
      <c r="E147" s="15">
        <v>8414</v>
      </c>
      <c r="I147" t="s">
        <v>27</v>
      </c>
      <c r="J147">
        <v>2021</v>
      </c>
      <c r="K147">
        <v>12</v>
      </c>
      <c r="L147">
        <v>63266</v>
      </c>
      <c r="M147">
        <v>8414</v>
      </c>
    </row>
    <row r="148" spans="1:13" x14ac:dyDescent="0.3">
      <c r="A148" t="s">
        <v>28</v>
      </c>
      <c r="B148">
        <v>2018</v>
      </c>
      <c r="C148">
        <v>1</v>
      </c>
      <c r="D148" s="15">
        <v>8272</v>
      </c>
      <c r="E148" s="15">
        <v>225</v>
      </c>
      <c r="I148" t="s">
        <v>28</v>
      </c>
      <c r="J148">
        <v>2018</v>
      </c>
      <c r="K148">
        <v>1</v>
      </c>
      <c r="L148">
        <v>8272</v>
      </c>
      <c r="M148">
        <v>225</v>
      </c>
    </row>
    <row r="149" spans="1:13" x14ac:dyDescent="0.3">
      <c r="A149" t="s">
        <v>28</v>
      </c>
      <c r="B149">
        <v>2018</v>
      </c>
      <c r="C149">
        <v>2</v>
      </c>
      <c r="D149" s="15">
        <v>5743</v>
      </c>
      <c r="E149" s="15">
        <v>145</v>
      </c>
      <c r="I149" t="s">
        <v>28</v>
      </c>
      <c r="J149">
        <v>2018</v>
      </c>
      <c r="K149">
        <v>2</v>
      </c>
      <c r="L149">
        <v>5743</v>
      </c>
      <c r="M149">
        <v>145</v>
      </c>
    </row>
    <row r="150" spans="1:13" x14ac:dyDescent="0.3">
      <c r="A150" t="s">
        <v>28</v>
      </c>
      <c r="B150">
        <v>2018</v>
      </c>
      <c r="C150">
        <v>3</v>
      </c>
      <c r="D150" s="15">
        <v>8461</v>
      </c>
      <c r="E150" s="15">
        <v>240</v>
      </c>
      <c r="I150" t="s">
        <v>28</v>
      </c>
      <c r="J150">
        <v>2018</v>
      </c>
      <c r="K150">
        <v>3</v>
      </c>
      <c r="L150">
        <v>8461</v>
      </c>
      <c r="M150">
        <v>240</v>
      </c>
    </row>
    <row r="151" spans="1:13" x14ac:dyDescent="0.3">
      <c r="A151" t="s">
        <v>28</v>
      </c>
      <c r="B151">
        <v>2018</v>
      </c>
      <c r="C151">
        <v>4</v>
      </c>
      <c r="D151" s="15">
        <v>7842</v>
      </c>
      <c r="E151" s="15">
        <v>213</v>
      </c>
      <c r="I151" t="s">
        <v>28</v>
      </c>
      <c r="J151">
        <v>2018</v>
      </c>
      <c r="K151">
        <v>4</v>
      </c>
      <c r="L151">
        <v>7842</v>
      </c>
      <c r="M151">
        <v>213</v>
      </c>
    </row>
    <row r="152" spans="1:13" x14ac:dyDescent="0.3">
      <c r="A152" t="s">
        <v>28</v>
      </c>
      <c r="B152">
        <v>2018</v>
      </c>
      <c r="C152">
        <v>5</v>
      </c>
      <c r="D152" s="15">
        <v>7701</v>
      </c>
      <c r="E152" s="15">
        <v>229</v>
      </c>
      <c r="I152" t="s">
        <v>28</v>
      </c>
      <c r="J152">
        <v>2018</v>
      </c>
      <c r="K152">
        <v>5</v>
      </c>
      <c r="L152">
        <v>7701</v>
      </c>
      <c r="M152">
        <v>229</v>
      </c>
    </row>
    <row r="153" spans="1:13" x14ac:dyDescent="0.3">
      <c r="A153" t="s">
        <v>28</v>
      </c>
      <c r="B153">
        <v>2018</v>
      </c>
      <c r="C153">
        <v>6</v>
      </c>
      <c r="D153" s="15">
        <v>7173</v>
      </c>
      <c r="E153" s="15">
        <v>207</v>
      </c>
      <c r="I153" t="s">
        <v>28</v>
      </c>
      <c r="J153">
        <v>2018</v>
      </c>
      <c r="K153">
        <v>6</v>
      </c>
      <c r="L153">
        <v>7173</v>
      </c>
      <c r="M153">
        <v>207</v>
      </c>
    </row>
    <row r="154" spans="1:13" x14ac:dyDescent="0.3">
      <c r="A154" t="s">
        <v>28</v>
      </c>
      <c r="B154">
        <v>2018</v>
      </c>
      <c r="C154">
        <v>7</v>
      </c>
      <c r="D154" s="15">
        <v>7612</v>
      </c>
      <c r="E154" s="15">
        <v>218</v>
      </c>
      <c r="I154" t="s">
        <v>28</v>
      </c>
      <c r="J154">
        <v>2018</v>
      </c>
      <c r="K154">
        <v>7</v>
      </c>
      <c r="L154">
        <v>7612</v>
      </c>
      <c r="M154">
        <v>218</v>
      </c>
    </row>
    <row r="155" spans="1:13" x14ac:dyDescent="0.3">
      <c r="A155" t="s">
        <v>28</v>
      </c>
      <c r="B155">
        <v>2018</v>
      </c>
      <c r="C155">
        <v>8</v>
      </c>
      <c r="D155" s="15">
        <v>7573</v>
      </c>
      <c r="E155" s="15">
        <v>202</v>
      </c>
      <c r="I155" t="s">
        <v>28</v>
      </c>
      <c r="J155">
        <v>2018</v>
      </c>
      <c r="K155">
        <v>8</v>
      </c>
      <c r="L155">
        <v>7573</v>
      </c>
      <c r="M155">
        <v>202</v>
      </c>
    </row>
    <row r="156" spans="1:13" x14ac:dyDescent="0.3">
      <c r="A156" t="s">
        <v>28</v>
      </c>
      <c r="B156">
        <v>2018</v>
      </c>
      <c r="C156">
        <v>9</v>
      </c>
      <c r="D156" s="15">
        <v>7054</v>
      </c>
      <c r="E156" s="15">
        <v>240</v>
      </c>
      <c r="I156" t="s">
        <v>28</v>
      </c>
      <c r="J156">
        <v>2018</v>
      </c>
      <c r="K156">
        <v>9</v>
      </c>
      <c r="L156">
        <v>7054</v>
      </c>
      <c r="M156">
        <v>240</v>
      </c>
    </row>
    <row r="157" spans="1:13" x14ac:dyDescent="0.3">
      <c r="A157" t="s">
        <v>28</v>
      </c>
      <c r="B157">
        <v>2018</v>
      </c>
      <c r="C157">
        <v>10</v>
      </c>
      <c r="D157" s="15">
        <v>6577</v>
      </c>
      <c r="E157" s="15">
        <v>232</v>
      </c>
      <c r="I157" t="s">
        <v>28</v>
      </c>
      <c r="J157">
        <v>2018</v>
      </c>
      <c r="K157">
        <v>10</v>
      </c>
      <c r="L157">
        <v>6577</v>
      </c>
      <c r="M157">
        <v>232</v>
      </c>
    </row>
    <row r="158" spans="1:13" x14ac:dyDescent="0.3">
      <c r="A158" t="s">
        <v>28</v>
      </c>
      <c r="B158">
        <v>2018</v>
      </c>
      <c r="C158">
        <v>11</v>
      </c>
      <c r="D158" s="15">
        <v>7708</v>
      </c>
      <c r="E158" s="15">
        <v>256</v>
      </c>
      <c r="I158" t="s">
        <v>28</v>
      </c>
      <c r="J158">
        <v>2018</v>
      </c>
      <c r="K158">
        <v>11</v>
      </c>
      <c r="L158">
        <v>7708</v>
      </c>
      <c r="M158">
        <v>256</v>
      </c>
    </row>
    <row r="159" spans="1:13" x14ac:dyDescent="0.3">
      <c r="A159" t="s">
        <v>28</v>
      </c>
      <c r="B159">
        <v>2018</v>
      </c>
      <c r="C159">
        <v>12</v>
      </c>
      <c r="D159" s="15">
        <v>7432</v>
      </c>
      <c r="E159" s="15">
        <v>253</v>
      </c>
      <c r="I159" t="s">
        <v>28</v>
      </c>
      <c r="J159">
        <v>2018</v>
      </c>
      <c r="K159">
        <v>12</v>
      </c>
      <c r="L159">
        <v>7432</v>
      </c>
      <c r="M159">
        <v>253</v>
      </c>
    </row>
    <row r="160" spans="1:13" x14ac:dyDescent="0.3">
      <c r="A160" t="s">
        <v>28</v>
      </c>
      <c r="B160">
        <v>2019</v>
      </c>
      <c r="C160">
        <v>1</v>
      </c>
      <c r="D160" s="15">
        <v>7197</v>
      </c>
      <c r="E160" s="15">
        <v>712</v>
      </c>
      <c r="I160" t="s">
        <v>28</v>
      </c>
      <c r="J160">
        <v>2019</v>
      </c>
      <c r="K160">
        <v>1</v>
      </c>
      <c r="L160">
        <v>7197</v>
      </c>
      <c r="M160">
        <v>712</v>
      </c>
    </row>
    <row r="161" spans="1:13" x14ac:dyDescent="0.3">
      <c r="A161" t="s">
        <v>28</v>
      </c>
      <c r="B161">
        <v>2019</v>
      </c>
      <c r="C161">
        <v>2</v>
      </c>
      <c r="D161" s="15">
        <v>4863</v>
      </c>
      <c r="E161" s="15">
        <v>506</v>
      </c>
      <c r="I161" t="s">
        <v>28</v>
      </c>
      <c r="J161">
        <v>2019</v>
      </c>
      <c r="K161">
        <v>2</v>
      </c>
      <c r="L161">
        <v>4863</v>
      </c>
      <c r="M161">
        <v>506</v>
      </c>
    </row>
    <row r="162" spans="1:13" x14ac:dyDescent="0.3">
      <c r="A162" t="s">
        <v>28</v>
      </c>
      <c r="B162">
        <v>2019</v>
      </c>
      <c r="C162">
        <v>3</v>
      </c>
      <c r="D162" s="15">
        <v>7112</v>
      </c>
      <c r="E162" s="15">
        <v>774</v>
      </c>
      <c r="I162" t="s">
        <v>28</v>
      </c>
      <c r="J162">
        <v>2019</v>
      </c>
      <c r="K162">
        <v>3</v>
      </c>
      <c r="L162">
        <v>7112</v>
      </c>
      <c r="M162">
        <v>774</v>
      </c>
    </row>
    <row r="163" spans="1:13" x14ac:dyDescent="0.3">
      <c r="A163" t="s">
        <v>28</v>
      </c>
      <c r="B163">
        <v>2019</v>
      </c>
      <c r="C163">
        <v>4</v>
      </c>
      <c r="D163" s="15">
        <v>6954</v>
      </c>
      <c r="E163" s="15">
        <v>693</v>
      </c>
      <c r="I163" t="s">
        <v>28</v>
      </c>
      <c r="J163">
        <v>2019</v>
      </c>
      <c r="K163">
        <v>4</v>
      </c>
      <c r="L163">
        <v>6954</v>
      </c>
      <c r="M163">
        <v>693</v>
      </c>
    </row>
    <row r="164" spans="1:13" x14ac:dyDescent="0.3">
      <c r="A164" t="s">
        <v>28</v>
      </c>
      <c r="B164">
        <v>2019</v>
      </c>
      <c r="C164">
        <v>5</v>
      </c>
      <c r="D164" s="15">
        <v>6629</v>
      </c>
      <c r="E164" s="15">
        <v>699</v>
      </c>
      <c r="I164" t="s">
        <v>28</v>
      </c>
      <c r="J164">
        <v>2019</v>
      </c>
      <c r="K164">
        <v>5</v>
      </c>
      <c r="L164">
        <v>6629</v>
      </c>
      <c r="M164">
        <v>699</v>
      </c>
    </row>
    <row r="165" spans="1:13" x14ac:dyDescent="0.3">
      <c r="A165" t="s">
        <v>28</v>
      </c>
      <c r="B165">
        <v>2019</v>
      </c>
      <c r="C165">
        <v>6</v>
      </c>
      <c r="D165" s="15">
        <v>6422</v>
      </c>
      <c r="E165" s="15">
        <v>680</v>
      </c>
      <c r="I165" t="s">
        <v>28</v>
      </c>
      <c r="J165">
        <v>2019</v>
      </c>
      <c r="K165">
        <v>6</v>
      </c>
      <c r="L165">
        <v>6422</v>
      </c>
      <c r="M165">
        <v>680</v>
      </c>
    </row>
    <row r="166" spans="1:13" x14ac:dyDescent="0.3">
      <c r="A166" t="s">
        <v>28</v>
      </c>
      <c r="B166">
        <v>2019</v>
      </c>
      <c r="C166">
        <v>7</v>
      </c>
      <c r="D166" s="15">
        <v>7050</v>
      </c>
      <c r="E166" s="15">
        <v>778</v>
      </c>
      <c r="I166" t="s">
        <v>28</v>
      </c>
      <c r="J166">
        <v>2019</v>
      </c>
      <c r="K166">
        <v>7</v>
      </c>
      <c r="L166">
        <v>7050</v>
      </c>
      <c r="M166">
        <v>778</v>
      </c>
    </row>
    <row r="167" spans="1:13" x14ac:dyDescent="0.3">
      <c r="A167" t="s">
        <v>28</v>
      </c>
      <c r="B167">
        <v>2019</v>
      </c>
      <c r="C167">
        <v>8</v>
      </c>
      <c r="D167" s="15">
        <v>6507</v>
      </c>
      <c r="E167" s="15">
        <v>652</v>
      </c>
      <c r="I167" t="s">
        <v>28</v>
      </c>
      <c r="J167">
        <v>2019</v>
      </c>
      <c r="K167">
        <v>8</v>
      </c>
      <c r="L167">
        <v>6507</v>
      </c>
      <c r="M167">
        <v>652</v>
      </c>
    </row>
    <row r="168" spans="1:13" x14ac:dyDescent="0.3">
      <c r="A168" t="s">
        <v>28</v>
      </c>
      <c r="B168">
        <v>2019</v>
      </c>
      <c r="C168">
        <v>9</v>
      </c>
      <c r="D168" s="15">
        <v>5823</v>
      </c>
      <c r="E168" s="15">
        <v>590</v>
      </c>
      <c r="I168" t="s">
        <v>28</v>
      </c>
      <c r="J168">
        <v>2019</v>
      </c>
      <c r="K168">
        <v>9</v>
      </c>
      <c r="L168">
        <v>5823</v>
      </c>
      <c r="M168">
        <v>590</v>
      </c>
    </row>
    <row r="169" spans="1:13" x14ac:dyDescent="0.3">
      <c r="A169" t="s">
        <v>28</v>
      </c>
      <c r="B169">
        <v>2019</v>
      </c>
      <c r="C169">
        <v>10</v>
      </c>
      <c r="D169" s="15">
        <v>5566</v>
      </c>
      <c r="E169" s="15">
        <v>585</v>
      </c>
      <c r="I169" t="s">
        <v>28</v>
      </c>
      <c r="J169">
        <v>2019</v>
      </c>
      <c r="K169">
        <v>10</v>
      </c>
      <c r="L169">
        <v>5566</v>
      </c>
      <c r="M169">
        <v>585</v>
      </c>
    </row>
    <row r="170" spans="1:13" x14ac:dyDescent="0.3">
      <c r="A170" t="s">
        <v>28</v>
      </c>
      <c r="B170">
        <v>2019</v>
      </c>
      <c r="C170">
        <v>11</v>
      </c>
      <c r="D170" s="15">
        <v>6922</v>
      </c>
      <c r="E170" s="15">
        <v>666</v>
      </c>
      <c r="I170" t="s">
        <v>28</v>
      </c>
      <c r="J170">
        <v>2019</v>
      </c>
      <c r="K170">
        <v>11</v>
      </c>
      <c r="L170">
        <v>6922</v>
      </c>
      <c r="M170">
        <v>666</v>
      </c>
    </row>
    <row r="171" spans="1:13" x14ac:dyDescent="0.3">
      <c r="A171" t="s">
        <v>28</v>
      </c>
      <c r="B171">
        <v>2019</v>
      </c>
      <c r="C171">
        <v>12</v>
      </c>
      <c r="D171" s="15">
        <v>7516</v>
      </c>
      <c r="E171" s="15">
        <v>680</v>
      </c>
      <c r="I171" t="s">
        <v>28</v>
      </c>
      <c r="J171">
        <v>2019</v>
      </c>
      <c r="K171">
        <v>12</v>
      </c>
      <c r="L171">
        <v>7516</v>
      </c>
      <c r="M171">
        <v>680</v>
      </c>
    </row>
    <row r="172" spans="1:13" x14ac:dyDescent="0.3">
      <c r="A172" t="s">
        <v>28</v>
      </c>
      <c r="B172">
        <v>2020</v>
      </c>
      <c r="C172">
        <v>1</v>
      </c>
      <c r="D172" s="15">
        <v>5502</v>
      </c>
      <c r="E172" s="15">
        <v>630</v>
      </c>
      <c r="I172" t="s">
        <v>28</v>
      </c>
      <c r="J172">
        <v>2020</v>
      </c>
      <c r="K172">
        <v>1</v>
      </c>
      <c r="L172">
        <v>5502</v>
      </c>
      <c r="M172">
        <v>630</v>
      </c>
    </row>
    <row r="173" spans="1:13" x14ac:dyDescent="0.3">
      <c r="A173" t="s">
        <v>28</v>
      </c>
      <c r="B173">
        <v>2020</v>
      </c>
      <c r="C173">
        <v>2</v>
      </c>
      <c r="D173" s="15">
        <v>1834</v>
      </c>
      <c r="E173" s="15">
        <v>226</v>
      </c>
      <c r="I173" t="s">
        <v>28</v>
      </c>
      <c r="J173">
        <v>2020</v>
      </c>
      <c r="K173">
        <v>2</v>
      </c>
      <c r="L173">
        <v>1834</v>
      </c>
      <c r="M173">
        <v>226</v>
      </c>
    </row>
    <row r="174" spans="1:13" x14ac:dyDescent="0.3">
      <c r="A174" t="s">
        <v>28</v>
      </c>
      <c r="B174">
        <v>2020</v>
      </c>
      <c r="C174">
        <v>3</v>
      </c>
      <c r="D174" s="15">
        <v>3244</v>
      </c>
      <c r="E174" s="15">
        <v>455</v>
      </c>
      <c r="I174" t="s">
        <v>28</v>
      </c>
      <c r="J174">
        <v>2020</v>
      </c>
      <c r="K174">
        <v>3</v>
      </c>
      <c r="L174">
        <v>3244</v>
      </c>
      <c r="M174">
        <v>455</v>
      </c>
    </row>
    <row r="175" spans="1:13" x14ac:dyDescent="0.3">
      <c r="A175" t="s">
        <v>28</v>
      </c>
      <c r="B175">
        <v>2020</v>
      </c>
      <c r="C175">
        <v>4</v>
      </c>
      <c r="D175" s="15">
        <v>3926</v>
      </c>
      <c r="E175" s="15">
        <v>814</v>
      </c>
      <c r="I175" t="s">
        <v>28</v>
      </c>
      <c r="J175">
        <v>2020</v>
      </c>
      <c r="K175">
        <v>4</v>
      </c>
      <c r="L175">
        <v>3926</v>
      </c>
      <c r="M175">
        <v>814</v>
      </c>
    </row>
    <row r="176" spans="1:13" x14ac:dyDescent="0.3">
      <c r="A176" t="s">
        <v>28</v>
      </c>
      <c r="B176">
        <v>2020</v>
      </c>
      <c r="C176">
        <v>5</v>
      </c>
      <c r="D176" s="15">
        <v>5318</v>
      </c>
      <c r="E176" s="15">
        <v>623</v>
      </c>
      <c r="I176" t="s">
        <v>28</v>
      </c>
      <c r="J176">
        <v>2020</v>
      </c>
      <c r="K176">
        <v>5</v>
      </c>
      <c r="L176">
        <v>5318</v>
      </c>
      <c r="M176">
        <v>623</v>
      </c>
    </row>
    <row r="177" spans="1:13" x14ac:dyDescent="0.3">
      <c r="A177" t="s">
        <v>28</v>
      </c>
      <c r="B177">
        <v>2020</v>
      </c>
      <c r="C177">
        <v>6</v>
      </c>
      <c r="D177" s="15">
        <v>4774</v>
      </c>
      <c r="E177" s="15">
        <v>770</v>
      </c>
      <c r="I177" t="s">
        <v>28</v>
      </c>
      <c r="J177">
        <v>2020</v>
      </c>
      <c r="K177">
        <v>6</v>
      </c>
      <c r="L177">
        <v>4774</v>
      </c>
      <c r="M177">
        <v>770</v>
      </c>
    </row>
    <row r="178" spans="1:13" x14ac:dyDescent="0.3">
      <c r="A178" t="s">
        <v>28</v>
      </c>
      <c r="B178">
        <v>2020</v>
      </c>
      <c r="C178">
        <v>7</v>
      </c>
      <c r="D178" s="15">
        <v>5128</v>
      </c>
      <c r="E178" s="15">
        <v>552</v>
      </c>
      <c r="I178" t="s">
        <v>28</v>
      </c>
      <c r="J178">
        <v>2020</v>
      </c>
      <c r="K178">
        <v>7</v>
      </c>
      <c r="L178">
        <v>5128</v>
      </c>
      <c r="M178">
        <v>552</v>
      </c>
    </row>
    <row r="179" spans="1:13" x14ac:dyDescent="0.3">
      <c r="A179" t="s">
        <v>28</v>
      </c>
      <c r="B179">
        <v>2020</v>
      </c>
      <c r="C179">
        <v>8</v>
      </c>
      <c r="D179" s="15">
        <v>6321</v>
      </c>
      <c r="E179" s="15">
        <v>525</v>
      </c>
      <c r="I179" t="s">
        <v>28</v>
      </c>
      <c r="J179">
        <v>2020</v>
      </c>
      <c r="K179">
        <v>8</v>
      </c>
      <c r="L179">
        <v>6321</v>
      </c>
      <c r="M179">
        <v>525</v>
      </c>
    </row>
    <row r="180" spans="1:13" x14ac:dyDescent="0.3">
      <c r="A180" t="s">
        <v>28</v>
      </c>
      <c r="B180">
        <v>2020</v>
      </c>
      <c r="C180">
        <v>9</v>
      </c>
      <c r="D180" s="15">
        <v>6137</v>
      </c>
      <c r="E180" s="15">
        <v>881</v>
      </c>
      <c r="I180" t="s">
        <v>28</v>
      </c>
      <c r="J180">
        <v>2020</v>
      </c>
      <c r="K180">
        <v>9</v>
      </c>
      <c r="L180">
        <v>6137</v>
      </c>
      <c r="M180">
        <v>881</v>
      </c>
    </row>
    <row r="181" spans="1:13" x14ac:dyDescent="0.3">
      <c r="A181" t="s">
        <v>28</v>
      </c>
      <c r="B181">
        <v>2020</v>
      </c>
      <c r="C181">
        <v>10</v>
      </c>
      <c r="D181" s="15">
        <v>5954</v>
      </c>
      <c r="E181" s="15">
        <v>585</v>
      </c>
      <c r="I181" t="s">
        <v>28</v>
      </c>
      <c r="J181">
        <v>2020</v>
      </c>
      <c r="K181">
        <v>10</v>
      </c>
      <c r="L181">
        <v>5954</v>
      </c>
      <c r="M181">
        <v>585</v>
      </c>
    </row>
    <row r="182" spans="1:13" x14ac:dyDescent="0.3">
      <c r="A182" t="s">
        <v>28</v>
      </c>
      <c r="B182">
        <v>2020</v>
      </c>
      <c r="C182">
        <v>11</v>
      </c>
      <c r="D182" s="15">
        <v>7104</v>
      </c>
      <c r="E182" s="15">
        <v>703</v>
      </c>
      <c r="I182" t="s">
        <v>28</v>
      </c>
      <c r="J182">
        <v>2020</v>
      </c>
      <c r="K182">
        <v>11</v>
      </c>
      <c r="L182">
        <v>7104</v>
      </c>
      <c r="M182">
        <v>703</v>
      </c>
    </row>
    <row r="183" spans="1:13" x14ac:dyDescent="0.3">
      <c r="A183" t="s">
        <v>28</v>
      </c>
      <c r="B183">
        <v>2020</v>
      </c>
      <c r="C183">
        <v>12</v>
      </c>
      <c r="D183" s="15">
        <v>8133</v>
      </c>
      <c r="E183" s="15">
        <v>712</v>
      </c>
      <c r="I183" t="s">
        <v>28</v>
      </c>
      <c r="J183">
        <v>2020</v>
      </c>
      <c r="K183">
        <v>12</v>
      </c>
      <c r="L183">
        <v>8133</v>
      </c>
      <c r="M183">
        <v>712</v>
      </c>
    </row>
    <row r="184" spans="1:13" x14ac:dyDescent="0.3">
      <c r="A184" t="s">
        <v>28</v>
      </c>
      <c r="B184">
        <v>2021</v>
      </c>
      <c r="C184">
        <v>1</v>
      </c>
      <c r="D184" s="15">
        <v>8302</v>
      </c>
      <c r="E184" s="15">
        <v>269</v>
      </c>
      <c r="I184" t="s">
        <v>28</v>
      </c>
      <c r="J184">
        <v>2021</v>
      </c>
      <c r="K184">
        <v>1</v>
      </c>
      <c r="L184">
        <v>8302</v>
      </c>
      <c r="M184">
        <v>269</v>
      </c>
    </row>
    <row r="185" spans="1:13" x14ac:dyDescent="0.3">
      <c r="A185" t="s">
        <v>28</v>
      </c>
      <c r="B185">
        <v>2021</v>
      </c>
      <c r="C185">
        <v>2</v>
      </c>
      <c r="D185" s="15">
        <v>6369</v>
      </c>
      <c r="E185" s="15">
        <v>195</v>
      </c>
      <c r="I185" t="s">
        <v>28</v>
      </c>
      <c r="J185">
        <v>2021</v>
      </c>
      <c r="K185">
        <v>2</v>
      </c>
      <c r="L185">
        <v>6369</v>
      </c>
      <c r="M185">
        <v>195</v>
      </c>
    </row>
    <row r="186" spans="1:13" x14ac:dyDescent="0.3">
      <c r="A186" t="s">
        <v>28</v>
      </c>
      <c r="B186">
        <v>2021</v>
      </c>
      <c r="C186">
        <v>3</v>
      </c>
      <c r="D186" s="15">
        <v>9099</v>
      </c>
      <c r="E186" s="15">
        <v>277</v>
      </c>
      <c r="I186" t="s">
        <v>28</v>
      </c>
      <c r="J186">
        <v>2021</v>
      </c>
      <c r="K186">
        <v>3</v>
      </c>
      <c r="L186">
        <v>9099</v>
      </c>
      <c r="M186">
        <v>277</v>
      </c>
    </row>
    <row r="187" spans="1:13" x14ac:dyDescent="0.3">
      <c r="A187" t="s">
        <v>28</v>
      </c>
      <c r="B187">
        <v>2021</v>
      </c>
      <c r="C187">
        <v>4</v>
      </c>
      <c r="D187" s="15">
        <v>7686</v>
      </c>
      <c r="E187" s="15">
        <v>244</v>
      </c>
      <c r="I187" t="s">
        <v>28</v>
      </c>
      <c r="J187">
        <v>2021</v>
      </c>
      <c r="K187">
        <v>4</v>
      </c>
      <c r="L187">
        <v>7686</v>
      </c>
      <c r="M187">
        <v>244</v>
      </c>
    </row>
    <row r="188" spans="1:13" x14ac:dyDescent="0.3">
      <c r="A188" t="s">
        <v>28</v>
      </c>
      <c r="B188">
        <v>2021</v>
      </c>
      <c r="C188">
        <v>5</v>
      </c>
      <c r="D188" s="15">
        <v>7153</v>
      </c>
      <c r="E188" s="15">
        <v>240</v>
      </c>
      <c r="I188" t="s">
        <v>28</v>
      </c>
      <c r="J188">
        <v>2021</v>
      </c>
      <c r="K188">
        <v>5</v>
      </c>
      <c r="L188">
        <v>7153</v>
      </c>
      <c r="M188">
        <v>240</v>
      </c>
    </row>
    <row r="189" spans="1:13" x14ac:dyDescent="0.3">
      <c r="A189" t="s">
        <v>28</v>
      </c>
      <c r="B189">
        <v>2021</v>
      </c>
      <c r="C189">
        <v>6</v>
      </c>
      <c r="D189" s="15">
        <v>6128</v>
      </c>
      <c r="E189" s="15">
        <v>210</v>
      </c>
      <c r="I189" t="s">
        <v>28</v>
      </c>
      <c r="J189">
        <v>2021</v>
      </c>
      <c r="K189">
        <v>6</v>
      </c>
      <c r="L189">
        <v>6128</v>
      </c>
      <c r="M189">
        <v>210</v>
      </c>
    </row>
    <row r="190" spans="1:13" x14ac:dyDescent="0.3">
      <c r="A190" t="s">
        <v>28</v>
      </c>
      <c r="B190">
        <v>2021</v>
      </c>
      <c r="C190">
        <v>7</v>
      </c>
      <c r="D190" s="15">
        <v>7490</v>
      </c>
      <c r="E190" s="15">
        <v>217</v>
      </c>
      <c r="I190" t="s">
        <v>28</v>
      </c>
      <c r="J190">
        <v>2021</v>
      </c>
      <c r="K190">
        <v>7</v>
      </c>
      <c r="L190">
        <v>7490</v>
      </c>
      <c r="M190">
        <v>217</v>
      </c>
    </row>
    <row r="191" spans="1:13" x14ac:dyDescent="0.3">
      <c r="A191" t="s">
        <v>28</v>
      </c>
      <c r="B191">
        <v>2021</v>
      </c>
      <c r="C191">
        <v>8</v>
      </c>
      <c r="D191" s="15">
        <v>7292</v>
      </c>
      <c r="E191" s="15">
        <v>210</v>
      </c>
      <c r="I191" t="s">
        <v>28</v>
      </c>
      <c r="J191">
        <v>2021</v>
      </c>
      <c r="K191">
        <v>8</v>
      </c>
      <c r="L191">
        <v>7292</v>
      </c>
      <c r="M191">
        <v>210</v>
      </c>
    </row>
    <row r="192" spans="1:13" x14ac:dyDescent="0.3">
      <c r="A192" t="s">
        <v>28</v>
      </c>
      <c r="B192">
        <v>2021</v>
      </c>
      <c r="C192">
        <v>9</v>
      </c>
      <c r="D192" s="15">
        <v>6985</v>
      </c>
      <c r="E192" s="15">
        <v>189</v>
      </c>
      <c r="I192" t="s">
        <v>28</v>
      </c>
      <c r="J192">
        <v>2021</v>
      </c>
      <c r="K192">
        <v>9</v>
      </c>
      <c r="L192">
        <v>6985</v>
      </c>
      <c r="M192">
        <v>189</v>
      </c>
    </row>
    <row r="193" spans="1:13" x14ac:dyDescent="0.3">
      <c r="A193" t="s">
        <v>28</v>
      </c>
      <c r="B193">
        <v>2021</v>
      </c>
      <c r="C193">
        <v>10</v>
      </c>
      <c r="D193" s="15">
        <v>6275</v>
      </c>
      <c r="E193" s="15">
        <v>167</v>
      </c>
      <c r="I193" t="s">
        <v>28</v>
      </c>
      <c r="J193">
        <v>2021</v>
      </c>
      <c r="K193">
        <v>10</v>
      </c>
      <c r="L193">
        <v>6275</v>
      </c>
      <c r="M193">
        <v>167</v>
      </c>
    </row>
    <row r="194" spans="1:13" x14ac:dyDescent="0.3">
      <c r="A194" t="s">
        <v>28</v>
      </c>
      <c r="B194">
        <v>2021</v>
      </c>
      <c r="C194">
        <v>11</v>
      </c>
      <c r="D194" s="15">
        <v>6919</v>
      </c>
      <c r="E194" s="15">
        <v>244</v>
      </c>
      <c r="I194" t="s">
        <v>28</v>
      </c>
      <c r="J194">
        <v>2021</v>
      </c>
      <c r="K194">
        <v>11</v>
      </c>
      <c r="L194">
        <v>6919</v>
      </c>
      <c r="M194">
        <v>244</v>
      </c>
    </row>
    <row r="195" spans="1:13" x14ac:dyDescent="0.3">
      <c r="A195" t="s">
        <v>28</v>
      </c>
      <c r="B195">
        <v>2021</v>
      </c>
      <c r="C195">
        <v>12</v>
      </c>
      <c r="D195" s="15">
        <v>7189</v>
      </c>
      <c r="E195" s="15">
        <v>242</v>
      </c>
      <c r="I195" t="s">
        <v>28</v>
      </c>
      <c r="J195">
        <v>2021</v>
      </c>
      <c r="K195">
        <v>12</v>
      </c>
      <c r="L195">
        <v>7189</v>
      </c>
      <c r="M195">
        <v>242</v>
      </c>
    </row>
    <row r="196" spans="1:13" x14ac:dyDescent="0.3">
      <c r="A196" t="s">
        <v>29</v>
      </c>
      <c r="B196">
        <v>2018</v>
      </c>
      <c r="C196">
        <v>1</v>
      </c>
      <c r="D196" s="15">
        <v>1378783</v>
      </c>
      <c r="E196" s="15">
        <v>118917</v>
      </c>
      <c r="I196" t="s">
        <v>29</v>
      </c>
      <c r="J196">
        <v>2018</v>
      </c>
      <c r="K196">
        <v>1</v>
      </c>
      <c r="L196">
        <v>1378783</v>
      </c>
      <c r="M196">
        <v>118917</v>
      </c>
    </row>
    <row r="197" spans="1:13" x14ac:dyDescent="0.3">
      <c r="A197" t="s">
        <v>29</v>
      </c>
      <c r="B197">
        <v>2018</v>
      </c>
      <c r="C197">
        <v>2</v>
      </c>
      <c r="D197" s="15">
        <v>1188244</v>
      </c>
      <c r="E197" s="15">
        <v>99288</v>
      </c>
      <c r="I197" t="s">
        <v>29</v>
      </c>
      <c r="J197">
        <v>2018</v>
      </c>
      <c r="K197">
        <v>2</v>
      </c>
      <c r="L197">
        <v>1188244</v>
      </c>
      <c r="M197">
        <v>99288</v>
      </c>
    </row>
    <row r="198" spans="1:13" x14ac:dyDescent="0.3">
      <c r="A198" t="s">
        <v>29</v>
      </c>
      <c r="B198">
        <v>2018</v>
      </c>
      <c r="C198">
        <v>3</v>
      </c>
      <c r="D198" s="15">
        <v>1139992</v>
      </c>
      <c r="E198" s="15">
        <v>96216</v>
      </c>
      <c r="I198" t="s">
        <v>29</v>
      </c>
      <c r="J198">
        <v>2018</v>
      </c>
      <c r="K198">
        <v>3</v>
      </c>
      <c r="L198">
        <v>1139992</v>
      </c>
      <c r="M198">
        <v>96216</v>
      </c>
    </row>
    <row r="199" spans="1:13" x14ac:dyDescent="0.3">
      <c r="A199" t="s">
        <v>29</v>
      </c>
      <c r="B199">
        <v>2018</v>
      </c>
      <c r="C199">
        <v>4</v>
      </c>
      <c r="D199" s="15">
        <v>1251322</v>
      </c>
      <c r="E199" s="15">
        <v>110571</v>
      </c>
      <c r="I199" t="s">
        <v>29</v>
      </c>
      <c r="J199">
        <v>2018</v>
      </c>
      <c r="K199">
        <v>4</v>
      </c>
      <c r="L199">
        <v>1251322</v>
      </c>
      <c r="M199">
        <v>110571</v>
      </c>
    </row>
    <row r="200" spans="1:13" x14ac:dyDescent="0.3">
      <c r="A200" t="s">
        <v>29</v>
      </c>
      <c r="B200">
        <v>2018</v>
      </c>
      <c r="C200">
        <v>5</v>
      </c>
      <c r="D200" s="15">
        <v>1190212</v>
      </c>
      <c r="E200" s="15">
        <v>102374</v>
      </c>
      <c r="I200" t="s">
        <v>29</v>
      </c>
      <c r="J200">
        <v>2018</v>
      </c>
      <c r="K200">
        <v>5</v>
      </c>
      <c r="L200">
        <v>1190212</v>
      </c>
      <c r="M200">
        <v>102374</v>
      </c>
    </row>
    <row r="201" spans="1:13" x14ac:dyDescent="0.3">
      <c r="A201" t="s">
        <v>29</v>
      </c>
      <c r="B201">
        <v>2018</v>
      </c>
      <c r="C201">
        <v>6</v>
      </c>
      <c r="D201" s="15">
        <v>1225895</v>
      </c>
      <c r="E201" s="15">
        <v>103535</v>
      </c>
      <c r="I201" t="s">
        <v>29</v>
      </c>
      <c r="J201">
        <v>2018</v>
      </c>
      <c r="K201">
        <v>6</v>
      </c>
      <c r="L201">
        <v>1225895</v>
      </c>
      <c r="M201">
        <v>103535</v>
      </c>
    </row>
    <row r="202" spans="1:13" x14ac:dyDescent="0.3">
      <c r="A202" t="s">
        <v>29</v>
      </c>
      <c r="B202">
        <v>2018</v>
      </c>
      <c r="C202">
        <v>7</v>
      </c>
      <c r="D202" s="15">
        <v>819981</v>
      </c>
      <c r="E202" s="15">
        <v>64592</v>
      </c>
      <c r="I202" t="s">
        <v>29</v>
      </c>
      <c r="J202">
        <v>2018</v>
      </c>
      <c r="K202">
        <v>7</v>
      </c>
      <c r="L202">
        <v>819981</v>
      </c>
      <c r="M202">
        <v>64592</v>
      </c>
    </row>
    <row r="203" spans="1:13" x14ac:dyDescent="0.3">
      <c r="A203" t="s">
        <v>29</v>
      </c>
      <c r="B203">
        <v>2018</v>
      </c>
      <c r="C203">
        <v>8</v>
      </c>
      <c r="D203" s="15">
        <v>1171464</v>
      </c>
      <c r="E203" s="15">
        <v>102476</v>
      </c>
      <c r="I203" t="s">
        <v>29</v>
      </c>
      <c r="J203">
        <v>2018</v>
      </c>
      <c r="K203">
        <v>8</v>
      </c>
      <c r="L203">
        <v>1171464</v>
      </c>
      <c r="M203">
        <v>102476</v>
      </c>
    </row>
    <row r="204" spans="1:13" x14ac:dyDescent="0.3">
      <c r="A204" t="s">
        <v>29</v>
      </c>
      <c r="B204">
        <v>2018</v>
      </c>
      <c r="C204">
        <v>9</v>
      </c>
      <c r="D204" s="15">
        <v>1184734</v>
      </c>
      <c r="E204" s="15">
        <v>102534</v>
      </c>
      <c r="I204" t="s">
        <v>29</v>
      </c>
      <c r="J204">
        <v>2018</v>
      </c>
      <c r="K204">
        <v>9</v>
      </c>
      <c r="L204">
        <v>1184734</v>
      </c>
      <c r="M204">
        <v>102534</v>
      </c>
    </row>
    <row r="205" spans="1:13" x14ac:dyDescent="0.3">
      <c r="A205" t="s">
        <v>29</v>
      </c>
      <c r="B205">
        <v>2018</v>
      </c>
      <c r="C205">
        <v>10</v>
      </c>
      <c r="D205" s="15">
        <v>1375076</v>
      </c>
      <c r="E205" s="15">
        <v>123454</v>
      </c>
      <c r="I205" t="s">
        <v>29</v>
      </c>
      <c r="J205">
        <v>2018</v>
      </c>
      <c r="K205">
        <v>10</v>
      </c>
      <c r="L205">
        <v>1375076</v>
      </c>
      <c r="M205">
        <v>123454</v>
      </c>
    </row>
    <row r="206" spans="1:13" x14ac:dyDescent="0.3">
      <c r="A206" t="s">
        <v>29</v>
      </c>
      <c r="B206">
        <v>2018</v>
      </c>
      <c r="C206">
        <v>11</v>
      </c>
      <c r="D206" s="15">
        <v>1355970</v>
      </c>
      <c r="E206" s="15">
        <v>125715</v>
      </c>
      <c r="I206" t="s">
        <v>29</v>
      </c>
      <c r="J206">
        <v>2018</v>
      </c>
      <c r="K206">
        <v>11</v>
      </c>
      <c r="L206">
        <v>1355970</v>
      </c>
      <c r="M206">
        <v>125715</v>
      </c>
    </row>
    <row r="207" spans="1:13" x14ac:dyDescent="0.3">
      <c r="A207" t="s">
        <v>29</v>
      </c>
      <c r="B207">
        <v>2018</v>
      </c>
      <c r="C207">
        <v>12</v>
      </c>
      <c r="D207" s="15">
        <v>1040481</v>
      </c>
      <c r="E207" s="15">
        <v>93357</v>
      </c>
      <c r="I207" t="s">
        <v>29</v>
      </c>
      <c r="J207">
        <v>2018</v>
      </c>
      <c r="K207">
        <v>12</v>
      </c>
      <c r="L207">
        <v>1040481</v>
      </c>
      <c r="M207">
        <v>93357</v>
      </c>
    </row>
    <row r="208" spans="1:13" x14ac:dyDescent="0.3">
      <c r="A208" t="s">
        <v>29</v>
      </c>
      <c r="B208">
        <v>2019</v>
      </c>
      <c r="C208">
        <v>1</v>
      </c>
      <c r="D208" s="15">
        <v>1258796</v>
      </c>
      <c r="E208" s="15">
        <v>113939</v>
      </c>
      <c r="I208" t="s">
        <v>29</v>
      </c>
      <c r="J208">
        <v>2019</v>
      </c>
      <c r="K208">
        <v>1</v>
      </c>
      <c r="L208">
        <v>1258796</v>
      </c>
      <c r="M208">
        <v>113939</v>
      </c>
    </row>
    <row r="209" spans="1:13" x14ac:dyDescent="0.3">
      <c r="A209" t="s">
        <v>29</v>
      </c>
      <c r="B209">
        <v>2019</v>
      </c>
      <c r="C209">
        <v>2</v>
      </c>
      <c r="D209" s="15">
        <v>1110750</v>
      </c>
      <c r="E209" s="15">
        <v>96336</v>
      </c>
      <c r="I209" t="s">
        <v>29</v>
      </c>
      <c r="J209">
        <v>2019</v>
      </c>
      <c r="K209">
        <v>2</v>
      </c>
      <c r="L209">
        <v>1110750</v>
      </c>
      <c r="M209">
        <v>96336</v>
      </c>
    </row>
    <row r="210" spans="1:13" x14ac:dyDescent="0.3">
      <c r="A210" t="s">
        <v>29</v>
      </c>
      <c r="B210">
        <v>2019</v>
      </c>
      <c r="C210">
        <v>3</v>
      </c>
      <c r="D210" s="15">
        <v>1264177</v>
      </c>
      <c r="E210" s="15">
        <v>112960</v>
      </c>
      <c r="I210" t="s">
        <v>29</v>
      </c>
      <c r="J210">
        <v>2019</v>
      </c>
      <c r="K210">
        <v>3</v>
      </c>
      <c r="L210">
        <v>1264177</v>
      </c>
      <c r="M210">
        <v>112960</v>
      </c>
    </row>
    <row r="211" spans="1:13" x14ac:dyDescent="0.3">
      <c r="A211" t="s">
        <v>29</v>
      </c>
      <c r="B211">
        <v>2019</v>
      </c>
      <c r="C211">
        <v>4</v>
      </c>
      <c r="D211" s="15">
        <v>1136824</v>
      </c>
      <c r="E211" s="15">
        <v>100859</v>
      </c>
      <c r="I211" t="s">
        <v>29</v>
      </c>
      <c r="J211">
        <v>2019</v>
      </c>
      <c r="K211">
        <v>4</v>
      </c>
      <c r="L211">
        <v>1136824</v>
      </c>
      <c r="M211">
        <v>100859</v>
      </c>
    </row>
    <row r="212" spans="1:13" x14ac:dyDescent="0.3">
      <c r="A212" t="s">
        <v>29</v>
      </c>
      <c r="B212">
        <v>2019</v>
      </c>
      <c r="C212">
        <v>5</v>
      </c>
      <c r="D212" s="15">
        <v>1240622</v>
      </c>
      <c r="E212" s="15">
        <v>106990</v>
      </c>
      <c r="I212" t="s">
        <v>29</v>
      </c>
      <c r="J212">
        <v>2019</v>
      </c>
      <c r="K212">
        <v>5</v>
      </c>
      <c r="L212">
        <v>1240622</v>
      </c>
      <c r="M212">
        <v>106990</v>
      </c>
    </row>
    <row r="213" spans="1:13" x14ac:dyDescent="0.3">
      <c r="A213" t="s">
        <v>29</v>
      </c>
      <c r="B213">
        <v>2019</v>
      </c>
      <c r="C213">
        <v>6</v>
      </c>
      <c r="D213" s="15">
        <v>1164078</v>
      </c>
      <c r="E213" s="15">
        <v>101457</v>
      </c>
      <c r="I213" t="s">
        <v>29</v>
      </c>
      <c r="J213">
        <v>2019</v>
      </c>
      <c r="K213">
        <v>6</v>
      </c>
      <c r="L213">
        <v>1164078</v>
      </c>
      <c r="M213">
        <v>101457</v>
      </c>
    </row>
    <row r="214" spans="1:13" x14ac:dyDescent="0.3">
      <c r="A214" t="s">
        <v>29</v>
      </c>
      <c r="B214">
        <v>2019</v>
      </c>
      <c r="C214">
        <v>7</v>
      </c>
      <c r="D214" s="15">
        <v>890664</v>
      </c>
      <c r="E214" s="15">
        <v>70192</v>
      </c>
      <c r="I214" t="s">
        <v>29</v>
      </c>
      <c r="J214">
        <v>2019</v>
      </c>
      <c r="K214">
        <v>7</v>
      </c>
      <c r="L214">
        <v>890664</v>
      </c>
      <c r="M214">
        <v>70192</v>
      </c>
    </row>
    <row r="215" spans="1:13" x14ac:dyDescent="0.3">
      <c r="A215" t="s">
        <v>29</v>
      </c>
      <c r="B215">
        <v>2019</v>
      </c>
      <c r="C215">
        <v>8</v>
      </c>
      <c r="D215" s="15">
        <v>1160104</v>
      </c>
      <c r="E215" s="15">
        <v>102666</v>
      </c>
      <c r="I215" t="s">
        <v>29</v>
      </c>
      <c r="J215">
        <v>2019</v>
      </c>
      <c r="K215">
        <v>8</v>
      </c>
      <c r="L215">
        <v>1160104</v>
      </c>
      <c r="M215">
        <v>102666</v>
      </c>
    </row>
    <row r="216" spans="1:13" x14ac:dyDescent="0.3">
      <c r="A216" t="s">
        <v>29</v>
      </c>
      <c r="B216">
        <v>2019</v>
      </c>
      <c r="C216">
        <v>9</v>
      </c>
      <c r="D216" s="15">
        <v>1294483</v>
      </c>
      <c r="E216" s="15">
        <v>115280</v>
      </c>
      <c r="I216" t="s">
        <v>29</v>
      </c>
      <c r="J216">
        <v>2019</v>
      </c>
      <c r="K216">
        <v>9</v>
      </c>
      <c r="L216">
        <v>1294483</v>
      </c>
      <c r="M216">
        <v>115280</v>
      </c>
    </row>
    <row r="217" spans="1:13" x14ac:dyDescent="0.3">
      <c r="A217" t="s">
        <v>29</v>
      </c>
      <c r="B217">
        <v>2019</v>
      </c>
      <c r="C217">
        <v>10</v>
      </c>
      <c r="D217" s="15">
        <v>1401161</v>
      </c>
      <c r="E217" s="15">
        <v>128678</v>
      </c>
      <c r="I217" t="s">
        <v>29</v>
      </c>
      <c r="J217">
        <v>2019</v>
      </c>
      <c r="K217">
        <v>10</v>
      </c>
      <c r="L217">
        <v>1401161</v>
      </c>
      <c r="M217">
        <v>128678</v>
      </c>
    </row>
    <row r="218" spans="1:13" x14ac:dyDescent="0.3">
      <c r="A218" t="s">
        <v>29</v>
      </c>
      <c r="B218">
        <v>2019</v>
      </c>
      <c r="C218">
        <v>11</v>
      </c>
      <c r="D218" s="15">
        <v>1330427</v>
      </c>
      <c r="E218" s="15">
        <v>125936</v>
      </c>
      <c r="I218" t="s">
        <v>29</v>
      </c>
      <c r="J218">
        <v>2019</v>
      </c>
      <c r="K218">
        <v>11</v>
      </c>
      <c r="L218">
        <v>1330427</v>
      </c>
      <c r="M218">
        <v>125936</v>
      </c>
    </row>
    <row r="219" spans="1:13" x14ac:dyDescent="0.3">
      <c r="A219" t="s">
        <v>29</v>
      </c>
      <c r="B219">
        <v>2019</v>
      </c>
      <c r="C219">
        <v>12</v>
      </c>
      <c r="D219" s="15">
        <v>1126076</v>
      </c>
      <c r="E219" s="15">
        <v>102822</v>
      </c>
      <c r="I219" t="s">
        <v>29</v>
      </c>
      <c r="J219">
        <v>2019</v>
      </c>
      <c r="K219">
        <v>12</v>
      </c>
      <c r="L219">
        <v>1126076</v>
      </c>
      <c r="M219">
        <v>102822</v>
      </c>
    </row>
    <row r="220" spans="1:13" x14ac:dyDescent="0.3">
      <c r="A220" t="s">
        <v>29</v>
      </c>
      <c r="B220">
        <v>2020</v>
      </c>
      <c r="C220">
        <v>1</v>
      </c>
      <c r="D220" s="15">
        <v>1391927</v>
      </c>
      <c r="E220" s="15">
        <v>133757</v>
      </c>
      <c r="I220" t="s">
        <v>29</v>
      </c>
      <c r="J220">
        <v>2020</v>
      </c>
      <c r="K220">
        <v>1</v>
      </c>
      <c r="L220">
        <v>1391927</v>
      </c>
      <c r="M220">
        <v>133757</v>
      </c>
    </row>
    <row r="221" spans="1:13" x14ac:dyDescent="0.3">
      <c r="A221" t="s">
        <v>29</v>
      </c>
      <c r="B221">
        <v>2020</v>
      </c>
      <c r="C221">
        <v>2</v>
      </c>
      <c r="D221" s="15">
        <v>1189872</v>
      </c>
      <c r="E221" s="15">
        <v>110407</v>
      </c>
      <c r="I221" t="s">
        <v>29</v>
      </c>
      <c r="J221">
        <v>2020</v>
      </c>
      <c r="K221">
        <v>2</v>
      </c>
      <c r="L221">
        <v>1189872</v>
      </c>
      <c r="M221">
        <v>110407</v>
      </c>
    </row>
    <row r="222" spans="1:13" x14ac:dyDescent="0.3">
      <c r="A222" t="s">
        <v>29</v>
      </c>
      <c r="B222">
        <v>2020</v>
      </c>
      <c r="C222">
        <v>3</v>
      </c>
      <c r="D222" s="15">
        <v>1358964</v>
      </c>
      <c r="E222" s="15">
        <v>111050</v>
      </c>
      <c r="I222" t="s">
        <v>29</v>
      </c>
      <c r="J222">
        <v>2020</v>
      </c>
      <c r="K222">
        <v>3</v>
      </c>
      <c r="L222">
        <v>1358964</v>
      </c>
      <c r="M222">
        <v>111050</v>
      </c>
    </row>
    <row r="223" spans="1:13" x14ac:dyDescent="0.3">
      <c r="A223" t="s">
        <v>29</v>
      </c>
      <c r="B223">
        <v>2020</v>
      </c>
      <c r="C223">
        <v>4</v>
      </c>
      <c r="D223" s="15">
        <v>1079321</v>
      </c>
      <c r="E223" s="15">
        <v>102638</v>
      </c>
      <c r="I223" t="s">
        <v>29</v>
      </c>
      <c r="J223">
        <v>2020</v>
      </c>
      <c r="K223">
        <v>4</v>
      </c>
      <c r="L223">
        <v>1079321</v>
      </c>
      <c r="M223">
        <v>102638</v>
      </c>
    </row>
    <row r="224" spans="1:13" x14ac:dyDescent="0.3">
      <c r="A224" t="s">
        <v>29</v>
      </c>
      <c r="B224">
        <v>2020</v>
      </c>
      <c r="C224">
        <v>5</v>
      </c>
      <c r="D224" s="15">
        <v>1151592</v>
      </c>
      <c r="E224" s="15">
        <v>111304</v>
      </c>
      <c r="I224" t="s">
        <v>29</v>
      </c>
      <c r="J224">
        <v>2020</v>
      </c>
      <c r="K224">
        <v>5</v>
      </c>
      <c r="L224">
        <v>1151592</v>
      </c>
      <c r="M224">
        <v>111304</v>
      </c>
    </row>
    <row r="225" spans="1:13" x14ac:dyDescent="0.3">
      <c r="A225" t="s">
        <v>29</v>
      </c>
      <c r="B225">
        <v>2020</v>
      </c>
      <c r="C225">
        <v>6</v>
      </c>
      <c r="D225" s="15">
        <v>1284789</v>
      </c>
      <c r="E225" s="15">
        <v>116212</v>
      </c>
      <c r="I225" t="s">
        <v>29</v>
      </c>
      <c r="J225">
        <v>2020</v>
      </c>
      <c r="K225">
        <v>6</v>
      </c>
      <c r="L225">
        <v>1284789</v>
      </c>
      <c r="M225">
        <v>116212</v>
      </c>
    </row>
    <row r="226" spans="1:13" x14ac:dyDescent="0.3">
      <c r="A226" t="s">
        <v>29</v>
      </c>
      <c r="B226">
        <v>2020</v>
      </c>
      <c r="C226">
        <v>7</v>
      </c>
      <c r="D226" s="15">
        <v>897410</v>
      </c>
      <c r="E226" s="15">
        <v>77273</v>
      </c>
      <c r="I226" t="s">
        <v>29</v>
      </c>
      <c r="J226">
        <v>2020</v>
      </c>
      <c r="K226">
        <v>7</v>
      </c>
      <c r="L226">
        <v>897410</v>
      </c>
      <c r="M226">
        <v>77273</v>
      </c>
    </row>
    <row r="227" spans="1:13" x14ac:dyDescent="0.3">
      <c r="A227" t="s">
        <v>29</v>
      </c>
      <c r="B227">
        <v>2020</v>
      </c>
      <c r="C227">
        <v>8</v>
      </c>
      <c r="D227" s="15">
        <v>1166281</v>
      </c>
      <c r="E227" s="15">
        <v>104520</v>
      </c>
      <c r="I227" t="s">
        <v>29</v>
      </c>
      <c r="J227">
        <v>2020</v>
      </c>
      <c r="K227">
        <v>8</v>
      </c>
      <c r="L227">
        <v>1166281</v>
      </c>
      <c r="M227">
        <v>104520</v>
      </c>
    </row>
    <row r="228" spans="1:13" x14ac:dyDescent="0.3">
      <c r="A228" t="s">
        <v>29</v>
      </c>
      <c r="B228">
        <v>2020</v>
      </c>
      <c r="C228">
        <v>9</v>
      </c>
      <c r="D228" s="15">
        <v>1252029</v>
      </c>
      <c r="E228" s="15">
        <v>115285</v>
      </c>
      <c r="I228" t="s">
        <v>29</v>
      </c>
      <c r="J228">
        <v>2020</v>
      </c>
      <c r="K228">
        <v>9</v>
      </c>
      <c r="L228">
        <v>1252029</v>
      </c>
      <c r="M228">
        <v>115285</v>
      </c>
    </row>
    <row r="229" spans="1:13" x14ac:dyDescent="0.3">
      <c r="A229" t="s">
        <v>29</v>
      </c>
      <c r="B229">
        <v>2020</v>
      </c>
      <c r="C229">
        <v>10</v>
      </c>
      <c r="D229" s="15">
        <v>1420779</v>
      </c>
      <c r="E229" s="15">
        <v>133177</v>
      </c>
      <c r="I229" t="s">
        <v>29</v>
      </c>
      <c r="J229">
        <v>2020</v>
      </c>
      <c r="K229">
        <v>10</v>
      </c>
      <c r="L229">
        <v>1420779</v>
      </c>
      <c r="M229">
        <v>133177</v>
      </c>
    </row>
    <row r="230" spans="1:13" x14ac:dyDescent="0.3">
      <c r="A230" t="s">
        <v>29</v>
      </c>
      <c r="B230">
        <v>2020</v>
      </c>
      <c r="C230">
        <v>11</v>
      </c>
      <c r="D230" s="15">
        <v>1406778</v>
      </c>
      <c r="E230" s="15">
        <v>137799</v>
      </c>
      <c r="I230" t="s">
        <v>29</v>
      </c>
      <c r="J230">
        <v>2020</v>
      </c>
      <c r="K230">
        <v>11</v>
      </c>
      <c r="L230">
        <v>1406778</v>
      </c>
      <c r="M230">
        <v>137799</v>
      </c>
    </row>
    <row r="231" spans="1:13" x14ac:dyDescent="0.3">
      <c r="A231" t="s">
        <v>29</v>
      </c>
      <c r="B231">
        <v>2020</v>
      </c>
      <c r="C231">
        <v>12</v>
      </c>
      <c r="D231" s="15">
        <v>1201152</v>
      </c>
      <c r="E231" s="15">
        <v>119875</v>
      </c>
      <c r="I231" t="s">
        <v>29</v>
      </c>
      <c r="J231">
        <v>2020</v>
      </c>
      <c r="K231">
        <v>12</v>
      </c>
      <c r="L231">
        <v>1201152</v>
      </c>
      <c r="M231">
        <v>119875</v>
      </c>
    </row>
    <row r="232" spans="1:13" x14ac:dyDescent="0.3">
      <c r="A232" t="s">
        <v>29</v>
      </c>
      <c r="B232">
        <v>2021</v>
      </c>
      <c r="C232">
        <v>1</v>
      </c>
      <c r="D232" s="15">
        <v>1241019</v>
      </c>
      <c r="E232" s="15">
        <v>124762</v>
      </c>
      <c r="I232" t="s">
        <v>29</v>
      </c>
      <c r="J232">
        <v>2021</v>
      </c>
      <c r="K232">
        <v>1</v>
      </c>
      <c r="L232">
        <v>1241019</v>
      </c>
      <c r="M232">
        <v>124762</v>
      </c>
    </row>
    <row r="233" spans="1:13" x14ac:dyDescent="0.3">
      <c r="A233" t="s">
        <v>29</v>
      </c>
      <c r="B233">
        <v>2021</v>
      </c>
      <c r="C233">
        <v>2</v>
      </c>
      <c r="D233" s="15">
        <v>1176776</v>
      </c>
      <c r="E233" s="15">
        <v>117923</v>
      </c>
      <c r="I233" t="s">
        <v>29</v>
      </c>
      <c r="J233">
        <v>2021</v>
      </c>
      <c r="K233">
        <v>2</v>
      </c>
      <c r="L233">
        <v>1176776</v>
      </c>
      <c r="M233">
        <v>117923</v>
      </c>
    </row>
    <row r="234" spans="1:13" x14ac:dyDescent="0.3">
      <c r="A234" t="s">
        <v>29</v>
      </c>
      <c r="B234">
        <v>2021</v>
      </c>
      <c r="C234">
        <v>3</v>
      </c>
      <c r="D234" s="15">
        <v>1401755</v>
      </c>
      <c r="E234" s="15">
        <v>133007</v>
      </c>
      <c r="I234" t="s">
        <v>29</v>
      </c>
      <c r="J234">
        <v>2021</v>
      </c>
      <c r="K234">
        <v>3</v>
      </c>
      <c r="L234">
        <v>1401755</v>
      </c>
      <c r="M234">
        <v>133007</v>
      </c>
    </row>
    <row r="235" spans="1:13" x14ac:dyDescent="0.3">
      <c r="A235" t="s">
        <v>29</v>
      </c>
      <c r="B235">
        <v>2021</v>
      </c>
      <c r="C235">
        <v>4</v>
      </c>
      <c r="D235" s="15">
        <v>1257183</v>
      </c>
      <c r="E235" s="15">
        <v>119286</v>
      </c>
      <c r="I235" t="s">
        <v>29</v>
      </c>
      <c r="J235">
        <v>2021</v>
      </c>
      <c r="K235">
        <v>4</v>
      </c>
      <c r="L235">
        <v>1257183</v>
      </c>
      <c r="M235">
        <v>119286</v>
      </c>
    </row>
    <row r="236" spans="1:13" x14ac:dyDescent="0.3">
      <c r="A236" t="s">
        <v>29</v>
      </c>
      <c r="B236">
        <v>2021</v>
      </c>
      <c r="C236">
        <v>5</v>
      </c>
      <c r="D236" s="15">
        <v>1228679</v>
      </c>
      <c r="E236" s="15">
        <v>114961</v>
      </c>
      <c r="I236" t="s">
        <v>29</v>
      </c>
      <c r="J236">
        <v>2021</v>
      </c>
      <c r="K236">
        <v>5</v>
      </c>
      <c r="L236">
        <v>1228679</v>
      </c>
      <c r="M236">
        <v>114961</v>
      </c>
    </row>
    <row r="237" spans="1:13" x14ac:dyDescent="0.3">
      <c r="A237" t="s">
        <v>29</v>
      </c>
      <c r="B237">
        <v>2021</v>
      </c>
      <c r="C237">
        <v>6</v>
      </c>
      <c r="D237" s="15">
        <v>1399821</v>
      </c>
      <c r="E237" s="15">
        <v>124693</v>
      </c>
      <c r="I237" t="s">
        <v>29</v>
      </c>
      <c r="J237">
        <v>2021</v>
      </c>
      <c r="K237">
        <v>6</v>
      </c>
      <c r="L237">
        <v>1399821</v>
      </c>
      <c r="M237">
        <v>124693</v>
      </c>
    </row>
    <row r="238" spans="1:13" x14ac:dyDescent="0.3">
      <c r="A238" t="s">
        <v>29</v>
      </c>
      <c r="B238">
        <v>2021</v>
      </c>
      <c r="C238">
        <v>7</v>
      </c>
      <c r="D238" s="15">
        <v>861654</v>
      </c>
      <c r="E238" s="15">
        <v>71965</v>
      </c>
      <c r="I238" t="s">
        <v>29</v>
      </c>
      <c r="J238">
        <v>2021</v>
      </c>
      <c r="K238">
        <v>7</v>
      </c>
      <c r="L238">
        <v>861654</v>
      </c>
      <c r="M238">
        <v>71965</v>
      </c>
    </row>
    <row r="239" spans="1:13" x14ac:dyDescent="0.3">
      <c r="A239" t="s">
        <v>29</v>
      </c>
      <c r="B239">
        <v>2021</v>
      </c>
      <c r="C239">
        <v>8</v>
      </c>
      <c r="D239" s="15">
        <v>1235823</v>
      </c>
      <c r="E239" s="15">
        <v>109825</v>
      </c>
      <c r="I239" t="s">
        <v>29</v>
      </c>
      <c r="J239">
        <v>2021</v>
      </c>
      <c r="K239">
        <v>8</v>
      </c>
      <c r="L239">
        <v>1235823</v>
      </c>
      <c r="M239">
        <v>109825</v>
      </c>
    </row>
    <row r="240" spans="1:13" x14ac:dyDescent="0.3">
      <c r="A240" t="s">
        <v>29</v>
      </c>
      <c r="B240">
        <v>2021</v>
      </c>
      <c r="C240">
        <v>9</v>
      </c>
      <c r="D240" s="15">
        <v>1491887</v>
      </c>
      <c r="E240" s="15">
        <v>127620</v>
      </c>
      <c r="I240" t="s">
        <v>29</v>
      </c>
      <c r="J240">
        <v>2021</v>
      </c>
      <c r="K240">
        <v>9</v>
      </c>
      <c r="L240">
        <v>1491887</v>
      </c>
      <c r="M240">
        <v>127620</v>
      </c>
    </row>
    <row r="241" spans="1:13" x14ac:dyDescent="0.3">
      <c r="A241" t="s">
        <v>29</v>
      </c>
      <c r="B241">
        <v>2021</v>
      </c>
      <c r="C241">
        <v>10</v>
      </c>
      <c r="D241" s="15">
        <v>1405220</v>
      </c>
      <c r="E241" s="15">
        <v>119812</v>
      </c>
      <c r="I241" t="s">
        <v>29</v>
      </c>
      <c r="J241">
        <v>2021</v>
      </c>
      <c r="K241">
        <v>10</v>
      </c>
      <c r="L241">
        <v>1405220</v>
      </c>
      <c r="M241">
        <v>119812</v>
      </c>
    </row>
    <row r="242" spans="1:13" x14ac:dyDescent="0.3">
      <c r="A242" t="s">
        <v>29</v>
      </c>
      <c r="B242">
        <v>2021</v>
      </c>
      <c r="C242">
        <v>11</v>
      </c>
      <c r="D242" s="15">
        <v>1592266</v>
      </c>
      <c r="E242" s="15">
        <v>132480</v>
      </c>
      <c r="I242" t="s">
        <v>29</v>
      </c>
      <c r="J242">
        <v>2021</v>
      </c>
      <c r="K242">
        <v>11</v>
      </c>
      <c r="L242">
        <v>1592266</v>
      </c>
      <c r="M242">
        <v>132480</v>
      </c>
    </row>
    <row r="243" spans="1:13" x14ac:dyDescent="0.3">
      <c r="A243" t="s">
        <v>29</v>
      </c>
      <c r="B243">
        <v>2021</v>
      </c>
      <c r="C243">
        <v>12</v>
      </c>
      <c r="D243" s="15">
        <v>1281705</v>
      </c>
      <c r="E243" s="15">
        <v>106445</v>
      </c>
      <c r="I243" t="s">
        <v>29</v>
      </c>
      <c r="J243">
        <v>2021</v>
      </c>
      <c r="K243">
        <v>12</v>
      </c>
      <c r="L243">
        <v>1281705</v>
      </c>
      <c r="M243">
        <v>106445</v>
      </c>
    </row>
    <row r="244" spans="1:13" x14ac:dyDescent="0.3">
      <c r="A244" t="s">
        <v>31</v>
      </c>
      <c r="B244">
        <v>2019</v>
      </c>
      <c r="C244">
        <v>1</v>
      </c>
      <c r="D244" s="15">
        <v>3850349</v>
      </c>
      <c r="E244" s="15">
        <v>99420</v>
      </c>
      <c r="I244" t="s">
        <v>31</v>
      </c>
      <c r="J244">
        <v>2019</v>
      </c>
      <c r="K244">
        <v>1</v>
      </c>
      <c r="L244">
        <v>3850349</v>
      </c>
      <c r="M244">
        <v>99420</v>
      </c>
    </row>
    <row r="245" spans="1:13" x14ac:dyDescent="0.3">
      <c r="A245" t="s">
        <v>31</v>
      </c>
      <c r="B245">
        <v>2019</v>
      </c>
      <c r="C245">
        <v>2</v>
      </c>
      <c r="D245" s="15">
        <v>3819533</v>
      </c>
      <c r="E245" s="15">
        <v>100373</v>
      </c>
      <c r="I245" t="s">
        <v>31</v>
      </c>
      <c r="J245">
        <v>2019</v>
      </c>
      <c r="K245">
        <v>2</v>
      </c>
      <c r="L245">
        <v>3819533</v>
      </c>
      <c r="M245">
        <v>100373</v>
      </c>
    </row>
    <row r="246" spans="1:13" x14ac:dyDescent="0.3">
      <c r="A246" t="s">
        <v>31</v>
      </c>
      <c r="B246">
        <v>2019</v>
      </c>
      <c r="C246">
        <v>3</v>
      </c>
      <c r="D246" s="15">
        <v>4217168</v>
      </c>
      <c r="E246" s="15">
        <v>111098</v>
      </c>
      <c r="I246" t="s">
        <v>31</v>
      </c>
      <c r="J246">
        <v>2019</v>
      </c>
      <c r="K246">
        <v>3</v>
      </c>
      <c r="L246">
        <v>4217168</v>
      </c>
      <c r="M246">
        <v>111098</v>
      </c>
    </row>
    <row r="247" spans="1:13" x14ac:dyDescent="0.3">
      <c r="A247" t="s">
        <v>31</v>
      </c>
      <c r="B247">
        <v>2019</v>
      </c>
      <c r="C247">
        <v>4</v>
      </c>
      <c r="D247" s="15">
        <v>4184527</v>
      </c>
      <c r="E247" s="15">
        <v>111500</v>
      </c>
      <c r="I247" t="s">
        <v>31</v>
      </c>
      <c r="J247">
        <v>2019</v>
      </c>
      <c r="K247">
        <v>4</v>
      </c>
      <c r="L247">
        <v>4184527</v>
      </c>
      <c r="M247">
        <v>111500</v>
      </c>
    </row>
    <row r="248" spans="1:13" x14ac:dyDescent="0.3">
      <c r="A248" t="s">
        <v>31</v>
      </c>
      <c r="B248">
        <v>2019</v>
      </c>
      <c r="C248">
        <v>5</v>
      </c>
      <c r="D248" s="15">
        <v>4230901</v>
      </c>
      <c r="E248" s="15">
        <v>115489</v>
      </c>
      <c r="I248" t="s">
        <v>31</v>
      </c>
      <c r="J248">
        <v>2019</v>
      </c>
      <c r="K248">
        <v>5</v>
      </c>
      <c r="L248">
        <v>4230901</v>
      </c>
      <c r="M248">
        <v>115489</v>
      </c>
    </row>
    <row r="249" spans="1:13" x14ac:dyDescent="0.3">
      <c r="A249" t="s">
        <v>31</v>
      </c>
      <c r="B249">
        <v>2019</v>
      </c>
      <c r="C249">
        <v>6</v>
      </c>
      <c r="D249" s="15">
        <v>4447440</v>
      </c>
      <c r="E249" s="15">
        <v>114974</v>
      </c>
      <c r="I249" t="s">
        <v>31</v>
      </c>
      <c r="J249">
        <v>2019</v>
      </c>
      <c r="K249">
        <v>6</v>
      </c>
      <c r="L249">
        <v>4447440</v>
      </c>
      <c r="M249">
        <v>114974</v>
      </c>
    </row>
    <row r="250" spans="1:13" x14ac:dyDescent="0.3">
      <c r="A250" t="s">
        <v>31</v>
      </c>
      <c r="B250">
        <v>2019</v>
      </c>
      <c r="C250">
        <v>7</v>
      </c>
      <c r="D250" s="15">
        <v>4435374</v>
      </c>
      <c r="E250" s="15">
        <v>121329</v>
      </c>
      <c r="I250" t="s">
        <v>31</v>
      </c>
      <c r="J250">
        <v>2019</v>
      </c>
      <c r="K250">
        <v>7</v>
      </c>
      <c r="L250">
        <v>4435374</v>
      </c>
      <c r="M250">
        <v>121329</v>
      </c>
    </row>
    <row r="251" spans="1:13" x14ac:dyDescent="0.3">
      <c r="A251" t="s">
        <v>31</v>
      </c>
      <c r="B251">
        <v>2019</v>
      </c>
      <c r="C251">
        <v>8</v>
      </c>
      <c r="D251" s="15">
        <v>4440025</v>
      </c>
      <c r="E251" s="15">
        <v>126723</v>
      </c>
      <c r="I251" t="s">
        <v>31</v>
      </c>
      <c r="J251">
        <v>2019</v>
      </c>
      <c r="K251">
        <v>8</v>
      </c>
      <c r="L251">
        <v>4440025</v>
      </c>
      <c r="M251">
        <v>126723</v>
      </c>
    </row>
    <row r="252" spans="1:13" x14ac:dyDescent="0.3">
      <c r="A252" t="s">
        <v>31</v>
      </c>
      <c r="B252">
        <v>2019</v>
      </c>
      <c r="C252">
        <v>9</v>
      </c>
      <c r="D252" s="15">
        <v>4859388</v>
      </c>
      <c r="E252" s="15">
        <v>139290</v>
      </c>
      <c r="I252" t="s">
        <v>31</v>
      </c>
      <c r="J252">
        <v>2019</v>
      </c>
      <c r="K252">
        <v>9</v>
      </c>
      <c r="L252">
        <v>4859388</v>
      </c>
      <c r="M252">
        <v>139290</v>
      </c>
    </row>
    <row r="253" spans="1:13" x14ac:dyDescent="0.3">
      <c r="A253" t="s">
        <v>31</v>
      </c>
      <c r="B253">
        <v>2019</v>
      </c>
      <c r="C253">
        <v>10</v>
      </c>
      <c r="D253" s="15">
        <v>4783142</v>
      </c>
      <c r="E253" s="15">
        <v>145951</v>
      </c>
      <c r="I253" t="s">
        <v>31</v>
      </c>
      <c r="J253">
        <v>2019</v>
      </c>
      <c r="K253">
        <v>10</v>
      </c>
      <c r="L253">
        <v>4783142</v>
      </c>
      <c r="M253">
        <v>145951</v>
      </c>
    </row>
    <row r="254" spans="1:13" x14ac:dyDescent="0.3">
      <c r="A254" t="s">
        <v>31</v>
      </c>
      <c r="B254">
        <v>2019</v>
      </c>
      <c r="C254">
        <v>11</v>
      </c>
      <c r="D254" s="15">
        <v>4860816</v>
      </c>
      <c r="E254" s="15">
        <v>156275</v>
      </c>
      <c r="I254" t="s">
        <v>31</v>
      </c>
      <c r="J254">
        <v>2019</v>
      </c>
      <c r="K254">
        <v>11</v>
      </c>
      <c r="L254">
        <v>4860816</v>
      </c>
      <c r="M254">
        <v>156275</v>
      </c>
    </row>
    <row r="255" spans="1:13" x14ac:dyDescent="0.3">
      <c r="A255" t="s">
        <v>31</v>
      </c>
      <c r="B255">
        <v>2019</v>
      </c>
      <c r="C255">
        <v>12</v>
      </c>
      <c r="D255" s="15">
        <v>4380128</v>
      </c>
      <c r="E255" s="15">
        <v>135823</v>
      </c>
      <c r="I255" t="s">
        <v>31</v>
      </c>
      <c r="J255">
        <v>2019</v>
      </c>
      <c r="K255">
        <v>12</v>
      </c>
      <c r="L255">
        <v>4380128</v>
      </c>
      <c r="M255">
        <v>135823</v>
      </c>
    </row>
    <row r="256" spans="1:13" x14ac:dyDescent="0.3">
      <c r="A256" t="s">
        <v>31</v>
      </c>
      <c r="B256">
        <v>2020</v>
      </c>
      <c r="C256">
        <v>1</v>
      </c>
      <c r="D256" s="15">
        <v>4754423</v>
      </c>
      <c r="E256" s="15">
        <v>141545</v>
      </c>
      <c r="I256" t="s">
        <v>31</v>
      </c>
      <c r="J256">
        <v>2020</v>
      </c>
      <c r="K256">
        <v>1</v>
      </c>
      <c r="L256">
        <v>4754423</v>
      </c>
      <c r="M256">
        <v>141545</v>
      </c>
    </row>
    <row r="257" spans="1:13" x14ac:dyDescent="0.3">
      <c r="A257" t="s">
        <v>31</v>
      </c>
      <c r="B257">
        <v>2020</v>
      </c>
      <c r="C257">
        <v>2</v>
      </c>
      <c r="D257" s="15">
        <v>4711575</v>
      </c>
      <c r="E257" s="15">
        <v>148247</v>
      </c>
      <c r="I257" t="s">
        <v>31</v>
      </c>
      <c r="J257">
        <v>2020</v>
      </c>
      <c r="K257">
        <v>2</v>
      </c>
      <c r="L257">
        <v>4711575</v>
      </c>
      <c r="M257">
        <v>148247</v>
      </c>
    </row>
    <row r="258" spans="1:13" x14ac:dyDescent="0.3">
      <c r="A258" t="s">
        <v>31</v>
      </c>
      <c r="B258">
        <v>2020</v>
      </c>
      <c r="C258">
        <v>3</v>
      </c>
      <c r="D258" s="15">
        <v>3159064</v>
      </c>
      <c r="E258" s="15">
        <v>86076</v>
      </c>
      <c r="I258" t="s">
        <v>31</v>
      </c>
      <c r="J258">
        <v>2020</v>
      </c>
      <c r="K258">
        <v>3</v>
      </c>
      <c r="L258">
        <v>3159064</v>
      </c>
      <c r="M258">
        <v>86076</v>
      </c>
    </row>
    <row r="259" spans="1:13" x14ac:dyDescent="0.3">
      <c r="A259" t="s">
        <v>31</v>
      </c>
      <c r="B259">
        <v>2020</v>
      </c>
      <c r="C259">
        <v>4</v>
      </c>
      <c r="D259" s="15">
        <v>1199379</v>
      </c>
      <c r="E259" s="15">
        <v>66905</v>
      </c>
      <c r="I259" t="s">
        <v>31</v>
      </c>
      <c r="J259">
        <v>2020</v>
      </c>
      <c r="K259">
        <v>4</v>
      </c>
      <c r="L259">
        <v>1199379</v>
      </c>
      <c r="M259">
        <v>66905</v>
      </c>
    </row>
    <row r="260" spans="1:13" x14ac:dyDescent="0.3">
      <c r="A260" t="s">
        <v>31</v>
      </c>
      <c r="B260">
        <v>2020</v>
      </c>
      <c r="C260">
        <v>5</v>
      </c>
      <c r="D260" s="15">
        <v>1505671</v>
      </c>
      <c r="E260" s="15">
        <v>99847</v>
      </c>
      <c r="I260" t="s">
        <v>31</v>
      </c>
      <c r="J260">
        <v>2020</v>
      </c>
      <c r="K260">
        <v>5</v>
      </c>
      <c r="L260">
        <v>1505671</v>
      </c>
      <c r="M260">
        <v>99847</v>
      </c>
    </row>
    <row r="261" spans="1:13" x14ac:dyDescent="0.3">
      <c r="A261" t="s">
        <v>31</v>
      </c>
      <c r="B261">
        <v>2020</v>
      </c>
      <c r="C261">
        <v>6</v>
      </c>
      <c r="D261" s="15">
        <v>1872407</v>
      </c>
      <c r="E261" s="15">
        <v>122817</v>
      </c>
      <c r="I261" t="s">
        <v>31</v>
      </c>
      <c r="J261">
        <v>2020</v>
      </c>
      <c r="K261">
        <v>6</v>
      </c>
      <c r="L261">
        <v>1872407</v>
      </c>
      <c r="M261">
        <v>122817</v>
      </c>
    </row>
    <row r="262" spans="1:13" x14ac:dyDescent="0.3">
      <c r="A262" t="s">
        <v>31</v>
      </c>
      <c r="B262">
        <v>2020</v>
      </c>
      <c r="C262">
        <v>7</v>
      </c>
      <c r="D262" s="15">
        <v>2116810</v>
      </c>
      <c r="E262" s="15">
        <v>135974</v>
      </c>
      <c r="I262" t="s">
        <v>31</v>
      </c>
      <c r="J262">
        <v>2020</v>
      </c>
      <c r="K262">
        <v>7</v>
      </c>
      <c r="L262">
        <v>2116810</v>
      </c>
      <c r="M262">
        <v>135974</v>
      </c>
    </row>
    <row r="263" spans="1:13" x14ac:dyDescent="0.3">
      <c r="A263" t="s">
        <v>31</v>
      </c>
      <c r="B263">
        <v>2020</v>
      </c>
      <c r="C263">
        <v>8</v>
      </c>
      <c r="D263" s="15">
        <v>2317181</v>
      </c>
      <c r="E263" s="15">
        <v>147323</v>
      </c>
      <c r="I263" t="s">
        <v>31</v>
      </c>
      <c r="J263">
        <v>2020</v>
      </c>
      <c r="K263">
        <v>8</v>
      </c>
      <c r="L263">
        <v>2317181</v>
      </c>
      <c r="M263">
        <v>147323</v>
      </c>
    </row>
    <row r="264" spans="1:13" x14ac:dyDescent="0.3">
      <c r="A264" t="s">
        <v>31</v>
      </c>
      <c r="B264">
        <v>2020</v>
      </c>
      <c r="C264">
        <v>9</v>
      </c>
      <c r="D264" s="15">
        <v>2668623</v>
      </c>
      <c r="E264" s="15">
        <v>169430</v>
      </c>
      <c r="I264" t="s">
        <v>31</v>
      </c>
      <c r="J264">
        <v>2020</v>
      </c>
      <c r="K264">
        <v>9</v>
      </c>
      <c r="L264">
        <v>2668623</v>
      </c>
      <c r="M264">
        <v>169430</v>
      </c>
    </row>
    <row r="265" spans="1:13" x14ac:dyDescent="0.3">
      <c r="A265" t="s">
        <v>31</v>
      </c>
      <c r="B265">
        <v>2020</v>
      </c>
      <c r="C265">
        <v>10</v>
      </c>
      <c r="D265" s="15">
        <v>3083688</v>
      </c>
      <c r="E265" s="15">
        <v>188711</v>
      </c>
      <c r="I265" t="s">
        <v>31</v>
      </c>
      <c r="J265">
        <v>2020</v>
      </c>
      <c r="K265">
        <v>10</v>
      </c>
      <c r="L265">
        <v>3083688</v>
      </c>
      <c r="M265">
        <v>188711</v>
      </c>
    </row>
    <row r="266" spans="1:13" x14ac:dyDescent="0.3">
      <c r="A266" t="s">
        <v>31</v>
      </c>
      <c r="B266">
        <v>2020</v>
      </c>
      <c r="C266">
        <v>11</v>
      </c>
      <c r="D266" s="15">
        <v>3263311</v>
      </c>
      <c r="E266" s="15">
        <v>207030</v>
      </c>
      <c r="I266" t="s">
        <v>31</v>
      </c>
      <c r="J266">
        <v>2020</v>
      </c>
      <c r="K266">
        <v>11</v>
      </c>
      <c r="L266">
        <v>3263311</v>
      </c>
      <c r="M266">
        <v>207030</v>
      </c>
    </row>
    <row r="267" spans="1:13" x14ac:dyDescent="0.3">
      <c r="A267" t="s">
        <v>31</v>
      </c>
      <c r="B267">
        <v>2020</v>
      </c>
      <c r="C267">
        <v>12</v>
      </c>
      <c r="D267" s="15">
        <v>3152973</v>
      </c>
      <c r="E267" s="15">
        <v>202118</v>
      </c>
      <c r="I267" t="s">
        <v>31</v>
      </c>
      <c r="J267">
        <v>2020</v>
      </c>
      <c r="K267">
        <v>12</v>
      </c>
      <c r="L267">
        <v>3152973</v>
      </c>
      <c r="M267">
        <v>202118</v>
      </c>
    </row>
    <row r="268" spans="1:13" x14ac:dyDescent="0.3">
      <c r="A268" t="s">
        <v>31</v>
      </c>
      <c r="B268">
        <v>2021</v>
      </c>
      <c r="C268">
        <v>1</v>
      </c>
      <c r="D268" s="15">
        <v>3242240</v>
      </c>
      <c r="E268" s="15">
        <v>194732</v>
      </c>
      <c r="I268" t="s">
        <v>31</v>
      </c>
      <c r="J268">
        <v>2021</v>
      </c>
      <c r="K268">
        <v>1</v>
      </c>
      <c r="L268">
        <v>3242240</v>
      </c>
      <c r="M268">
        <v>194732</v>
      </c>
    </row>
    <row r="269" spans="1:13" x14ac:dyDescent="0.3">
      <c r="A269" t="s">
        <v>31</v>
      </c>
      <c r="B269">
        <v>2021</v>
      </c>
      <c r="C269">
        <v>2</v>
      </c>
      <c r="D269" s="15">
        <v>3094163</v>
      </c>
      <c r="E269" s="15">
        <v>193484</v>
      </c>
      <c r="I269" t="s">
        <v>31</v>
      </c>
      <c r="J269">
        <v>2021</v>
      </c>
      <c r="K269">
        <v>2</v>
      </c>
      <c r="L269">
        <v>3094163</v>
      </c>
      <c r="M269">
        <v>193484</v>
      </c>
    </row>
    <row r="270" spans="1:13" x14ac:dyDescent="0.3">
      <c r="A270" t="s">
        <v>31</v>
      </c>
      <c r="B270">
        <v>2021</v>
      </c>
      <c r="C270">
        <v>3</v>
      </c>
      <c r="D270" s="15">
        <v>3712127</v>
      </c>
      <c r="E270" s="15">
        <v>227564</v>
      </c>
      <c r="I270" t="s">
        <v>31</v>
      </c>
      <c r="J270">
        <v>2021</v>
      </c>
      <c r="K270">
        <v>3</v>
      </c>
      <c r="L270">
        <v>3712127</v>
      </c>
      <c r="M270">
        <v>227564</v>
      </c>
    </row>
    <row r="271" spans="1:13" x14ac:dyDescent="0.3">
      <c r="A271" t="s">
        <v>31</v>
      </c>
      <c r="B271">
        <v>2021</v>
      </c>
      <c r="C271">
        <v>4</v>
      </c>
      <c r="D271" s="15">
        <v>3605208</v>
      </c>
      <c r="E271" s="15">
        <v>228225</v>
      </c>
      <c r="I271" t="s">
        <v>31</v>
      </c>
      <c r="J271">
        <v>2021</v>
      </c>
      <c r="K271">
        <v>4</v>
      </c>
      <c r="L271">
        <v>3605208</v>
      </c>
      <c r="M271">
        <v>228225</v>
      </c>
    </row>
    <row r="272" spans="1:13" x14ac:dyDescent="0.3">
      <c r="A272" t="s">
        <v>31</v>
      </c>
      <c r="B272">
        <v>2021</v>
      </c>
      <c r="C272">
        <v>5</v>
      </c>
      <c r="D272" s="15">
        <v>3514819</v>
      </c>
      <c r="E272" s="15">
        <v>226761</v>
      </c>
      <c r="I272" t="s">
        <v>31</v>
      </c>
      <c r="J272">
        <v>2021</v>
      </c>
      <c r="K272">
        <v>5</v>
      </c>
      <c r="L272">
        <v>3514819</v>
      </c>
      <c r="M272">
        <v>226761</v>
      </c>
    </row>
    <row r="273" spans="1:13" x14ac:dyDescent="0.3">
      <c r="A273" t="s">
        <v>31</v>
      </c>
      <c r="B273">
        <v>2021</v>
      </c>
      <c r="C273">
        <v>6</v>
      </c>
      <c r="D273" s="15">
        <v>3704695</v>
      </c>
      <c r="E273" s="15">
        <v>251505</v>
      </c>
      <c r="I273" t="s">
        <v>31</v>
      </c>
      <c r="J273">
        <v>2021</v>
      </c>
      <c r="K273">
        <v>6</v>
      </c>
      <c r="L273">
        <v>3704695</v>
      </c>
      <c r="M273">
        <v>251505</v>
      </c>
    </row>
    <row r="274" spans="1:13" x14ac:dyDescent="0.3">
      <c r="A274" t="s">
        <v>31</v>
      </c>
      <c r="B274">
        <v>2021</v>
      </c>
      <c r="C274">
        <v>7</v>
      </c>
      <c r="D274" s="15">
        <v>3931684</v>
      </c>
      <c r="E274" s="15">
        <v>267623</v>
      </c>
      <c r="I274" t="s">
        <v>31</v>
      </c>
      <c r="J274">
        <v>2021</v>
      </c>
      <c r="K274">
        <v>7</v>
      </c>
      <c r="L274">
        <v>3931684</v>
      </c>
      <c r="M274">
        <v>267623</v>
      </c>
    </row>
    <row r="275" spans="1:13" x14ac:dyDescent="0.3">
      <c r="A275" t="s">
        <v>31</v>
      </c>
      <c r="B275">
        <v>2021</v>
      </c>
      <c r="C275">
        <v>8</v>
      </c>
      <c r="D275" s="15">
        <v>4351008</v>
      </c>
      <c r="E275" s="15">
        <v>285564</v>
      </c>
      <c r="I275" t="s">
        <v>31</v>
      </c>
      <c r="J275">
        <v>2021</v>
      </c>
      <c r="K275">
        <v>8</v>
      </c>
      <c r="L275">
        <v>4351008</v>
      </c>
      <c r="M275">
        <v>285564</v>
      </c>
    </row>
    <row r="276" spans="1:13" x14ac:dyDescent="0.3">
      <c r="A276" t="s">
        <v>31</v>
      </c>
      <c r="B276">
        <v>2021</v>
      </c>
      <c r="C276">
        <v>9</v>
      </c>
      <c r="D276" s="15">
        <v>4527383</v>
      </c>
      <c r="E276" s="15">
        <v>296364</v>
      </c>
      <c r="I276" t="s">
        <v>31</v>
      </c>
      <c r="J276">
        <v>2021</v>
      </c>
      <c r="K276">
        <v>9</v>
      </c>
      <c r="L276">
        <v>4527383</v>
      </c>
      <c r="M276">
        <v>296364</v>
      </c>
    </row>
    <row r="277" spans="1:13" x14ac:dyDescent="0.3">
      <c r="A277" t="s">
        <v>31</v>
      </c>
      <c r="B277">
        <v>2021</v>
      </c>
      <c r="C277">
        <v>10</v>
      </c>
      <c r="D277" s="15">
        <v>4622395</v>
      </c>
      <c r="E277" s="15">
        <v>288270</v>
      </c>
      <c r="I277" t="s">
        <v>31</v>
      </c>
      <c r="J277">
        <v>2021</v>
      </c>
      <c r="K277">
        <v>10</v>
      </c>
      <c r="L277">
        <v>4622395</v>
      </c>
      <c r="M277">
        <v>288270</v>
      </c>
    </row>
    <row r="278" spans="1:13" x14ac:dyDescent="0.3">
      <c r="A278" t="s">
        <v>31</v>
      </c>
      <c r="B278">
        <v>2021</v>
      </c>
      <c r="C278">
        <v>11</v>
      </c>
      <c r="D278" s="15">
        <v>4824501</v>
      </c>
      <c r="E278" s="15">
        <v>297861</v>
      </c>
      <c r="I278" t="s">
        <v>31</v>
      </c>
      <c r="J278">
        <v>2021</v>
      </c>
      <c r="K278">
        <v>11</v>
      </c>
      <c r="L278">
        <v>4824501</v>
      </c>
      <c r="M278">
        <v>297861</v>
      </c>
    </row>
    <row r="279" spans="1:13" x14ac:dyDescent="0.3">
      <c r="A279" t="s">
        <v>31</v>
      </c>
      <c r="B279">
        <v>2021</v>
      </c>
      <c r="C279">
        <v>12</v>
      </c>
      <c r="D279" s="15">
        <v>4380627</v>
      </c>
      <c r="E279" s="15">
        <v>265065</v>
      </c>
      <c r="I279" t="s">
        <v>31</v>
      </c>
      <c r="J279">
        <v>2021</v>
      </c>
      <c r="K279">
        <v>12</v>
      </c>
      <c r="L279">
        <v>4380627</v>
      </c>
      <c r="M279">
        <v>265065</v>
      </c>
    </row>
    <row r="280" spans="1:13" x14ac:dyDescent="0.3">
      <c r="A280" t="s">
        <v>30</v>
      </c>
      <c r="B280">
        <v>2018</v>
      </c>
      <c r="C280">
        <v>1</v>
      </c>
      <c r="D280" s="15">
        <v>110794</v>
      </c>
      <c r="E280" s="15">
        <v>354</v>
      </c>
      <c r="I280" t="s">
        <v>30</v>
      </c>
      <c r="J280">
        <v>2018</v>
      </c>
      <c r="K280">
        <v>1</v>
      </c>
      <c r="L280">
        <v>110794</v>
      </c>
      <c r="M280">
        <v>354</v>
      </c>
    </row>
    <row r="281" spans="1:13" x14ac:dyDescent="0.3">
      <c r="A281" t="s">
        <v>30</v>
      </c>
      <c r="B281">
        <v>2018</v>
      </c>
      <c r="C281">
        <v>2</v>
      </c>
      <c r="D281" s="15">
        <v>90882</v>
      </c>
      <c r="E281" s="15">
        <v>266</v>
      </c>
      <c r="I281" t="s">
        <v>30</v>
      </c>
      <c r="J281">
        <v>2018</v>
      </c>
      <c r="K281">
        <v>2</v>
      </c>
      <c r="L281">
        <v>90882</v>
      </c>
      <c r="M281">
        <v>266</v>
      </c>
    </row>
    <row r="282" spans="1:13" x14ac:dyDescent="0.3">
      <c r="A282" t="s">
        <v>30</v>
      </c>
      <c r="B282">
        <v>2018</v>
      </c>
      <c r="C282">
        <v>3</v>
      </c>
      <c r="D282" s="15">
        <v>103725</v>
      </c>
      <c r="E282" s="15">
        <v>319</v>
      </c>
      <c r="I282" t="s">
        <v>30</v>
      </c>
      <c r="J282">
        <v>2018</v>
      </c>
      <c r="K282">
        <v>3</v>
      </c>
      <c r="L282">
        <v>103725</v>
      </c>
      <c r="M282">
        <v>319</v>
      </c>
    </row>
    <row r="283" spans="1:13" x14ac:dyDescent="0.3">
      <c r="A283" t="s">
        <v>30</v>
      </c>
      <c r="B283">
        <v>2018</v>
      </c>
      <c r="C283">
        <v>4</v>
      </c>
      <c r="D283" s="15">
        <v>104175</v>
      </c>
      <c r="E283" s="15">
        <v>376</v>
      </c>
      <c r="I283" t="s">
        <v>30</v>
      </c>
      <c r="J283">
        <v>2018</v>
      </c>
      <c r="K283">
        <v>4</v>
      </c>
      <c r="L283">
        <v>104175</v>
      </c>
      <c r="M283">
        <v>376</v>
      </c>
    </row>
    <row r="284" spans="1:13" x14ac:dyDescent="0.3">
      <c r="A284" t="s">
        <v>30</v>
      </c>
      <c r="B284">
        <v>2018</v>
      </c>
      <c r="C284">
        <v>5</v>
      </c>
      <c r="D284" s="15">
        <v>105252</v>
      </c>
      <c r="E284" s="15">
        <v>328</v>
      </c>
      <c r="I284" t="s">
        <v>30</v>
      </c>
      <c r="J284">
        <v>2018</v>
      </c>
      <c r="K284">
        <v>5</v>
      </c>
      <c r="L284">
        <v>105252</v>
      </c>
      <c r="M284">
        <v>328</v>
      </c>
    </row>
    <row r="285" spans="1:13" x14ac:dyDescent="0.3">
      <c r="A285" t="s">
        <v>30</v>
      </c>
      <c r="B285">
        <v>2018</v>
      </c>
      <c r="C285">
        <v>6</v>
      </c>
      <c r="D285" s="15">
        <v>94869</v>
      </c>
      <c r="E285" s="15">
        <v>319</v>
      </c>
      <c r="I285" t="s">
        <v>30</v>
      </c>
      <c r="J285">
        <v>2018</v>
      </c>
      <c r="K285">
        <v>6</v>
      </c>
      <c r="L285">
        <v>94869</v>
      </c>
      <c r="M285">
        <v>319</v>
      </c>
    </row>
    <row r="286" spans="1:13" x14ac:dyDescent="0.3">
      <c r="A286" t="s">
        <v>30</v>
      </c>
      <c r="B286">
        <v>2018</v>
      </c>
      <c r="C286">
        <v>7</v>
      </c>
      <c r="D286" s="15">
        <v>110859</v>
      </c>
      <c r="E286" s="15">
        <v>386</v>
      </c>
      <c r="I286" t="s">
        <v>30</v>
      </c>
      <c r="J286">
        <v>2018</v>
      </c>
      <c r="K286">
        <v>7</v>
      </c>
      <c r="L286">
        <v>110859</v>
      </c>
      <c r="M286">
        <v>386</v>
      </c>
    </row>
    <row r="287" spans="1:13" x14ac:dyDescent="0.3">
      <c r="A287" t="s">
        <v>30</v>
      </c>
      <c r="B287">
        <v>2018</v>
      </c>
      <c r="C287">
        <v>8</v>
      </c>
      <c r="D287" s="15">
        <v>102364</v>
      </c>
      <c r="E287" s="15">
        <v>366</v>
      </c>
      <c r="I287" t="s">
        <v>30</v>
      </c>
      <c r="J287">
        <v>2018</v>
      </c>
      <c r="K287">
        <v>8</v>
      </c>
      <c r="L287">
        <v>102364</v>
      </c>
      <c r="M287">
        <v>366</v>
      </c>
    </row>
    <row r="288" spans="1:13" x14ac:dyDescent="0.3">
      <c r="A288" t="s">
        <v>30</v>
      </c>
      <c r="B288">
        <v>2018</v>
      </c>
      <c r="C288">
        <v>9</v>
      </c>
      <c r="D288" s="15">
        <v>96807</v>
      </c>
      <c r="E288" s="15">
        <v>345</v>
      </c>
      <c r="I288" t="s">
        <v>30</v>
      </c>
      <c r="J288">
        <v>2018</v>
      </c>
      <c r="K288">
        <v>9</v>
      </c>
      <c r="L288">
        <v>96807</v>
      </c>
      <c r="M288">
        <v>345</v>
      </c>
    </row>
    <row r="289" spans="1:13" x14ac:dyDescent="0.3">
      <c r="A289" t="s">
        <v>30</v>
      </c>
      <c r="B289">
        <v>2018</v>
      </c>
      <c r="C289">
        <v>10</v>
      </c>
      <c r="D289" s="15">
        <v>110336</v>
      </c>
      <c r="E289" s="15">
        <v>435</v>
      </c>
      <c r="I289" t="s">
        <v>30</v>
      </c>
      <c r="J289">
        <v>2018</v>
      </c>
      <c r="K289">
        <v>10</v>
      </c>
      <c r="L289">
        <v>110336</v>
      </c>
      <c r="M289">
        <v>435</v>
      </c>
    </row>
    <row r="290" spans="1:13" x14ac:dyDescent="0.3">
      <c r="A290" t="s">
        <v>30</v>
      </c>
      <c r="B290">
        <v>2018</v>
      </c>
      <c r="C290">
        <v>11</v>
      </c>
      <c r="D290" s="15">
        <v>103284</v>
      </c>
      <c r="E290" s="15">
        <v>394</v>
      </c>
      <c r="I290" t="s">
        <v>30</v>
      </c>
      <c r="J290">
        <v>2018</v>
      </c>
      <c r="K290">
        <v>11</v>
      </c>
      <c r="L290">
        <v>103284</v>
      </c>
      <c r="M290">
        <v>394</v>
      </c>
    </row>
    <row r="291" spans="1:13" x14ac:dyDescent="0.3">
      <c r="A291" t="s">
        <v>30</v>
      </c>
      <c r="B291">
        <v>2018</v>
      </c>
      <c r="C291">
        <v>12</v>
      </c>
      <c r="D291" s="15">
        <v>95733</v>
      </c>
      <c r="E291" s="15">
        <v>321</v>
      </c>
      <c r="I291" t="s">
        <v>30</v>
      </c>
      <c r="J291">
        <v>2018</v>
      </c>
      <c r="K291">
        <v>12</v>
      </c>
      <c r="L291">
        <v>95733</v>
      </c>
      <c r="M291">
        <v>321</v>
      </c>
    </row>
    <row r="292" spans="1:13" x14ac:dyDescent="0.3">
      <c r="A292" t="s">
        <v>30</v>
      </c>
      <c r="B292">
        <v>2019</v>
      </c>
      <c r="C292">
        <v>1</v>
      </c>
      <c r="D292" s="15">
        <v>110116</v>
      </c>
      <c r="E292" s="15">
        <v>455</v>
      </c>
      <c r="I292" t="s">
        <v>30</v>
      </c>
      <c r="J292">
        <v>2019</v>
      </c>
      <c r="K292">
        <v>1</v>
      </c>
      <c r="L292">
        <v>110116</v>
      </c>
      <c r="M292">
        <v>455</v>
      </c>
    </row>
    <row r="293" spans="1:13" x14ac:dyDescent="0.3">
      <c r="A293" t="s">
        <v>30</v>
      </c>
      <c r="B293">
        <v>2019</v>
      </c>
      <c r="C293">
        <v>2</v>
      </c>
      <c r="D293" s="15">
        <v>90011</v>
      </c>
      <c r="E293" s="15">
        <v>392</v>
      </c>
      <c r="I293" t="s">
        <v>30</v>
      </c>
      <c r="J293">
        <v>2019</v>
      </c>
      <c r="K293">
        <v>2</v>
      </c>
      <c r="L293">
        <v>90011</v>
      </c>
      <c r="M293">
        <v>392</v>
      </c>
    </row>
    <row r="294" spans="1:13" x14ac:dyDescent="0.3">
      <c r="A294" t="s">
        <v>30</v>
      </c>
      <c r="B294">
        <v>2019</v>
      </c>
      <c r="C294">
        <v>3</v>
      </c>
      <c r="D294" s="15">
        <v>106283</v>
      </c>
      <c r="E294" s="15">
        <v>462</v>
      </c>
      <c r="I294" t="s">
        <v>30</v>
      </c>
      <c r="J294">
        <v>2019</v>
      </c>
      <c r="K294">
        <v>3</v>
      </c>
      <c r="L294">
        <v>106283</v>
      </c>
      <c r="M294">
        <v>462</v>
      </c>
    </row>
    <row r="295" spans="1:13" x14ac:dyDescent="0.3">
      <c r="A295" t="s">
        <v>30</v>
      </c>
      <c r="B295">
        <v>2019</v>
      </c>
      <c r="C295">
        <v>4</v>
      </c>
      <c r="D295" s="15">
        <v>109090</v>
      </c>
      <c r="E295" s="15">
        <v>384</v>
      </c>
      <c r="I295" t="s">
        <v>30</v>
      </c>
      <c r="J295">
        <v>2019</v>
      </c>
      <c r="K295">
        <v>4</v>
      </c>
      <c r="L295">
        <v>109090</v>
      </c>
      <c r="M295">
        <v>384</v>
      </c>
    </row>
    <row r="296" spans="1:13" x14ac:dyDescent="0.3">
      <c r="A296" t="s">
        <v>30</v>
      </c>
      <c r="B296">
        <v>2019</v>
      </c>
      <c r="C296">
        <v>5</v>
      </c>
      <c r="D296" s="15">
        <v>109581</v>
      </c>
      <c r="E296" s="15">
        <v>414</v>
      </c>
      <c r="I296" t="s">
        <v>30</v>
      </c>
      <c r="J296">
        <v>2019</v>
      </c>
      <c r="K296">
        <v>5</v>
      </c>
      <c r="L296">
        <v>109581</v>
      </c>
      <c r="M296">
        <v>414</v>
      </c>
    </row>
    <row r="297" spans="1:13" x14ac:dyDescent="0.3">
      <c r="A297" t="s">
        <v>30</v>
      </c>
      <c r="B297">
        <v>2019</v>
      </c>
      <c r="C297">
        <v>6</v>
      </c>
      <c r="D297" s="15">
        <v>96532</v>
      </c>
      <c r="E297" s="15">
        <v>363</v>
      </c>
      <c r="I297" t="s">
        <v>30</v>
      </c>
      <c r="J297">
        <v>2019</v>
      </c>
      <c r="K297">
        <v>6</v>
      </c>
      <c r="L297">
        <v>96532</v>
      </c>
      <c r="M297">
        <v>363</v>
      </c>
    </row>
    <row r="298" spans="1:13" x14ac:dyDescent="0.3">
      <c r="A298" t="s">
        <v>30</v>
      </c>
      <c r="B298">
        <v>2019</v>
      </c>
      <c r="C298">
        <v>7</v>
      </c>
      <c r="D298" s="15">
        <v>118571</v>
      </c>
      <c r="E298" s="15">
        <v>462</v>
      </c>
      <c r="I298" t="s">
        <v>30</v>
      </c>
      <c r="J298">
        <v>2019</v>
      </c>
      <c r="K298">
        <v>7</v>
      </c>
      <c r="L298">
        <v>118571</v>
      </c>
      <c r="M298">
        <v>462</v>
      </c>
    </row>
    <row r="299" spans="1:13" x14ac:dyDescent="0.3">
      <c r="A299" t="s">
        <v>30</v>
      </c>
      <c r="B299">
        <v>2019</v>
      </c>
      <c r="C299">
        <v>8</v>
      </c>
      <c r="D299" s="15">
        <v>103372</v>
      </c>
      <c r="E299" s="15">
        <v>397</v>
      </c>
      <c r="I299" t="s">
        <v>30</v>
      </c>
      <c r="J299">
        <v>2019</v>
      </c>
      <c r="K299">
        <v>8</v>
      </c>
      <c r="L299">
        <v>103372</v>
      </c>
      <c r="M299">
        <v>397</v>
      </c>
    </row>
    <row r="300" spans="1:13" x14ac:dyDescent="0.3">
      <c r="A300" t="s">
        <v>30</v>
      </c>
      <c r="B300">
        <v>2019</v>
      </c>
      <c r="C300">
        <v>9</v>
      </c>
      <c r="D300" s="15">
        <v>100670</v>
      </c>
      <c r="E300" s="15">
        <v>404</v>
      </c>
      <c r="I300" t="s">
        <v>30</v>
      </c>
      <c r="J300">
        <v>2019</v>
      </c>
      <c r="K300">
        <v>9</v>
      </c>
      <c r="L300">
        <v>100670</v>
      </c>
      <c r="M300">
        <v>404</v>
      </c>
    </row>
    <row r="301" spans="1:13" x14ac:dyDescent="0.3">
      <c r="A301" t="s">
        <v>30</v>
      </c>
      <c r="B301">
        <v>2019</v>
      </c>
      <c r="C301">
        <v>10</v>
      </c>
      <c r="D301" s="15">
        <v>108038</v>
      </c>
      <c r="E301" s="15">
        <v>437</v>
      </c>
      <c r="I301" t="s">
        <v>30</v>
      </c>
      <c r="J301">
        <v>2019</v>
      </c>
      <c r="K301">
        <v>10</v>
      </c>
      <c r="L301">
        <v>108038</v>
      </c>
      <c r="M301">
        <v>437</v>
      </c>
    </row>
    <row r="302" spans="1:13" x14ac:dyDescent="0.3">
      <c r="A302" t="s">
        <v>30</v>
      </c>
      <c r="B302">
        <v>2019</v>
      </c>
      <c r="C302">
        <v>11</v>
      </c>
      <c r="D302" s="15">
        <v>106039</v>
      </c>
      <c r="E302" s="15">
        <v>469</v>
      </c>
      <c r="I302" t="s">
        <v>30</v>
      </c>
      <c r="J302">
        <v>2019</v>
      </c>
      <c r="K302">
        <v>11</v>
      </c>
      <c r="L302">
        <v>106039</v>
      </c>
      <c r="M302">
        <v>469</v>
      </c>
    </row>
    <row r="303" spans="1:13" x14ac:dyDescent="0.3">
      <c r="A303" t="s">
        <v>30</v>
      </c>
      <c r="B303">
        <v>2019</v>
      </c>
      <c r="C303">
        <v>12</v>
      </c>
      <c r="D303" s="15">
        <v>101559</v>
      </c>
      <c r="E303" s="15">
        <v>356</v>
      </c>
      <c r="I303" t="s">
        <v>30</v>
      </c>
      <c r="J303">
        <v>2019</v>
      </c>
      <c r="K303">
        <v>12</v>
      </c>
      <c r="L303">
        <v>101559</v>
      </c>
      <c r="M303">
        <v>356</v>
      </c>
    </row>
    <row r="304" spans="1:13" x14ac:dyDescent="0.3">
      <c r="A304" t="s">
        <v>30</v>
      </c>
      <c r="B304">
        <v>2020</v>
      </c>
      <c r="C304">
        <v>1</v>
      </c>
      <c r="D304" s="15">
        <v>104925</v>
      </c>
      <c r="E304" s="15">
        <v>415</v>
      </c>
      <c r="I304" t="s">
        <v>30</v>
      </c>
      <c r="J304">
        <v>2020</v>
      </c>
      <c r="K304">
        <v>1</v>
      </c>
      <c r="L304">
        <v>104925</v>
      </c>
      <c r="M304">
        <v>415</v>
      </c>
    </row>
    <row r="305" spans="1:13" x14ac:dyDescent="0.3">
      <c r="A305" t="s">
        <v>30</v>
      </c>
      <c r="B305">
        <v>2020</v>
      </c>
      <c r="C305">
        <v>2</v>
      </c>
      <c r="D305" s="15">
        <v>91012</v>
      </c>
      <c r="E305" s="15">
        <v>343</v>
      </c>
      <c r="I305" t="s">
        <v>30</v>
      </c>
      <c r="J305">
        <v>2020</v>
      </c>
      <c r="K305">
        <v>2</v>
      </c>
      <c r="L305">
        <v>91012</v>
      </c>
      <c r="M305">
        <v>343</v>
      </c>
    </row>
    <row r="306" spans="1:13" x14ac:dyDescent="0.3">
      <c r="A306" t="s">
        <v>30</v>
      </c>
      <c r="B306">
        <v>2020</v>
      </c>
      <c r="C306">
        <v>3</v>
      </c>
      <c r="D306" s="15">
        <v>90270</v>
      </c>
      <c r="E306" s="15">
        <v>382</v>
      </c>
      <c r="I306" t="s">
        <v>30</v>
      </c>
      <c r="J306">
        <v>2020</v>
      </c>
      <c r="K306">
        <v>3</v>
      </c>
      <c r="L306">
        <v>90270</v>
      </c>
      <c r="M306">
        <v>382</v>
      </c>
    </row>
    <row r="307" spans="1:13" x14ac:dyDescent="0.3">
      <c r="A307" t="s">
        <v>30</v>
      </c>
      <c r="B307">
        <v>2020</v>
      </c>
      <c r="C307">
        <v>4</v>
      </c>
      <c r="D307" s="15">
        <v>63024</v>
      </c>
      <c r="E307" s="15">
        <v>287</v>
      </c>
      <c r="I307" t="s">
        <v>30</v>
      </c>
      <c r="J307">
        <v>2020</v>
      </c>
      <c r="K307">
        <v>4</v>
      </c>
      <c r="L307">
        <v>63024</v>
      </c>
      <c r="M307">
        <v>287</v>
      </c>
    </row>
    <row r="308" spans="1:13" x14ac:dyDescent="0.3">
      <c r="A308" t="s">
        <v>30</v>
      </c>
      <c r="B308">
        <v>2020</v>
      </c>
      <c r="C308">
        <v>5</v>
      </c>
      <c r="D308" s="15">
        <v>60540</v>
      </c>
      <c r="E308" s="15">
        <v>306</v>
      </c>
      <c r="I308" t="s">
        <v>30</v>
      </c>
      <c r="J308">
        <v>2020</v>
      </c>
      <c r="K308">
        <v>5</v>
      </c>
      <c r="L308">
        <v>60540</v>
      </c>
      <c r="M308">
        <v>306</v>
      </c>
    </row>
    <row r="309" spans="1:13" x14ac:dyDescent="0.3">
      <c r="A309" t="s">
        <v>30</v>
      </c>
      <c r="B309">
        <v>2020</v>
      </c>
      <c r="C309">
        <v>6</v>
      </c>
      <c r="D309" s="15">
        <v>82072</v>
      </c>
      <c r="E309" s="15">
        <v>472</v>
      </c>
      <c r="I309" t="s">
        <v>30</v>
      </c>
      <c r="J309">
        <v>2020</v>
      </c>
      <c r="K309">
        <v>6</v>
      </c>
      <c r="L309">
        <v>82072</v>
      </c>
      <c r="M309">
        <v>472</v>
      </c>
    </row>
    <row r="310" spans="1:13" x14ac:dyDescent="0.3">
      <c r="A310" t="s">
        <v>30</v>
      </c>
      <c r="B310">
        <v>2020</v>
      </c>
      <c r="C310">
        <v>7</v>
      </c>
      <c r="D310" s="15">
        <v>84661</v>
      </c>
      <c r="E310" s="15">
        <v>494</v>
      </c>
      <c r="I310" t="s">
        <v>30</v>
      </c>
      <c r="J310">
        <v>2020</v>
      </c>
      <c r="K310">
        <v>7</v>
      </c>
      <c r="L310">
        <v>84661</v>
      </c>
      <c r="M310">
        <v>494</v>
      </c>
    </row>
    <row r="311" spans="1:13" x14ac:dyDescent="0.3">
      <c r="A311" t="s">
        <v>30</v>
      </c>
      <c r="B311">
        <v>2020</v>
      </c>
      <c r="C311">
        <v>8</v>
      </c>
      <c r="D311" s="15">
        <v>83407</v>
      </c>
      <c r="E311" s="15">
        <v>464</v>
      </c>
      <c r="I311" t="s">
        <v>30</v>
      </c>
      <c r="J311">
        <v>2020</v>
      </c>
      <c r="K311">
        <v>8</v>
      </c>
      <c r="L311">
        <v>83407</v>
      </c>
      <c r="M311">
        <v>464</v>
      </c>
    </row>
    <row r="312" spans="1:13" x14ac:dyDescent="0.3">
      <c r="A312" t="s">
        <v>30</v>
      </c>
      <c r="B312">
        <v>2020</v>
      </c>
      <c r="C312">
        <v>9</v>
      </c>
      <c r="D312" s="15">
        <v>87380</v>
      </c>
      <c r="E312" s="15">
        <v>525</v>
      </c>
      <c r="I312" t="s">
        <v>30</v>
      </c>
      <c r="J312">
        <v>2020</v>
      </c>
      <c r="K312">
        <v>9</v>
      </c>
      <c r="L312">
        <v>87380</v>
      </c>
      <c r="M312">
        <v>525</v>
      </c>
    </row>
    <row r="313" spans="1:13" x14ac:dyDescent="0.3">
      <c r="A313" t="s">
        <v>30</v>
      </c>
      <c r="B313">
        <v>2020</v>
      </c>
      <c r="C313">
        <v>10</v>
      </c>
      <c r="D313" s="15">
        <v>85917</v>
      </c>
      <c r="E313" s="15">
        <v>548</v>
      </c>
      <c r="I313" t="s">
        <v>30</v>
      </c>
      <c r="J313">
        <v>2020</v>
      </c>
      <c r="K313">
        <v>10</v>
      </c>
      <c r="L313">
        <v>85917</v>
      </c>
      <c r="M313">
        <v>548</v>
      </c>
    </row>
    <row r="314" spans="1:13" x14ac:dyDescent="0.3">
      <c r="A314" t="s">
        <v>30</v>
      </c>
      <c r="B314">
        <v>2020</v>
      </c>
      <c r="C314">
        <v>11</v>
      </c>
      <c r="D314" s="15">
        <v>67844</v>
      </c>
      <c r="E314" s="15">
        <v>447</v>
      </c>
      <c r="I314" t="s">
        <v>30</v>
      </c>
      <c r="J314">
        <v>2020</v>
      </c>
      <c r="K314">
        <v>11</v>
      </c>
      <c r="L314">
        <v>67844</v>
      </c>
      <c r="M314">
        <v>447</v>
      </c>
    </row>
    <row r="315" spans="1:13" x14ac:dyDescent="0.3">
      <c r="A315" t="s">
        <v>30</v>
      </c>
      <c r="B315">
        <v>2020</v>
      </c>
      <c r="C315">
        <v>12</v>
      </c>
      <c r="D315" s="15">
        <v>67221</v>
      </c>
      <c r="E315" s="15">
        <v>404</v>
      </c>
      <c r="I315" t="s">
        <v>30</v>
      </c>
      <c r="J315">
        <v>2020</v>
      </c>
      <c r="K315">
        <v>12</v>
      </c>
      <c r="L315">
        <v>67221</v>
      </c>
      <c r="M315">
        <v>404</v>
      </c>
    </row>
    <row r="316" spans="1:13" x14ac:dyDescent="0.3">
      <c r="A316" t="s">
        <v>30</v>
      </c>
      <c r="B316">
        <v>2021</v>
      </c>
      <c r="C316">
        <v>1</v>
      </c>
      <c r="D316" s="15">
        <v>79148</v>
      </c>
      <c r="E316" s="15">
        <v>532</v>
      </c>
      <c r="I316" t="s">
        <v>30</v>
      </c>
      <c r="J316">
        <v>2021</v>
      </c>
      <c r="K316">
        <v>1</v>
      </c>
      <c r="L316">
        <v>79148</v>
      </c>
      <c r="M316">
        <v>532</v>
      </c>
    </row>
    <row r="317" spans="1:13" x14ac:dyDescent="0.3">
      <c r="A317" t="s">
        <v>30</v>
      </c>
      <c r="B317">
        <v>2021</v>
      </c>
      <c r="C317">
        <v>2</v>
      </c>
      <c r="D317" s="15">
        <v>72812</v>
      </c>
      <c r="E317" s="15">
        <v>418</v>
      </c>
      <c r="I317" t="s">
        <v>30</v>
      </c>
      <c r="J317">
        <v>2021</v>
      </c>
      <c r="K317">
        <v>2</v>
      </c>
      <c r="L317">
        <v>72812</v>
      </c>
      <c r="M317">
        <v>418</v>
      </c>
    </row>
    <row r="318" spans="1:13" x14ac:dyDescent="0.3">
      <c r="A318" t="s">
        <v>30</v>
      </c>
      <c r="B318">
        <v>2021</v>
      </c>
      <c r="C318">
        <v>3</v>
      </c>
      <c r="D318" s="15">
        <v>92415</v>
      </c>
      <c r="E318" s="15">
        <v>574</v>
      </c>
      <c r="I318" t="s">
        <v>30</v>
      </c>
      <c r="J318">
        <v>2021</v>
      </c>
      <c r="K318">
        <v>3</v>
      </c>
      <c r="L318">
        <v>92415</v>
      </c>
      <c r="M318">
        <v>574</v>
      </c>
    </row>
    <row r="319" spans="1:13" x14ac:dyDescent="0.3">
      <c r="A319" t="s">
        <v>30</v>
      </c>
      <c r="B319">
        <v>2021</v>
      </c>
      <c r="C319">
        <v>4</v>
      </c>
      <c r="D319" s="15">
        <v>86080</v>
      </c>
      <c r="E319" s="15">
        <v>556</v>
      </c>
      <c r="I319" t="s">
        <v>30</v>
      </c>
      <c r="J319">
        <v>2021</v>
      </c>
      <c r="K319">
        <v>4</v>
      </c>
      <c r="L319">
        <v>86080</v>
      </c>
      <c r="M319">
        <v>556</v>
      </c>
    </row>
    <row r="320" spans="1:13" x14ac:dyDescent="0.3">
      <c r="A320" t="s">
        <v>30</v>
      </c>
      <c r="B320">
        <v>2021</v>
      </c>
      <c r="C320">
        <v>5</v>
      </c>
      <c r="D320" s="15">
        <v>73977</v>
      </c>
      <c r="E320" s="15">
        <v>455</v>
      </c>
      <c r="I320" t="s">
        <v>30</v>
      </c>
      <c r="J320">
        <v>2021</v>
      </c>
      <c r="K320">
        <v>5</v>
      </c>
      <c r="L320">
        <v>73977</v>
      </c>
      <c r="M320">
        <v>455</v>
      </c>
    </row>
    <row r="321" spans="1:13" x14ac:dyDescent="0.3">
      <c r="A321" t="s">
        <v>30</v>
      </c>
      <c r="B321">
        <v>2021</v>
      </c>
      <c r="C321">
        <v>6</v>
      </c>
      <c r="D321" s="15">
        <v>80356</v>
      </c>
      <c r="E321" s="15">
        <v>544</v>
      </c>
      <c r="I321" t="s">
        <v>30</v>
      </c>
      <c r="J321">
        <v>2021</v>
      </c>
      <c r="K321">
        <v>6</v>
      </c>
      <c r="L321">
        <v>80356</v>
      </c>
      <c r="M321">
        <v>544</v>
      </c>
    </row>
    <row r="322" spans="1:13" x14ac:dyDescent="0.3">
      <c r="A322" t="s">
        <v>30</v>
      </c>
      <c r="B322">
        <v>2021</v>
      </c>
      <c r="C322">
        <v>7</v>
      </c>
      <c r="D322" s="15">
        <v>85100</v>
      </c>
      <c r="E322" s="15">
        <v>596</v>
      </c>
      <c r="I322" t="s">
        <v>30</v>
      </c>
      <c r="J322">
        <v>2021</v>
      </c>
      <c r="K322">
        <v>7</v>
      </c>
      <c r="L322">
        <v>85100</v>
      </c>
      <c r="M322">
        <v>596</v>
      </c>
    </row>
    <row r="323" spans="1:13" x14ac:dyDescent="0.3">
      <c r="A323" t="s">
        <v>30</v>
      </c>
      <c r="B323">
        <v>2021</v>
      </c>
      <c r="C323">
        <v>8</v>
      </c>
      <c r="D323" s="15">
        <v>83375</v>
      </c>
      <c r="E323" s="15">
        <v>592</v>
      </c>
      <c r="I323" t="s">
        <v>30</v>
      </c>
      <c r="J323">
        <v>2021</v>
      </c>
      <c r="K323">
        <v>8</v>
      </c>
      <c r="L323">
        <v>83375</v>
      </c>
      <c r="M323">
        <v>592</v>
      </c>
    </row>
    <row r="324" spans="1:13" x14ac:dyDescent="0.3">
      <c r="A324" t="s">
        <v>30</v>
      </c>
      <c r="B324">
        <v>2021</v>
      </c>
      <c r="C324">
        <v>9</v>
      </c>
      <c r="D324" s="15">
        <v>83340</v>
      </c>
      <c r="E324" s="15">
        <v>601</v>
      </c>
      <c r="I324" t="s">
        <v>30</v>
      </c>
      <c r="J324">
        <v>2021</v>
      </c>
      <c r="K324">
        <v>9</v>
      </c>
      <c r="L324">
        <v>83340</v>
      </c>
      <c r="M324">
        <v>601</v>
      </c>
    </row>
    <row r="325" spans="1:13" x14ac:dyDescent="0.3">
      <c r="A325" t="s">
        <v>30</v>
      </c>
      <c r="B325">
        <v>2021</v>
      </c>
      <c r="C325">
        <v>10</v>
      </c>
      <c r="D325" s="15">
        <v>81956</v>
      </c>
      <c r="E325" s="15">
        <v>578</v>
      </c>
      <c r="I325" t="s">
        <v>30</v>
      </c>
      <c r="J325">
        <v>2021</v>
      </c>
      <c r="K325">
        <v>10</v>
      </c>
      <c r="L325">
        <v>81956</v>
      </c>
      <c r="M325">
        <v>578</v>
      </c>
    </row>
    <row r="326" spans="1:13" x14ac:dyDescent="0.3">
      <c r="A326" t="s">
        <v>30</v>
      </c>
      <c r="B326">
        <v>2021</v>
      </c>
      <c r="C326">
        <v>11</v>
      </c>
      <c r="D326" s="15">
        <v>82943</v>
      </c>
      <c r="E326" s="15">
        <v>587</v>
      </c>
      <c r="I326" t="s">
        <v>30</v>
      </c>
      <c r="J326">
        <v>2021</v>
      </c>
      <c r="K326">
        <v>11</v>
      </c>
      <c r="L326">
        <v>82943</v>
      </c>
      <c r="M326">
        <v>587</v>
      </c>
    </row>
    <row r="327" spans="1:13" x14ac:dyDescent="0.3">
      <c r="A327" t="s">
        <v>30</v>
      </c>
      <c r="B327">
        <v>2021</v>
      </c>
      <c r="C327">
        <v>12</v>
      </c>
      <c r="D327" s="15">
        <v>85561</v>
      </c>
      <c r="E327" s="15">
        <v>662</v>
      </c>
      <c r="I327" t="s">
        <v>30</v>
      </c>
      <c r="J327">
        <v>2021</v>
      </c>
      <c r="K327">
        <v>12</v>
      </c>
      <c r="L327">
        <v>85561</v>
      </c>
      <c r="M327">
        <v>662</v>
      </c>
    </row>
    <row r="328" spans="1:13" x14ac:dyDescent="0.3">
      <c r="A328" t="s">
        <v>32</v>
      </c>
      <c r="B328">
        <v>2018</v>
      </c>
      <c r="C328">
        <v>1</v>
      </c>
      <c r="D328" s="15">
        <v>32680</v>
      </c>
      <c r="E328" s="15">
        <v>3449</v>
      </c>
      <c r="I328" t="s">
        <v>32</v>
      </c>
      <c r="J328">
        <v>2018</v>
      </c>
      <c r="K328">
        <v>1</v>
      </c>
      <c r="L328">
        <v>32680</v>
      </c>
      <c r="M328">
        <v>3449</v>
      </c>
    </row>
    <row r="329" spans="1:13" x14ac:dyDescent="0.3">
      <c r="A329" t="s">
        <v>32</v>
      </c>
      <c r="B329">
        <v>2018</v>
      </c>
      <c r="C329">
        <v>2</v>
      </c>
      <c r="D329" s="15">
        <v>29898</v>
      </c>
      <c r="E329" s="15">
        <v>3006</v>
      </c>
      <c r="I329" t="s">
        <v>32</v>
      </c>
      <c r="J329">
        <v>2018</v>
      </c>
      <c r="K329">
        <v>2</v>
      </c>
      <c r="L329">
        <v>29898</v>
      </c>
      <c r="M329">
        <v>3006</v>
      </c>
    </row>
    <row r="330" spans="1:13" x14ac:dyDescent="0.3">
      <c r="A330" t="s">
        <v>32</v>
      </c>
      <c r="B330">
        <v>2018</v>
      </c>
      <c r="C330">
        <v>3</v>
      </c>
      <c r="D330" s="15">
        <v>33074</v>
      </c>
      <c r="E330" s="15">
        <v>3293</v>
      </c>
      <c r="I330" t="s">
        <v>32</v>
      </c>
      <c r="J330">
        <v>2018</v>
      </c>
      <c r="K330">
        <v>3</v>
      </c>
      <c r="L330">
        <v>33074</v>
      </c>
      <c r="M330">
        <v>3293</v>
      </c>
    </row>
    <row r="331" spans="1:13" x14ac:dyDescent="0.3">
      <c r="A331" t="s">
        <v>32</v>
      </c>
      <c r="B331">
        <v>2018</v>
      </c>
      <c r="C331">
        <v>4</v>
      </c>
      <c r="D331" s="15">
        <v>30657</v>
      </c>
      <c r="E331" s="15">
        <v>3207</v>
      </c>
      <c r="I331" t="s">
        <v>32</v>
      </c>
      <c r="J331">
        <v>2018</v>
      </c>
      <c r="K331">
        <v>4</v>
      </c>
      <c r="L331">
        <v>30657</v>
      </c>
      <c r="M331">
        <v>3207</v>
      </c>
    </row>
    <row r="332" spans="1:13" x14ac:dyDescent="0.3">
      <c r="A332" t="s">
        <v>32</v>
      </c>
      <c r="B332">
        <v>2018</v>
      </c>
      <c r="C332">
        <v>5</v>
      </c>
      <c r="D332" s="15">
        <v>33825</v>
      </c>
      <c r="E332" s="15">
        <v>3451</v>
      </c>
      <c r="I332" t="s">
        <v>32</v>
      </c>
      <c r="J332">
        <v>2018</v>
      </c>
      <c r="K332">
        <v>5</v>
      </c>
      <c r="L332">
        <v>33825</v>
      </c>
      <c r="M332">
        <v>3451</v>
      </c>
    </row>
    <row r="333" spans="1:13" x14ac:dyDescent="0.3">
      <c r="A333" t="s">
        <v>32</v>
      </c>
      <c r="B333">
        <v>2018</v>
      </c>
      <c r="C333">
        <v>6</v>
      </c>
      <c r="D333" s="15">
        <v>27512</v>
      </c>
      <c r="E333" s="15">
        <v>3066</v>
      </c>
      <c r="I333" t="s">
        <v>32</v>
      </c>
      <c r="J333">
        <v>2018</v>
      </c>
      <c r="K333">
        <v>6</v>
      </c>
      <c r="L333">
        <v>27512</v>
      </c>
      <c r="M333">
        <v>3066</v>
      </c>
    </row>
    <row r="334" spans="1:13" x14ac:dyDescent="0.3">
      <c r="A334" t="s">
        <v>32</v>
      </c>
      <c r="B334">
        <v>2018</v>
      </c>
      <c r="C334">
        <v>7</v>
      </c>
      <c r="D334" s="15">
        <v>22416</v>
      </c>
      <c r="E334" s="15">
        <v>2113</v>
      </c>
      <c r="I334" t="s">
        <v>32</v>
      </c>
      <c r="J334">
        <v>2018</v>
      </c>
      <c r="K334">
        <v>7</v>
      </c>
      <c r="L334">
        <v>22416</v>
      </c>
      <c r="M334">
        <v>2113</v>
      </c>
    </row>
    <row r="335" spans="1:13" x14ac:dyDescent="0.3">
      <c r="A335" t="s">
        <v>32</v>
      </c>
      <c r="B335">
        <v>2018</v>
      </c>
      <c r="C335">
        <v>8</v>
      </c>
      <c r="D335" s="15">
        <v>30083</v>
      </c>
      <c r="E335" s="15">
        <v>3200</v>
      </c>
      <c r="I335" t="s">
        <v>32</v>
      </c>
      <c r="J335">
        <v>2018</v>
      </c>
      <c r="K335">
        <v>8</v>
      </c>
      <c r="L335">
        <v>30083</v>
      </c>
      <c r="M335">
        <v>3200</v>
      </c>
    </row>
    <row r="336" spans="1:13" x14ac:dyDescent="0.3">
      <c r="A336" t="s">
        <v>32</v>
      </c>
      <c r="B336">
        <v>2018</v>
      </c>
      <c r="C336">
        <v>9</v>
      </c>
      <c r="D336" s="15">
        <v>30725</v>
      </c>
      <c r="E336" s="15">
        <v>3179</v>
      </c>
      <c r="I336" t="s">
        <v>32</v>
      </c>
      <c r="J336">
        <v>2018</v>
      </c>
      <c r="K336">
        <v>9</v>
      </c>
      <c r="L336">
        <v>30725</v>
      </c>
      <c r="M336">
        <v>3179</v>
      </c>
    </row>
    <row r="337" spans="1:13" x14ac:dyDescent="0.3">
      <c r="A337" t="s">
        <v>32</v>
      </c>
      <c r="B337">
        <v>2018</v>
      </c>
      <c r="C337">
        <v>10</v>
      </c>
      <c r="D337" s="15">
        <v>35523</v>
      </c>
      <c r="E337" s="15">
        <v>4040</v>
      </c>
      <c r="I337" t="s">
        <v>32</v>
      </c>
      <c r="J337">
        <v>2018</v>
      </c>
      <c r="K337">
        <v>10</v>
      </c>
      <c r="L337">
        <v>35523</v>
      </c>
      <c r="M337">
        <v>4040</v>
      </c>
    </row>
    <row r="338" spans="1:13" x14ac:dyDescent="0.3">
      <c r="A338" t="s">
        <v>32</v>
      </c>
      <c r="B338">
        <v>2018</v>
      </c>
      <c r="C338">
        <v>11</v>
      </c>
      <c r="D338" s="15">
        <v>33151</v>
      </c>
      <c r="E338" s="15">
        <v>3836</v>
      </c>
      <c r="I338" t="s">
        <v>32</v>
      </c>
      <c r="J338">
        <v>2018</v>
      </c>
      <c r="K338">
        <v>11</v>
      </c>
      <c r="L338">
        <v>33151</v>
      </c>
      <c r="M338">
        <v>3836</v>
      </c>
    </row>
    <row r="339" spans="1:13" x14ac:dyDescent="0.3">
      <c r="A339" t="s">
        <v>32</v>
      </c>
      <c r="B339">
        <v>2018</v>
      </c>
      <c r="C339">
        <v>12</v>
      </c>
      <c r="D339" s="15">
        <v>25499</v>
      </c>
      <c r="E339" s="15">
        <v>2996</v>
      </c>
      <c r="I339" t="s">
        <v>32</v>
      </c>
      <c r="J339">
        <v>2018</v>
      </c>
      <c r="K339">
        <v>12</v>
      </c>
      <c r="L339">
        <v>25499</v>
      </c>
      <c r="M339">
        <v>2996</v>
      </c>
    </row>
    <row r="340" spans="1:13" x14ac:dyDescent="0.3">
      <c r="A340" t="s">
        <v>32</v>
      </c>
      <c r="B340">
        <v>2019</v>
      </c>
      <c r="C340">
        <v>1</v>
      </c>
      <c r="D340" s="15">
        <v>35143</v>
      </c>
      <c r="E340" s="15">
        <v>4228</v>
      </c>
      <c r="I340" t="s">
        <v>32</v>
      </c>
      <c r="J340">
        <v>2019</v>
      </c>
      <c r="K340">
        <v>1</v>
      </c>
      <c r="L340">
        <v>35143</v>
      </c>
      <c r="M340">
        <v>4228</v>
      </c>
    </row>
    <row r="341" spans="1:13" x14ac:dyDescent="0.3">
      <c r="A341" t="s">
        <v>32</v>
      </c>
      <c r="B341">
        <v>2019</v>
      </c>
      <c r="C341">
        <v>2</v>
      </c>
      <c r="D341" s="15">
        <v>31308</v>
      </c>
      <c r="E341" s="15">
        <v>3444</v>
      </c>
      <c r="I341" t="s">
        <v>32</v>
      </c>
      <c r="J341">
        <v>2019</v>
      </c>
      <c r="K341">
        <v>2</v>
      </c>
      <c r="L341">
        <v>31308</v>
      </c>
      <c r="M341">
        <v>3444</v>
      </c>
    </row>
    <row r="342" spans="1:13" x14ac:dyDescent="0.3">
      <c r="A342" t="s">
        <v>32</v>
      </c>
      <c r="B342">
        <v>2019</v>
      </c>
      <c r="C342">
        <v>3</v>
      </c>
      <c r="D342" s="15">
        <v>34758</v>
      </c>
      <c r="E342" s="15">
        <v>3892</v>
      </c>
      <c r="I342" t="s">
        <v>32</v>
      </c>
      <c r="J342">
        <v>2019</v>
      </c>
      <c r="K342">
        <v>3</v>
      </c>
      <c r="L342">
        <v>34758</v>
      </c>
      <c r="M342">
        <v>3892</v>
      </c>
    </row>
    <row r="343" spans="1:13" x14ac:dyDescent="0.3">
      <c r="A343" t="s">
        <v>32</v>
      </c>
      <c r="B343">
        <v>2019</v>
      </c>
      <c r="C343">
        <v>4</v>
      </c>
      <c r="D343" s="15">
        <v>32697</v>
      </c>
      <c r="E343" s="15">
        <v>3740</v>
      </c>
      <c r="I343" t="s">
        <v>32</v>
      </c>
      <c r="J343">
        <v>2019</v>
      </c>
      <c r="K343">
        <v>4</v>
      </c>
      <c r="L343">
        <v>32697</v>
      </c>
      <c r="M343">
        <v>3740</v>
      </c>
    </row>
    <row r="344" spans="1:13" x14ac:dyDescent="0.3">
      <c r="A344" t="s">
        <v>32</v>
      </c>
      <c r="B344">
        <v>2019</v>
      </c>
      <c r="C344">
        <v>5</v>
      </c>
      <c r="D344" s="15">
        <v>34392</v>
      </c>
      <c r="E344" s="15">
        <v>3904</v>
      </c>
      <c r="I344" t="s">
        <v>32</v>
      </c>
      <c r="J344">
        <v>2019</v>
      </c>
      <c r="K344">
        <v>5</v>
      </c>
      <c r="L344">
        <v>34392</v>
      </c>
      <c r="M344">
        <v>3904</v>
      </c>
    </row>
    <row r="345" spans="1:13" x14ac:dyDescent="0.3">
      <c r="A345" t="s">
        <v>32</v>
      </c>
      <c r="B345">
        <v>2019</v>
      </c>
      <c r="C345">
        <v>6</v>
      </c>
      <c r="D345" s="15">
        <v>28250</v>
      </c>
      <c r="E345" s="15">
        <v>3127</v>
      </c>
      <c r="I345" t="s">
        <v>32</v>
      </c>
      <c r="J345">
        <v>2019</v>
      </c>
      <c r="K345">
        <v>6</v>
      </c>
      <c r="L345">
        <v>28250</v>
      </c>
      <c r="M345">
        <v>3127</v>
      </c>
    </row>
    <row r="346" spans="1:13" x14ac:dyDescent="0.3">
      <c r="A346" t="s">
        <v>32</v>
      </c>
      <c r="B346">
        <v>2019</v>
      </c>
      <c r="C346">
        <v>7</v>
      </c>
      <c r="D346" s="15">
        <v>24464</v>
      </c>
      <c r="E346" s="15">
        <v>2445</v>
      </c>
      <c r="I346" t="s">
        <v>32</v>
      </c>
      <c r="J346">
        <v>2019</v>
      </c>
      <c r="K346">
        <v>7</v>
      </c>
      <c r="L346">
        <v>24464</v>
      </c>
      <c r="M346">
        <v>2445</v>
      </c>
    </row>
    <row r="347" spans="1:13" x14ac:dyDescent="0.3">
      <c r="A347" t="s">
        <v>32</v>
      </c>
      <c r="B347">
        <v>2019</v>
      </c>
      <c r="C347">
        <v>8</v>
      </c>
      <c r="D347" s="15">
        <v>30849</v>
      </c>
      <c r="E347" s="15">
        <v>3486</v>
      </c>
      <c r="I347" t="s">
        <v>32</v>
      </c>
      <c r="J347">
        <v>2019</v>
      </c>
      <c r="K347">
        <v>8</v>
      </c>
      <c r="L347">
        <v>30849</v>
      </c>
      <c r="M347">
        <v>3486</v>
      </c>
    </row>
    <row r="348" spans="1:13" x14ac:dyDescent="0.3">
      <c r="A348" t="s">
        <v>32</v>
      </c>
      <c r="B348">
        <v>2019</v>
      </c>
      <c r="C348">
        <v>9</v>
      </c>
      <c r="D348" s="15">
        <v>35297</v>
      </c>
      <c r="E348" s="15">
        <v>3959</v>
      </c>
      <c r="I348" t="s">
        <v>32</v>
      </c>
      <c r="J348">
        <v>2019</v>
      </c>
      <c r="K348">
        <v>9</v>
      </c>
      <c r="L348">
        <v>35297</v>
      </c>
      <c r="M348">
        <v>3959</v>
      </c>
    </row>
    <row r="349" spans="1:13" x14ac:dyDescent="0.3">
      <c r="A349" t="s">
        <v>32</v>
      </c>
      <c r="B349">
        <v>2019</v>
      </c>
      <c r="C349">
        <v>10</v>
      </c>
      <c r="D349" s="15">
        <v>39856</v>
      </c>
      <c r="E349" s="15">
        <v>4690</v>
      </c>
      <c r="I349" t="s">
        <v>32</v>
      </c>
      <c r="J349">
        <v>2019</v>
      </c>
      <c r="K349">
        <v>10</v>
      </c>
      <c r="L349">
        <v>39856</v>
      </c>
      <c r="M349">
        <v>4690</v>
      </c>
    </row>
    <row r="350" spans="1:13" x14ac:dyDescent="0.3">
      <c r="A350" t="s">
        <v>32</v>
      </c>
      <c r="B350">
        <v>2019</v>
      </c>
      <c r="C350">
        <v>11</v>
      </c>
      <c r="D350" s="15">
        <v>36103</v>
      </c>
      <c r="E350" s="15">
        <v>4471</v>
      </c>
      <c r="I350" t="s">
        <v>32</v>
      </c>
      <c r="J350">
        <v>2019</v>
      </c>
      <c r="K350">
        <v>11</v>
      </c>
      <c r="L350">
        <v>36103</v>
      </c>
      <c r="M350">
        <v>4471</v>
      </c>
    </row>
    <row r="351" spans="1:13" x14ac:dyDescent="0.3">
      <c r="A351" t="s">
        <v>32</v>
      </c>
      <c r="B351">
        <v>2019</v>
      </c>
      <c r="C351">
        <v>12</v>
      </c>
      <c r="D351" s="15">
        <v>30607</v>
      </c>
      <c r="E351" s="15">
        <v>3707</v>
      </c>
      <c r="I351" t="s">
        <v>32</v>
      </c>
      <c r="J351">
        <v>2019</v>
      </c>
      <c r="K351">
        <v>12</v>
      </c>
      <c r="L351">
        <v>30607</v>
      </c>
      <c r="M351">
        <v>3707</v>
      </c>
    </row>
    <row r="352" spans="1:13" x14ac:dyDescent="0.3">
      <c r="A352" t="s">
        <v>32</v>
      </c>
      <c r="B352">
        <v>2020</v>
      </c>
      <c r="C352">
        <v>1</v>
      </c>
      <c r="D352" s="15">
        <v>36848</v>
      </c>
      <c r="E352" s="15">
        <v>4616</v>
      </c>
      <c r="I352" t="s">
        <v>32</v>
      </c>
      <c r="J352">
        <v>2020</v>
      </c>
      <c r="K352">
        <v>1</v>
      </c>
      <c r="L352">
        <v>36848</v>
      </c>
      <c r="M352">
        <v>4616</v>
      </c>
    </row>
    <row r="353" spans="1:13" x14ac:dyDescent="0.3">
      <c r="A353" t="s">
        <v>32</v>
      </c>
      <c r="B353">
        <v>2020</v>
      </c>
      <c r="C353">
        <v>2</v>
      </c>
      <c r="D353" s="15">
        <v>34237</v>
      </c>
      <c r="E353" s="15">
        <v>3929</v>
      </c>
      <c r="I353" t="s">
        <v>32</v>
      </c>
      <c r="J353">
        <v>2020</v>
      </c>
      <c r="K353">
        <v>2</v>
      </c>
      <c r="L353">
        <v>34237</v>
      </c>
      <c r="M353">
        <v>3929</v>
      </c>
    </row>
    <row r="354" spans="1:13" x14ac:dyDescent="0.3">
      <c r="A354" t="s">
        <v>32</v>
      </c>
      <c r="B354">
        <v>2020</v>
      </c>
      <c r="C354">
        <v>3</v>
      </c>
      <c r="D354" s="15">
        <v>32701</v>
      </c>
      <c r="E354" s="15">
        <v>4051</v>
      </c>
      <c r="I354" t="s">
        <v>32</v>
      </c>
      <c r="J354">
        <v>2020</v>
      </c>
      <c r="K354">
        <v>3</v>
      </c>
      <c r="L354">
        <v>32701</v>
      </c>
      <c r="M354">
        <v>4051</v>
      </c>
    </row>
    <row r="355" spans="1:13" x14ac:dyDescent="0.3">
      <c r="A355" t="s">
        <v>32</v>
      </c>
      <c r="B355">
        <v>2020</v>
      </c>
      <c r="C355">
        <v>4</v>
      </c>
      <c r="D355" s="15">
        <v>26295</v>
      </c>
      <c r="E355" s="15">
        <v>3552</v>
      </c>
      <c r="I355" t="s">
        <v>32</v>
      </c>
      <c r="J355">
        <v>2020</v>
      </c>
      <c r="K355">
        <v>4</v>
      </c>
      <c r="L355">
        <v>26295</v>
      </c>
      <c r="M355">
        <v>3552</v>
      </c>
    </row>
    <row r="356" spans="1:13" x14ac:dyDescent="0.3">
      <c r="A356" t="s">
        <v>32</v>
      </c>
      <c r="B356">
        <v>2020</v>
      </c>
      <c r="C356">
        <v>5</v>
      </c>
      <c r="D356" s="15">
        <v>27277</v>
      </c>
      <c r="E356" s="15">
        <v>3720</v>
      </c>
      <c r="I356" t="s">
        <v>32</v>
      </c>
      <c r="J356">
        <v>2020</v>
      </c>
      <c r="K356">
        <v>5</v>
      </c>
      <c r="L356">
        <v>27277</v>
      </c>
      <c r="M356">
        <v>3720</v>
      </c>
    </row>
    <row r="357" spans="1:13" x14ac:dyDescent="0.3">
      <c r="A357" t="s">
        <v>32</v>
      </c>
      <c r="B357">
        <v>2020</v>
      </c>
      <c r="C357">
        <v>6</v>
      </c>
      <c r="D357" s="15">
        <v>28156</v>
      </c>
      <c r="E357" s="15">
        <v>3620</v>
      </c>
      <c r="I357" t="s">
        <v>32</v>
      </c>
      <c r="J357">
        <v>2020</v>
      </c>
      <c r="K357">
        <v>6</v>
      </c>
      <c r="L357">
        <v>28156</v>
      </c>
      <c r="M357">
        <v>3620</v>
      </c>
    </row>
    <row r="358" spans="1:13" x14ac:dyDescent="0.3">
      <c r="A358" t="s">
        <v>32</v>
      </c>
      <c r="B358">
        <v>2020</v>
      </c>
      <c r="C358">
        <v>7</v>
      </c>
      <c r="D358" s="15">
        <v>21867</v>
      </c>
      <c r="E358" s="15">
        <v>2272</v>
      </c>
      <c r="I358" t="s">
        <v>32</v>
      </c>
      <c r="J358">
        <v>2020</v>
      </c>
      <c r="K358">
        <v>7</v>
      </c>
      <c r="L358">
        <v>21867</v>
      </c>
      <c r="M358">
        <v>2272</v>
      </c>
    </row>
    <row r="359" spans="1:13" x14ac:dyDescent="0.3">
      <c r="A359" t="s">
        <v>32</v>
      </c>
      <c r="B359">
        <v>2020</v>
      </c>
      <c r="C359">
        <v>8</v>
      </c>
      <c r="D359" s="15">
        <v>26635</v>
      </c>
      <c r="E359" s="15">
        <v>3280</v>
      </c>
      <c r="I359" t="s">
        <v>32</v>
      </c>
      <c r="J359">
        <v>2020</v>
      </c>
      <c r="K359">
        <v>8</v>
      </c>
      <c r="L359">
        <v>26635</v>
      </c>
      <c r="M359">
        <v>3280</v>
      </c>
    </row>
    <row r="360" spans="1:13" x14ac:dyDescent="0.3">
      <c r="A360" t="s">
        <v>32</v>
      </c>
      <c r="B360">
        <v>2020</v>
      </c>
      <c r="C360">
        <v>9</v>
      </c>
      <c r="D360" s="15">
        <v>32189</v>
      </c>
      <c r="E360" s="15">
        <v>3911</v>
      </c>
      <c r="I360" t="s">
        <v>32</v>
      </c>
      <c r="J360">
        <v>2020</v>
      </c>
      <c r="K360">
        <v>9</v>
      </c>
      <c r="L360">
        <v>32189</v>
      </c>
      <c r="M360">
        <v>3911</v>
      </c>
    </row>
    <row r="361" spans="1:13" x14ac:dyDescent="0.3">
      <c r="A361" t="s">
        <v>32</v>
      </c>
      <c r="B361">
        <v>2020</v>
      </c>
      <c r="C361">
        <v>10</v>
      </c>
      <c r="D361" s="15">
        <v>32720</v>
      </c>
      <c r="E361" s="15">
        <v>4248</v>
      </c>
      <c r="I361" t="s">
        <v>32</v>
      </c>
      <c r="J361">
        <v>2020</v>
      </c>
      <c r="K361">
        <v>10</v>
      </c>
      <c r="L361">
        <v>32720</v>
      </c>
      <c r="M361">
        <v>4248</v>
      </c>
    </row>
    <row r="362" spans="1:13" x14ac:dyDescent="0.3">
      <c r="A362" t="s">
        <v>32</v>
      </c>
      <c r="B362">
        <v>2020</v>
      </c>
      <c r="C362">
        <v>11</v>
      </c>
      <c r="D362" s="15">
        <v>30404</v>
      </c>
      <c r="E362" s="15">
        <v>4225</v>
      </c>
      <c r="I362" t="s">
        <v>32</v>
      </c>
      <c r="J362">
        <v>2020</v>
      </c>
      <c r="K362">
        <v>11</v>
      </c>
      <c r="L362">
        <v>30404</v>
      </c>
      <c r="M362">
        <v>4225</v>
      </c>
    </row>
    <row r="363" spans="1:13" x14ac:dyDescent="0.3">
      <c r="A363" t="s">
        <v>32</v>
      </c>
      <c r="B363">
        <v>2020</v>
      </c>
      <c r="C363">
        <v>12</v>
      </c>
      <c r="D363" s="15">
        <v>26614</v>
      </c>
      <c r="E363" s="15">
        <v>3615</v>
      </c>
      <c r="I363" t="s">
        <v>32</v>
      </c>
      <c r="J363">
        <v>2020</v>
      </c>
      <c r="K363">
        <v>12</v>
      </c>
      <c r="L363">
        <v>26614</v>
      </c>
      <c r="M363">
        <v>3615</v>
      </c>
    </row>
    <row r="364" spans="1:13" x14ac:dyDescent="0.3">
      <c r="A364" t="s">
        <v>32</v>
      </c>
      <c r="B364">
        <v>2021</v>
      </c>
      <c r="C364">
        <v>1</v>
      </c>
      <c r="D364" s="15">
        <v>28165</v>
      </c>
      <c r="E364" s="15">
        <v>4220</v>
      </c>
      <c r="I364" t="s">
        <v>32</v>
      </c>
      <c r="J364">
        <v>2021</v>
      </c>
      <c r="K364">
        <v>1</v>
      </c>
      <c r="L364">
        <v>28165</v>
      </c>
      <c r="M364">
        <v>4220</v>
      </c>
    </row>
    <row r="365" spans="1:13" x14ac:dyDescent="0.3">
      <c r="A365" t="s">
        <v>32</v>
      </c>
      <c r="B365">
        <v>2021</v>
      </c>
      <c r="C365">
        <v>2</v>
      </c>
      <c r="D365" s="15">
        <v>29190</v>
      </c>
      <c r="E365" s="15">
        <v>4252</v>
      </c>
      <c r="I365" t="s">
        <v>32</v>
      </c>
      <c r="J365">
        <v>2021</v>
      </c>
      <c r="K365">
        <v>2</v>
      </c>
      <c r="L365">
        <v>29190</v>
      </c>
      <c r="M365">
        <v>4252</v>
      </c>
    </row>
    <row r="366" spans="1:13" x14ac:dyDescent="0.3">
      <c r="A366" t="s">
        <v>32</v>
      </c>
      <c r="B366">
        <v>2021</v>
      </c>
      <c r="C366">
        <v>3</v>
      </c>
      <c r="D366" s="15">
        <v>35372</v>
      </c>
      <c r="E366" s="15">
        <v>5127</v>
      </c>
      <c r="I366" t="s">
        <v>32</v>
      </c>
      <c r="J366">
        <v>2021</v>
      </c>
      <c r="K366">
        <v>3</v>
      </c>
      <c r="L366">
        <v>35372</v>
      </c>
      <c r="M366">
        <v>5127</v>
      </c>
    </row>
    <row r="367" spans="1:13" x14ac:dyDescent="0.3">
      <c r="A367" t="s">
        <v>32</v>
      </c>
      <c r="B367">
        <v>2021</v>
      </c>
      <c r="C367">
        <v>4</v>
      </c>
      <c r="D367" s="15">
        <v>31516</v>
      </c>
      <c r="E367" s="15">
        <v>4589</v>
      </c>
      <c r="I367" t="s">
        <v>32</v>
      </c>
      <c r="J367">
        <v>2021</v>
      </c>
      <c r="K367">
        <v>4</v>
      </c>
      <c r="L367">
        <v>31516</v>
      </c>
      <c r="M367">
        <v>4589</v>
      </c>
    </row>
    <row r="368" spans="1:13" x14ac:dyDescent="0.3">
      <c r="A368" t="s">
        <v>32</v>
      </c>
      <c r="B368">
        <v>2021</v>
      </c>
      <c r="C368">
        <v>5</v>
      </c>
      <c r="D368" s="15">
        <v>31686</v>
      </c>
      <c r="E368" s="15">
        <v>4750</v>
      </c>
      <c r="I368" t="s">
        <v>32</v>
      </c>
      <c r="J368">
        <v>2021</v>
      </c>
      <c r="K368">
        <v>5</v>
      </c>
      <c r="L368">
        <v>31686</v>
      </c>
      <c r="M368">
        <v>4750</v>
      </c>
    </row>
    <row r="369" spans="1:13" x14ac:dyDescent="0.3">
      <c r="A369" t="s">
        <v>32</v>
      </c>
      <c r="B369">
        <v>2021</v>
      </c>
      <c r="C369">
        <v>6</v>
      </c>
      <c r="D369" s="15">
        <v>31842</v>
      </c>
      <c r="E369" s="15">
        <v>4483</v>
      </c>
      <c r="I369" t="s">
        <v>32</v>
      </c>
      <c r="J369">
        <v>2021</v>
      </c>
      <c r="K369">
        <v>6</v>
      </c>
      <c r="L369">
        <v>31842</v>
      </c>
      <c r="M369">
        <v>4483</v>
      </c>
    </row>
    <row r="370" spans="1:13" x14ac:dyDescent="0.3">
      <c r="A370" t="s">
        <v>32</v>
      </c>
      <c r="B370">
        <v>2021</v>
      </c>
      <c r="C370">
        <v>7</v>
      </c>
      <c r="D370" s="15">
        <v>21780</v>
      </c>
      <c r="E370" s="15">
        <v>2763</v>
      </c>
      <c r="I370" t="s">
        <v>32</v>
      </c>
      <c r="J370">
        <v>2021</v>
      </c>
      <c r="K370">
        <v>7</v>
      </c>
      <c r="L370">
        <v>21780</v>
      </c>
      <c r="M370">
        <v>2763</v>
      </c>
    </row>
    <row r="371" spans="1:13" x14ac:dyDescent="0.3">
      <c r="A371" t="s">
        <v>32</v>
      </c>
      <c r="B371">
        <v>2021</v>
      </c>
      <c r="C371">
        <v>8</v>
      </c>
      <c r="D371" s="15">
        <v>27880</v>
      </c>
      <c r="E371" s="15">
        <v>3858</v>
      </c>
      <c r="I371" t="s">
        <v>32</v>
      </c>
      <c r="J371">
        <v>2021</v>
      </c>
      <c r="K371">
        <v>8</v>
      </c>
      <c r="L371">
        <v>27880</v>
      </c>
      <c r="M371">
        <v>3858</v>
      </c>
    </row>
    <row r="372" spans="1:13" x14ac:dyDescent="0.3">
      <c r="A372" t="s">
        <v>32</v>
      </c>
      <c r="B372">
        <v>2021</v>
      </c>
      <c r="C372">
        <v>9</v>
      </c>
      <c r="D372" s="15">
        <v>34423</v>
      </c>
      <c r="E372" s="15">
        <v>4915</v>
      </c>
      <c r="I372" t="s">
        <v>32</v>
      </c>
      <c r="J372">
        <v>2021</v>
      </c>
      <c r="K372">
        <v>9</v>
      </c>
      <c r="L372">
        <v>34423</v>
      </c>
      <c r="M372">
        <v>4915</v>
      </c>
    </row>
    <row r="373" spans="1:13" x14ac:dyDescent="0.3">
      <c r="A373" t="s">
        <v>32</v>
      </c>
      <c r="B373">
        <v>2021</v>
      </c>
      <c r="C373">
        <v>10</v>
      </c>
      <c r="D373" s="15">
        <v>35144</v>
      </c>
      <c r="E373" s="15">
        <v>5114</v>
      </c>
      <c r="I373" t="s">
        <v>32</v>
      </c>
      <c r="J373">
        <v>2021</v>
      </c>
      <c r="K373">
        <v>10</v>
      </c>
      <c r="L373">
        <v>35144</v>
      </c>
      <c r="M373">
        <v>5114</v>
      </c>
    </row>
    <row r="374" spans="1:13" x14ac:dyDescent="0.3">
      <c r="A374" t="s">
        <v>32</v>
      </c>
      <c r="B374">
        <v>2021</v>
      </c>
      <c r="C374">
        <v>11</v>
      </c>
      <c r="D374" s="15">
        <v>37132</v>
      </c>
      <c r="E374" s="15">
        <v>5372</v>
      </c>
      <c r="I374" t="s">
        <v>32</v>
      </c>
      <c r="J374">
        <v>2021</v>
      </c>
      <c r="K374">
        <v>11</v>
      </c>
      <c r="L374">
        <v>37132</v>
      </c>
      <c r="M374">
        <v>5372</v>
      </c>
    </row>
    <row r="375" spans="1:13" x14ac:dyDescent="0.3">
      <c r="A375" t="s">
        <v>32</v>
      </c>
      <c r="B375">
        <v>2021</v>
      </c>
      <c r="C375">
        <v>12</v>
      </c>
      <c r="D375" s="15">
        <v>31285</v>
      </c>
      <c r="E375" s="15">
        <v>4545</v>
      </c>
      <c r="I375" t="s">
        <v>32</v>
      </c>
      <c r="J375">
        <v>2021</v>
      </c>
      <c r="K375">
        <v>12</v>
      </c>
      <c r="L375">
        <v>31285</v>
      </c>
      <c r="M375">
        <v>4545</v>
      </c>
    </row>
    <row r="376" spans="1:13" x14ac:dyDescent="0.3">
      <c r="A376" t="s">
        <v>33</v>
      </c>
      <c r="B376">
        <v>2018</v>
      </c>
      <c r="C376">
        <v>1</v>
      </c>
      <c r="D376" s="15">
        <v>22099</v>
      </c>
      <c r="E376" s="15">
        <v>3865</v>
      </c>
      <c r="I376" t="s">
        <v>33</v>
      </c>
      <c r="J376">
        <v>2018</v>
      </c>
      <c r="K376">
        <v>1</v>
      </c>
      <c r="L376">
        <v>22099</v>
      </c>
      <c r="M376">
        <v>3865</v>
      </c>
    </row>
    <row r="377" spans="1:13" x14ac:dyDescent="0.3">
      <c r="A377" t="s">
        <v>33</v>
      </c>
      <c r="B377">
        <v>2018</v>
      </c>
      <c r="C377">
        <v>2</v>
      </c>
      <c r="D377" s="15">
        <v>19134</v>
      </c>
      <c r="E377" s="15">
        <v>3367</v>
      </c>
      <c r="I377" t="s">
        <v>33</v>
      </c>
      <c r="J377">
        <v>2018</v>
      </c>
      <c r="K377">
        <v>2</v>
      </c>
      <c r="L377">
        <v>19134</v>
      </c>
      <c r="M377">
        <v>3367</v>
      </c>
    </row>
    <row r="378" spans="1:13" x14ac:dyDescent="0.3">
      <c r="A378" t="s">
        <v>33</v>
      </c>
      <c r="B378">
        <v>2018</v>
      </c>
      <c r="C378">
        <v>3</v>
      </c>
      <c r="D378" s="15">
        <v>19984</v>
      </c>
      <c r="E378" s="15">
        <v>3391</v>
      </c>
      <c r="I378" t="s">
        <v>33</v>
      </c>
      <c r="J378">
        <v>2018</v>
      </c>
      <c r="K378">
        <v>3</v>
      </c>
      <c r="L378">
        <v>19984</v>
      </c>
      <c r="M378">
        <v>3391</v>
      </c>
    </row>
    <row r="379" spans="1:13" x14ac:dyDescent="0.3">
      <c r="A379" t="s">
        <v>33</v>
      </c>
      <c r="B379">
        <v>2018</v>
      </c>
      <c r="C379">
        <v>4</v>
      </c>
      <c r="D379" s="15">
        <v>19754</v>
      </c>
      <c r="E379" s="15">
        <v>3699</v>
      </c>
      <c r="I379" t="s">
        <v>33</v>
      </c>
      <c r="J379">
        <v>2018</v>
      </c>
      <c r="K379">
        <v>4</v>
      </c>
      <c r="L379">
        <v>19754</v>
      </c>
      <c r="M379">
        <v>3699</v>
      </c>
    </row>
    <row r="380" spans="1:13" x14ac:dyDescent="0.3">
      <c r="A380" t="s">
        <v>33</v>
      </c>
      <c r="B380">
        <v>2018</v>
      </c>
      <c r="C380">
        <v>5</v>
      </c>
      <c r="D380" s="15">
        <v>20420</v>
      </c>
      <c r="E380" s="15">
        <v>3724</v>
      </c>
      <c r="I380" t="s">
        <v>33</v>
      </c>
      <c r="J380">
        <v>2018</v>
      </c>
      <c r="K380">
        <v>5</v>
      </c>
      <c r="L380">
        <v>20420</v>
      </c>
      <c r="M380">
        <v>3724</v>
      </c>
    </row>
    <row r="381" spans="1:13" x14ac:dyDescent="0.3">
      <c r="A381" t="s">
        <v>33</v>
      </c>
      <c r="B381">
        <v>2018</v>
      </c>
      <c r="C381">
        <v>6</v>
      </c>
      <c r="D381" s="15">
        <v>18710</v>
      </c>
      <c r="E381" s="15">
        <v>3312</v>
      </c>
      <c r="I381" t="s">
        <v>33</v>
      </c>
      <c r="J381">
        <v>2018</v>
      </c>
      <c r="K381">
        <v>6</v>
      </c>
      <c r="L381">
        <v>18710</v>
      </c>
      <c r="M381">
        <v>3312</v>
      </c>
    </row>
    <row r="382" spans="1:13" x14ac:dyDescent="0.3">
      <c r="A382" t="s">
        <v>33</v>
      </c>
      <c r="B382">
        <v>2018</v>
      </c>
      <c r="C382">
        <v>7</v>
      </c>
      <c r="D382" s="15">
        <v>18862</v>
      </c>
      <c r="E382" s="15">
        <v>3294</v>
      </c>
      <c r="I382" t="s">
        <v>33</v>
      </c>
      <c r="J382">
        <v>2018</v>
      </c>
      <c r="K382">
        <v>7</v>
      </c>
      <c r="L382">
        <v>18862</v>
      </c>
      <c r="M382">
        <v>3294</v>
      </c>
    </row>
    <row r="383" spans="1:13" x14ac:dyDescent="0.3">
      <c r="A383" t="s">
        <v>33</v>
      </c>
      <c r="B383">
        <v>2018</v>
      </c>
      <c r="C383">
        <v>8</v>
      </c>
      <c r="D383" s="15">
        <v>19907</v>
      </c>
      <c r="E383" s="15">
        <v>3334</v>
      </c>
      <c r="I383" t="s">
        <v>33</v>
      </c>
      <c r="J383">
        <v>2018</v>
      </c>
      <c r="K383">
        <v>8</v>
      </c>
      <c r="L383">
        <v>19907</v>
      </c>
      <c r="M383">
        <v>3334</v>
      </c>
    </row>
    <row r="384" spans="1:13" x14ac:dyDescent="0.3">
      <c r="A384" t="s">
        <v>33</v>
      </c>
      <c r="B384">
        <v>2018</v>
      </c>
      <c r="C384">
        <v>9</v>
      </c>
      <c r="D384" s="15">
        <v>17242</v>
      </c>
      <c r="E384" s="15">
        <v>2916</v>
      </c>
      <c r="I384" t="s">
        <v>33</v>
      </c>
      <c r="J384">
        <v>2018</v>
      </c>
      <c r="K384">
        <v>9</v>
      </c>
      <c r="L384">
        <v>17242</v>
      </c>
      <c r="M384">
        <v>2916</v>
      </c>
    </row>
    <row r="385" spans="1:13" x14ac:dyDescent="0.3">
      <c r="A385" t="s">
        <v>33</v>
      </c>
      <c r="B385">
        <v>2018</v>
      </c>
      <c r="C385">
        <v>10</v>
      </c>
      <c r="D385" s="15">
        <v>20920</v>
      </c>
      <c r="E385" s="15">
        <v>3572</v>
      </c>
      <c r="I385" t="s">
        <v>33</v>
      </c>
      <c r="J385">
        <v>2018</v>
      </c>
      <c r="K385">
        <v>10</v>
      </c>
      <c r="L385">
        <v>20920</v>
      </c>
      <c r="M385">
        <v>3572</v>
      </c>
    </row>
    <row r="386" spans="1:13" x14ac:dyDescent="0.3">
      <c r="A386" t="s">
        <v>33</v>
      </c>
      <c r="B386">
        <v>2018</v>
      </c>
      <c r="C386">
        <v>11</v>
      </c>
      <c r="D386" s="15">
        <v>18432</v>
      </c>
      <c r="E386" s="15">
        <v>3125</v>
      </c>
      <c r="I386" t="s">
        <v>33</v>
      </c>
      <c r="J386">
        <v>2018</v>
      </c>
      <c r="K386">
        <v>11</v>
      </c>
      <c r="L386">
        <v>18432</v>
      </c>
      <c r="M386">
        <v>3125</v>
      </c>
    </row>
    <row r="387" spans="1:13" x14ac:dyDescent="0.3">
      <c r="A387" t="s">
        <v>33</v>
      </c>
      <c r="B387">
        <v>2018</v>
      </c>
      <c r="C387">
        <v>12</v>
      </c>
      <c r="D387" s="15">
        <v>16548</v>
      </c>
      <c r="E387" s="15">
        <v>2637</v>
      </c>
      <c r="I387" t="s">
        <v>33</v>
      </c>
      <c r="J387">
        <v>2018</v>
      </c>
      <c r="K387">
        <v>12</v>
      </c>
      <c r="L387">
        <v>16548</v>
      </c>
      <c r="M387">
        <v>2637</v>
      </c>
    </row>
    <row r="388" spans="1:13" x14ac:dyDescent="0.3">
      <c r="A388" t="s">
        <v>33</v>
      </c>
      <c r="B388">
        <v>2019</v>
      </c>
      <c r="C388">
        <v>1</v>
      </c>
      <c r="D388" s="15">
        <v>19748</v>
      </c>
      <c r="E388" s="15">
        <v>3633</v>
      </c>
      <c r="I388" t="s">
        <v>33</v>
      </c>
      <c r="J388">
        <v>2019</v>
      </c>
      <c r="K388">
        <v>1</v>
      </c>
      <c r="L388">
        <v>19748</v>
      </c>
      <c r="M388">
        <v>3633</v>
      </c>
    </row>
    <row r="389" spans="1:13" x14ac:dyDescent="0.3">
      <c r="A389" t="s">
        <v>33</v>
      </c>
      <c r="B389">
        <v>2019</v>
      </c>
      <c r="C389">
        <v>2</v>
      </c>
      <c r="D389" s="15">
        <v>17720</v>
      </c>
      <c r="E389" s="15">
        <v>3032</v>
      </c>
      <c r="I389" t="s">
        <v>33</v>
      </c>
      <c r="J389">
        <v>2019</v>
      </c>
      <c r="K389">
        <v>2</v>
      </c>
      <c r="L389">
        <v>17720</v>
      </c>
      <c r="M389">
        <v>3032</v>
      </c>
    </row>
    <row r="390" spans="1:13" x14ac:dyDescent="0.3">
      <c r="A390" t="s">
        <v>33</v>
      </c>
      <c r="B390">
        <v>2019</v>
      </c>
      <c r="C390">
        <v>3</v>
      </c>
      <c r="D390" s="15">
        <v>17682</v>
      </c>
      <c r="E390" s="15">
        <v>3156</v>
      </c>
      <c r="I390" t="s">
        <v>33</v>
      </c>
      <c r="J390">
        <v>2019</v>
      </c>
      <c r="K390">
        <v>3</v>
      </c>
      <c r="L390">
        <v>17682</v>
      </c>
      <c r="M390">
        <v>3156</v>
      </c>
    </row>
    <row r="391" spans="1:13" x14ac:dyDescent="0.3">
      <c r="A391" t="s">
        <v>33</v>
      </c>
      <c r="B391">
        <v>2019</v>
      </c>
      <c r="C391">
        <v>4</v>
      </c>
      <c r="D391" s="15">
        <v>18281</v>
      </c>
      <c r="E391" s="15">
        <v>3325</v>
      </c>
      <c r="I391" t="s">
        <v>33</v>
      </c>
      <c r="J391">
        <v>2019</v>
      </c>
      <c r="K391">
        <v>4</v>
      </c>
      <c r="L391">
        <v>18281</v>
      </c>
      <c r="M391">
        <v>3325</v>
      </c>
    </row>
    <row r="392" spans="1:13" x14ac:dyDescent="0.3">
      <c r="A392" t="s">
        <v>33</v>
      </c>
      <c r="B392">
        <v>2019</v>
      </c>
      <c r="C392">
        <v>5</v>
      </c>
      <c r="D392" s="15">
        <v>18157</v>
      </c>
      <c r="E392" s="15">
        <v>3239</v>
      </c>
      <c r="I392" t="s">
        <v>33</v>
      </c>
      <c r="J392">
        <v>2019</v>
      </c>
      <c r="K392">
        <v>5</v>
      </c>
      <c r="L392">
        <v>18157</v>
      </c>
      <c r="M392">
        <v>3239</v>
      </c>
    </row>
    <row r="393" spans="1:13" x14ac:dyDescent="0.3">
      <c r="A393" t="s">
        <v>33</v>
      </c>
      <c r="B393">
        <v>2019</v>
      </c>
      <c r="C393">
        <v>6</v>
      </c>
      <c r="D393" s="15">
        <v>16212</v>
      </c>
      <c r="E393" s="15">
        <v>2720</v>
      </c>
      <c r="I393" t="s">
        <v>33</v>
      </c>
      <c r="J393">
        <v>2019</v>
      </c>
      <c r="K393">
        <v>6</v>
      </c>
      <c r="L393">
        <v>16212</v>
      </c>
      <c r="M393">
        <v>2720</v>
      </c>
    </row>
    <row r="394" spans="1:13" x14ac:dyDescent="0.3">
      <c r="A394" t="s">
        <v>33</v>
      </c>
      <c r="B394">
        <v>2019</v>
      </c>
      <c r="C394">
        <v>7</v>
      </c>
      <c r="D394" s="15">
        <v>17757</v>
      </c>
      <c r="E394" s="15">
        <v>2927</v>
      </c>
      <c r="I394" t="s">
        <v>33</v>
      </c>
      <c r="J394">
        <v>2019</v>
      </c>
      <c r="K394">
        <v>7</v>
      </c>
      <c r="L394">
        <v>17757</v>
      </c>
      <c r="M394">
        <v>2927</v>
      </c>
    </row>
    <row r="395" spans="1:13" x14ac:dyDescent="0.3">
      <c r="A395" t="s">
        <v>33</v>
      </c>
      <c r="B395">
        <v>2019</v>
      </c>
      <c r="C395">
        <v>8</v>
      </c>
      <c r="D395" s="15">
        <v>17869</v>
      </c>
      <c r="E395" s="15">
        <v>3173</v>
      </c>
      <c r="I395" t="s">
        <v>33</v>
      </c>
      <c r="J395">
        <v>2019</v>
      </c>
      <c r="K395">
        <v>8</v>
      </c>
      <c r="L395">
        <v>17869</v>
      </c>
      <c r="M395">
        <v>3173</v>
      </c>
    </row>
    <row r="396" spans="1:13" x14ac:dyDescent="0.3">
      <c r="A396" t="s">
        <v>33</v>
      </c>
      <c r="B396">
        <v>2019</v>
      </c>
      <c r="C396">
        <v>9</v>
      </c>
      <c r="D396" s="15">
        <v>17300</v>
      </c>
      <c r="E396" s="15">
        <v>2993</v>
      </c>
      <c r="I396" t="s">
        <v>33</v>
      </c>
      <c r="J396">
        <v>2019</v>
      </c>
      <c r="K396">
        <v>9</v>
      </c>
      <c r="L396">
        <v>17300</v>
      </c>
      <c r="M396">
        <v>2993</v>
      </c>
    </row>
    <row r="397" spans="1:13" x14ac:dyDescent="0.3">
      <c r="A397" t="s">
        <v>33</v>
      </c>
      <c r="B397">
        <v>2019</v>
      </c>
      <c r="C397">
        <v>10</v>
      </c>
      <c r="D397" s="15">
        <v>20251</v>
      </c>
      <c r="E397" s="15">
        <v>3661</v>
      </c>
      <c r="I397" t="s">
        <v>33</v>
      </c>
      <c r="J397">
        <v>2019</v>
      </c>
      <c r="K397">
        <v>10</v>
      </c>
      <c r="L397">
        <v>20251</v>
      </c>
      <c r="M397">
        <v>3661</v>
      </c>
    </row>
    <row r="398" spans="1:13" x14ac:dyDescent="0.3">
      <c r="A398" t="s">
        <v>33</v>
      </c>
      <c r="B398">
        <v>2019</v>
      </c>
      <c r="C398">
        <v>11</v>
      </c>
      <c r="D398" s="15">
        <v>16846</v>
      </c>
      <c r="E398" s="15">
        <v>2968</v>
      </c>
      <c r="I398" t="s">
        <v>33</v>
      </c>
      <c r="J398">
        <v>2019</v>
      </c>
      <c r="K398">
        <v>11</v>
      </c>
      <c r="L398">
        <v>16846</v>
      </c>
      <c r="M398">
        <v>2968</v>
      </c>
    </row>
    <row r="399" spans="1:13" x14ac:dyDescent="0.3">
      <c r="A399" t="s">
        <v>33</v>
      </c>
      <c r="B399">
        <v>2019</v>
      </c>
      <c r="C399">
        <v>12</v>
      </c>
      <c r="D399" s="15">
        <v>17220</v>
      </c>
      <c r="E399" s="15">
        <v>2771</v>
      </c>
      <c r="I399" t="s">
        <v>33</v>
      </c>
      <c r="J399">
        <v>2019</v>
      </c>
      <c r="K399">
        <v>12</v>
      </c>
      <c r="L399">
        <v>17220</v>
      </c>
      <c r="M399">
        <v>2771</v>
      </c>
    </row>
    <row r="400" spans="1:13" x14ac:dyDescent="0.3">
      <c r="A400" t="s">
        <v>33</v>
      </c>
      <c r="B400">
        <v>2020</v>
      </c>
      <c r="C400">
        <v>1</v>
      </c>
      <c r="D400" s="15">
        <v>19955</v>
      </c>
      <c r="E400" s="15">
        <v>3845</v>
      </c>
      <c r="I400" t="s">
        <v>33</v>
      </c>
      <c r="J400">
        <v>2020</v>
      </c>
      <c r="K400">
        <v>1</v>
      </c>
      <c r="L400">
        <v>19955</v>
      </c>
      <c r="M400">
        <v>3845</v>
      </c>
    </row>
    <row r="401" spans="1:13" x14ac:dyDescent="0.3">
      <c r="A401" t="s">
        <v>33</v>
      </c>
      <c r="B401">
        <v>2020</v>
      </c>
      <c r="C401">
        <v>2</v>
      </c>
      <c r="D401" s="15">
        <v>17774</v>
      </c>
      <c r="E401" s="15">
        <v>3585</v>
      </c>
      <c r="I401" t="s">
        <v>33</v>
      </c>
      <c r="J401">
        <v>2020</v>
      </c>
      <c r="K401">
        <v>2</v>
      </c>
      <c r="L401">
        <v>17774</v>
      </c>
      <c r="M401">
        <v>3585</v>
      </c>
    </row>
    <row r="402" spans="1:13" x14ac:dyDescent="0.3">
      <c r="A402" t="s">
        <v>33</v>
      </c>
      <c r="B402">
        <v>2020</v>
      </c>
      <c r="C402">
        <v>3</v>
      </c>
      <c r="D402" s="15">
        <v>15127</v>
      </c>
      <c r="E402" s="15">
        <v>2708</v>
      </c>
      <c r="I402" t="s">
        <v>33</v>
      </c>
      <c r="J402">
        <v>2020</v>
      </c>
      <c r="K402">
        <v>3</v>
      </c>
      <c r="L402">
        <v>15127</v>
      </c>
      <c r="M402">
        <v>2708</v>
      </c>
    </row>
    <row r="403" spans="1:13" x14ac:dyDescent="0.3">
      <c r="A403" t="s">
        <v>33</v>
      </c>
      <c r="B403">
        <v>2020</v>
      </c>
      <c r="C403">
        <v>4</v>
      </c>
      <c r="D403" s="15">
        <v>12601</v>
      </c>
      <c r="E403" s="15">
        <v>2409</v>
      </c>
      <c r="I403" t="s">
        <v>33</v>
      </c>
      <c r="J403">
        <v>2020</v>
      </c>
      <c r="K403">
        <v>4</v>
      </c>
      <c r="L403">
        <v>12601</v>
      </c>
      <c r="M403">
        <v>2409</v>
      </c>
    </row>
    <row r="404" spans="1:13" x14ac:dyDescent="0.3">
      <c r="A404" t="s">
        <v>33</v>
      </c>
      <c r="B404">
        <v>2020</v>
      </c>
      <c r="C404">
        <v>5</v>
      </c>
      <c r="D404" s="15">
        <v>13582</v>
      </c>
      <c r="E404" s="15">
        <v>2521</v>
      </c>
      <c r="I404" t="s">
        <v>33</v>
      </c>
      <c r="J404">
        <v>2020</v>
      </c>
      <c r="K404">
        <v>5</v>
      </c>
      <c r="L404">
        <v>13582</v>
      </c>
      <c r="M404">
        <v>2521</v>
      </c>
    </row>
    <row r="405" spans="1:13" x14ac:dyDescent="0.3">
      <c r="A405" t="s">
        <v>33</v>
      </c>
      <c r="B405">
        <v>2020</v>
      </c>
      <c r="C405">
        <v>6</v>
      </c>
      <c r="D405" s="15">
        <v>16935</v>
      </c>
      <c r="E405" s="15">
        <v>3181</v>
      </c>
      <c r="I405" t="s">
        <v>33</v>
      </c>
      <c r="J405">
        <v>2020</v>
      </c>
      <c r="K405">
        <v>6</v>
      </c>
      <c r="L405">
        <v>16935</v>
      </c>
      <c r="M405">
        <v>3181</v>
      </c>
    </row>
    <row r="406" spans="1:13" x14ac:dyDescent="0.3">
      <c r="A406" t="s">
        <v>33</v>
      </c>
      <c r="B406">
        <v>2020</v>
      </c>
      <c r="C406">
        <v>7</v>
      </c>
      <c r="D406" s="15">
        <v>17191</v>
      </c>
      <c r="E406" s="15">
        <v>3157</v>
      </c>
      <c r="I406" t="s">
        <v>33</v>
      </c>
      <c r="J406">
        <v>2020</v>
      </c>
      <c r="K406">
        <v>7</v>
      </c>
      <c r="L406">
        <v>17191</v>
      </c>
      <c r="M406">
        <v>3157</v>
      </c>
    </row>
    <row r="407" spans="1:13" x14ac:dyDescent="0.3">
      <c r="A407" t="s">
        <v>33</v>
      </c>
      <c r="B407">
        <v>2020</v>
      </c>
      <c r="C407">
        <v>8</v>
      </c>
      <c r="D407" s="15">
        <v>16256</v>
      </c>
      <c r="E407" s="15">
        <v>2895</v>
      </c>
      <c r="I407" t="s">
        <v>33</v>
      </c>
      <c r="J407">
        <v>2020</v>
      </c>
      <c r="K407">
        <v>8</v>
      </c>
      <c r="L407">
        <v>16256</v>
      </c>
      <c r="M407">
        <v>2895</v>
      </c>
    </row>
    <row r="408" spans="1:13" x14ac:dyDescent="0.3">
      <c r="A408" t="s">
        <v>33</v>
      </c>
      <c r="B408">
        <v>2020</v>
      </c>
      <c r="C408">
        <v>9</v>
      </c>
      <c r="D408" s="15">
        <v>17545</v>
      </c>
      <c r="E408" s="15">
        <v>3002</v>
      </c>
      <c r="I408" t="s">
        <v>33</v>
      </c>
      <c r="J408">
        <v>2020</v>
      </c>
      <c r="K408">
        <v>9</v>
      </c>
      <c r="L408">
        <v>17545</v>
      </c>
      <c r="M408">
        <v>3002</v>
      </c>
    </row>
    <row r="409" spans="1:13" x14ac:dyDescent="0.3">
      <c r="A409" t="s">
        <v>33</v>
      </c>
      <c r="B409">
        <v>2020</v>
      </c>
      <c r="C409">
        <v>10</v>
      </c>
      <c r="D409" s="15">
        <v>18019</v>
      </c>
      <c r="E409" s="15">
        <v>2987</v>
      </c>
      <c r="I409" t="s">
        <v>33</v>
      </c>
      <c r="J409">
        <v>2020</v>
      </c>
      <c r="K409">
        <v>10</v>
      </c>
      <c r="L409">
        <v>18019</v>
      </c>
      <c r="M409">
        <v>2987</v>
      </c>
    </row>
    <row r="410" spans="1:13" x14ac:dyDescent="0.3">
      <c r="A410" t="s">
        <v>33</v>
      </c>
      <c r="B410">
        <v>2020</v>
      </c>
      <c r="C410">
        <v>11</v>
      </c>
      <c r="D410" s="15">
        <v>16395</v>
      </c>
      <c r="E410" s="15">
        <v>2677</v>
      </c>
      <c r="I410" t="s">
        <v>33</v>
      </c>
      <c r="J410">
        <v>2020</v>
      </c>
      <c r="K410">
        <v>11</v>
      </c>
      <c r="L410">
        <v>16395</v>
      </c>
      <c r="M410">
        <v>2677</v>
      </c>
    </row>
    <row r="411" spans="1:13" x14ac:dyDescent="0.3">
      <c r="A411" t="s">
        <v>33</v>
      </c>
      <c r="B411">
        <v>2020</v>
      </c>
      <c r="C411">
        <v>12</v>
      </c>
      <c r="D411" s="15">
        <v>15933</v>
      </c>
      <c r="E411" s="15">
        <v>2869</v>
      </c>
      <c r="I411" t="s">
        <v>33</v>
      </c>
      <c r="J411">
        <v>2020</v>
      </c>
      <c r="K411">
        <v>12</v>
      </c>
      <c r="L411">
        <v>15933</v>
      </c>
      <c r="M411">
        <v>2869</v>
      </c>
    </row>
    <row r="412" spans="1:13" x14ac:dyDescent="0.3">
      <c r="A412" t="s">
        <v>33</v>
      </c>
      <c r="B412">
        <v>2021</v>
      </c>
      <c r="C412">
        <v>1</v>
      </c>
      <c r="D412" s="15">
        <v>6771</v>
      </c>
      <c r="E412" s="15">
        <v>397</v>
      </c>
      <c r="I412" t="s">
        <v>33</v>
      </c>
      <c r="J412">
        <v>2021</v>
      </c>
      <c r="K412">
        <v>1</v>
      </c>
      <c r="L412">
        <v>6771</v>
      </c>
      <c r="M412">
        <v>397</v>
      </c>
    </row>
    <row r="413" spans="1:13" x14ac:dyDescent="0.3">
      <c r="A413" t="s">
        <v>33</v>
      </c>
      <c r="B413">
        <v>2021</v>
      </c>
      <c r="C413">
        <v>2</v>
      </c>
      <c r="D413" s="15">
        <v>6261</v>
      </c>
      <c r="E413" s="15">
        <v>363</v>
      </c>
      <c r="I413" t="s">
        <v>33</v>
      </c>
      <c r="J413">
        <v>2021</v>
      </c>
      <c r="K413">
        <v>2</v>
      </c>
      <c r="L413">
        <v>6261</v>
      </c>
      <c r="M413">
        <v>363</v>
      </c>
    </row>
    <row r="414" spans="1:13" x14ac:dyDescent="0.3">
      <c r="A414" t="s">
        <v>33</v>
      </c>
      <c r="B414">
        <v>2021</v>
      </c>
      <c r="C414">
        <v>3</v>
      </c>
      <c r="D414" s="15">
        <v>7695</v>
      </c>
      <c r="E414" s="15">
        <v>480</v>
      </c>
      <c r="I414" t="s">
        <v>33</v>
      </c>
      <c r="J414">
        <v>2021</v>
      </c>
      <c r="K414">
        <v>3</v>
      </c>
      <c r="L414">
        <v>7695</v>
      </c>
      <c r="M414">
        <v>480</v>
      </c>
    </row>
    <row r="415" spans="1:13" x14ac:dyDescent="0.3">
      <c r="A415" t="s">
        <v>33</v>
      </c>
      <c r="B415">
        <v>2021</v>
      </c>
      <c r="C415">
        <v>4</v>
      </c>
      <c r="D415" s="15">
        <v>17836</v>
      </c>
      <c r="E415" s="15">
        <v>3545</v>
      </c>
      <c r="I415" t="s">
        <v>33</v>
      </c>
      <c r="J415">
        <v>2021</v>
      </c>
      <c r="K415">
        <v>4</v>
      </c>
      <c r="L415">
        <v>17836</v>
      </c>
      <c r="M415">
        <v>3545</v>
      </c>
    </row>
    <row r="416" spans="1:13" x14ac:dyDescent="0.3">
      <c r="A416" t="s">
        <v>33</v>
      </c>
      <c r="B416">
        <v>2021</v>
      </c>
      <c r="C416">
        <v>5</v>
      </c>
      <c r="D416" s="15">
        <v>16446</v>
      </c>
      <c r="E416" s="15">
        <v>3261</v>
      </c>
      <c r="I416" t="s">
        <v>33</v>
      </c>
      <c r="J416">
        <v>2021</v>
      </c>
      <c r="K416">
        <v>5</v>
      </c>
      <c r="L416">
        <v>16446</v>
      </c>
      <c r="M416">
        <v>3261</v>
      </c>
    </row>
    <row r="417" spans="1:13" x14ac:dyDescent="0.3">
      <c r="A417" t="s">
        <v>33</v>
      </c>
      <c r="B417">
        <v>2021</v>
      </c>
      <c r="C417">
        <v>6</v>
      </c>
      <c r="D417" s="15">
        <v>17425</v>
      </c>
      <c r="E417" s="15">
        <v>3401</v>
      </c>
      <c r="I417" t="s">
        <v>33</v>
      </c>
      <c r="J417">
        <v>2021</v>
      </c>
      <c r="K417">
        <v>6</v>
      </c>
      <c r="L417">
        <v>17425</v>
      </c>
      <c r="M417">
        <v>3401</v>
      </c>
    </row>
    <row r="418" spans="1:13" x14ac:dyDescent="0.3">
      <c r="A418" t="s">
        <v>33</v>
      </c>
      <c r="B418">
        <v>2021</v>
      </c>
      <c r="C418">
        <v>7</v>
      </c>
      <c r="D418" s="15">
        <v>16150</v>
      </c>
      <c r="E418" s="15">
        <v>3160</v>
      </c>
      <c r="I418" t="s">
        <v>33</v>
      </c>
      <c r="J418">
        <v>2021</v>
      </c>
      <c r="K418">
        <v>7</v>
      </c>
      <c r="L418">
        <v>16150</v>
      </c>
      <c r="M418">
        <v>3160</v>
      </c>
    </row>
    <row r="419" spans="1:13" x14ac:dyDescent="0.3">
      <c r="A419" t="s">
        <v>33</v>
      </c>
      <c r="B419">
        <v>2021</v>
      </c>
      <c r="C419">
        <v>8</v>
      </c>
      <c r="D419" s="15">
        <v>17405</v>
      </c>
      <c r="E419" s="15">
        <v>3238</v>
      </c>
      <c r="I419" t="s">
        <v>33</v>
      </c>
      <c r="J419">
        <v>2021</v>
      </c>
      <c r="K419">
        <v>8</v>
      </c>
      <c r="L419">
        <v>17405</v>
      </c>
      <c r="M419">
        <v>3238</v>
      </c>
    </row>
    <row r="420" spans="1:13" x14ac:dyDescent="0.3">
      <c r="A420" t="s">
        <v>33</v>
      </c>
      <c r="B420">
        <v>2021</v>
      </c>
      <c r="C420">
        <v>9</v>
      </c>
      <c r="D420" s="15">
        <v>17085</v>
      </c>
      <c r="E420" s="15">
        <v>3323</v>
      </c>
      <c r="I420" t="s">
        <v>33</v>
      </c>
      <c r="J420">
        <v>2021</v>
      </c>
      <c r="K420">
        <v>9</v>
      </c>
      <c r="L420">
        <v>17085</v>
      </c>
      <c r="M420">
        <v>3323</v>
      </c>
    </row>
    <row r="421" spans="1:13" x14ac:dyDescent="0.3">
      <c r="A421" t="s">
        <v>33</v>
      </c>
      <c r="B421">
        <v>2021</v>
      </c>
      <c r="C421">
        <v>10</v>
      </c>
      <c r="D421" s="15">
        <v>17391</v>
      </c>
      <c r="E421" s="15">
        <v>3428</v>
      </c>
      <c r="I421" t="s">
        <v>33</v>
      </c>
      <c r="J421">
        <v>2021</v>
      </c>
      <c r="K421">
        <v>10</v>
      </c>
      <c r="L421">
        <v>17391</v>
      </c>
      <c r="M421">
        <v>3428</v>
      </c>
    </row>
    <row r="422" spans="1:13" x14ac:dyDescent="0.3">
      <c r="A422" t="s">
        <v>33</v>
      </c>
      <c r="B422">
        <v>2021</v>
      </c>
      <c r="C422">
        <v>11</v>
      </c>
      <c r="D422" s="15">
        <v>16786</v>
      </c>
      <c r="E422" s="15">
        <v>3441</v>
      </c>
      <c r="I422" t="s">
        <v>33</v>
      </c>
      <c r="J422">
        <v>2021</v>
      </c>
      <c r="K422">
        <v>11</v>
      </c>
      <c r="L422">
        <v>16786</v>
      </c>
      <c r="M422">
        <v>3441</v>
      </c>
    </row>
    <row r="423" spans="1:13" x14ac:dyDescent="0.3">
      <c r="A423" t="s">
        <v>33</v>
      </c>
      <c r="B423">
        <v>2021</v>
      </c>
      <c r="C423">
        <v>12</v>
      </c>
      <c r="D423" s="15">
        <v>17258</v>
      </c>
      <c r="E423" s="15">
        <v>3345</v>
      </c>
      <c r="I423" t="s">
        <v>33</v>
      </c>
      <c r="J423">
        <v>2021</v>
      </c>
      <c r="K423">
        <v>12</v>
      </c>
      <c r="L423">
        <v>17258</v>
      </c>
      <c r="M423">
        <v>3345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E3E4-22A9-4AE9-A24F-549CF426F8EE}">
  <dimension ref="A1:N3783"/>
  <sheetViews>
    <sheetView topLeftCell="B1" workbookViewId="0">
      <selection activeCell="D9" sqref="D9"/>
    </sheetView>
  </sheetViews>
  <sheetFormatPr defaultColWidth="9.77734375" defaultRowHeight="14.4" x14ac:dyDescent="0.3"/>
  <cols>
    <col min="1" max="1" width="11.109375" bestFit="1" customWidth="1"/>
    <col min="2" max="2" width="8.33203125" bestFit="1" customWidth="1"/>
    <col min="3" max="3" width="10.33203125" bestFit="1" customWidth="1"/>
    <col min="4" max="4" width="31.5546875" customWidth="1"/>
    <col min="5" max="5" width="13.33203125" bestFit="1" customWidth="1"/>
    <col min="6" max="6" width="16.33203125" customWidth="1"/>
    <col min="7" max="7" width="16.6640625" customWidth="1"/>
    <col min="8" max="8" width="15.88671875" bestFit="1" customWidth="1"/>
    <col min="9" max="9" width="20.77734375" bestFit="1" customWidth="1"/>
    <col min="10" max="10" width="17.5546875" bestFit="1" customWidth="1"/>
    <col min="11" max="11" width="15.44140625" style="6" customWidth="1"/>
    <col min="12" max="12" width="16.5546875" style="6" customWidth="1"/>
    <col min="13" max="13" width="16.88671875" style="6" customWidth="1"/>
    <col min="14" max="14" width="14.44140625" bestFit="1" customWidth="1"/>
  </cols>
  <sheetData>
    <row r="1" spans="1:14" s="3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  <c r="G1" s="1" t="s">
        <v>35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1" t="s">
        <v>11</v>
      </c>
    </row>
    <row r="2" spans="1:14" x14ac:dyDescent="0.3">
      <c r="A2" t="s">
        <v>12</v>
      </c>
      <c r="B2">
        <v>2018</v>
      </c>
      <c r="C2">
        <v>1</v>
      </c>
      <c r="D2" t="s">
        <v>13</v>
      </c>
      <c r="E2">
        <v>73053</v>
      </c>
      <c r="F2">
        <f>VLOOKUP(_xlfn.CONCAT(A2,B2,C2),Denominator!D:H,2,FALSE)</f>
        <v>72979</v>
      </c>
      <c r="G2">
        <f>VLOOKUP(_xlfn.CONCAT(A2,B2,C2),Denominator!D:H,3,FALSE)</f>
        <v>74</v>
      </c>
      <c r="H2">
        <v>1749</v>
      </c>
      <c r="I2" s="13">
        <f>Table15_2[[#This Row],[total_counts]]-Table15_2[[#This Row],[virtual_counts]]</f>
        <v>1749</v>
      </c>
      <c r="J2">
        <v>0</v>
      </c>
      <c r="K2" s="4">
        <f>Table15_2[[#This Row],[total_counts]]/Table15_2[[#This Row],[den_total]]</f>
        <v>2.3941521908751182E-2</v>
      </c>
      <c r="L2" s="4">
        <f>Table15_2[[#This Row],[in_person_counts]]/Table15_2[[#This Row],[den_total]]</f>
        <v>2.3941521908751182E-2</v>
      </c>
      <c r="M2" s="4">
        <f>Table15_2[[#This Row],[virtual_counts]]/Table15_2[[#This Row],[den_total]]</f>
        <v>0</v>
      </c>
      <c r="N2" t="s">
        <v>14</v>
      </c>
    </row>
    <row r="3" spans="1:14" x14ac:dyDescent="0.3">
      <c r="A3" t="s">
        <v>12</v>
      </c>
      <c r="B3">
        <v>2018</v>
      </c>
      <c r="C3">
        <v>1</v>
      </c>
      <c r="D3" t="s">
        <v>18</v>
      </c>
      <c r="E3">
        <v>73053</v>
      </c>
      <c r="F3">
        <f>VLOOKUP(_xlfn.CONCAT(A3,B3,C3),Denominator!D:H,2,FALSE)</f>
        <v>72979</v>
      </c>
      <c r="G3">
        <f>VLOOKUP(_xlfn.CONCAT(A3,B3,C3),Denominator!D:H,3,FALSE)</f>
        <v>74</v>
      </c>
      <c r="H3">
        <v>172</v>
      </c>
      <c r="I3" s="13">
        <f>Table15_2[[#This Row],[total_counts]]-Table15_2[[#This Row],[virtual_counts]]</f>
        <v>172</v>
      </c>
      <c r="J3">
        <v>0</v>
      </c>
      <c r="K3" s="4">
        <f>Table15_2[[#This Row],[total_counts]]/Table15_2[[#This Row],[den_total]]</f>
        <v>2.3544549847371089E-3</v>
      </c>
      <c r="L3" s="4">
        <f>Table15_2[[#This Row],[in_person_counts]]/Table15_2[[#This Row],[den_total]]</f>
        <v>2.3544549847371089E-3</v>
      </c>
      <c r="M3" s="4">
        <f>Table15_2[[#This Row],[virtual_counts]]/Table15_2[[#This Row],[den_total]]</f>
        <v>0</v>
      </c>
      <c r="N3" t="s">
        <v>14</v>
      </c>
    </row>
    <row r="4" spans="1:14" x14ac:dyDescent="0.3">
      <c r="A4" t="s">
        <v>12</v>
      </c>
      <c r="B4">
        <v>2018</v>
      </c>
      <c r="C4">
        <v>1</v>
      </c>
      <c r="D4" t="s">
        <v>19</v>
      </c>
      <c r="E4">
        <v>73053</v>
      </c>
      <c r="F4">
        <f>VLOOKUP(_xlfn.CONCAT(A4,B4,C4),Denominator!D:H,2,FALSE)</f>
        <v>72979</v>
      </c>
      <c r="G4">
        <f>VLOOKUP(_xlfn.CONCAT(A4,B4,C4),Denominator!D:H,3,FALSE)</f>
        <v>74</v>
      </c>
      <c r="H4">
        <v>6</v>
      </c>
      <c r="I4" s="13">
        <f>Table15_2[[#This Row],[total_counts]]-Table15_2[[#This Row],[virtual_counts]]</f>
        <v>6</v>
      </c>
      <c r="J4">
        <v>0</v>
      </c>
      <c r="K4" s="4">
        <f>Table15_2[[#This Row],[total_counts]]/Table15_2[[#This Row],[den_total]]</f>
        <v>8.2132150630364253E-5</v>
      </c>
      <c r="L4" s="4">
        <f>Table15_2[[#This Row],[in_person_counts]]/Table15_2[[#This Row],[den_total]]</f>
        <v>8.2132150630364253E-5</v>
      </c>
      <c r="M4" s="4">
        <f>Table15_2[[#This Row],[virtual_counts]]/Table15_2[[#This Row],[den_total]]</f>
        <v>0</v>
      </c>
      <c r="N4" t="s">
        <v>14</v>
      </c>
    </row>
    <row r="5" spans="1:14" x14ac:dyDescent="0.3">
      <c r="A5" t="s">
        <v>12</v>
      </c>
      <c r="B5">
        <v>2018</v>
      </c>
      <c r="C5">
        <v>1</v>
      </c>
      <c r="D5" t="s">
        <v>20</v>
      </c>
      <c r="E5">
        <v>73053</v>
      </c>
      <c r="F5">
        <f>VLOOKUP(_xlfn.CONCAT(A5,B5,C5),Denominator!D:H,2,FALSE)</f>
        <v>72979</v>
      </c>
      <c r="G5">
        <f>VLOOKUP(_xlfn.CONCAT(A5,B5,C5),Denominator!D:H,3,FALSE)</f>
        <v>74</v>
      </c>
      <c r="H5">
        <v>34</v>
      </c>
      <c r="I5" s="13">
        <f>Table15_2[[#This Row],[total_counts]]-Table15_2[[#This Row],[virtual_counts]]</f>
        <v>34</v>
      </c>
      <c r="J5">
        <v>0</v>
      </c>
      <c r="K5" s="4">
        <f>Table15_2[[#This Row],[total_counts]]/Table15_2[[#This Row],[den_total]]</f>
        <v>4.6541552023873079E-4</v>
      </c>
      <c r="L5" s="4">
        <f>Table15_2[[#This Row],[in_person_counts]]/Table15_2[[#This Row],[den_total]]</f>
        <v>4.6541552023873079E-4</v>
      </c>
      <c r="M5" s="4">
        <f>Table15_2[[#This Row],[virtual_counts]]/Table15_2[[#This Row],[den_total]]</f>
        <v>0</v>
      </c>
      <c r="N5" t="s">
        <v>14</v>
      </c>
    </row>
    <row r="6" spans="1:14" x14ac:dyDescent="0.3">
      <c r="A6" t="s">
        <v>12</v>
      </c>
      <c r="B6">
        <v>2018</v>
      </c>
      <c r="C6">
        <v>1</v>
      </c>
      <c r="D6" t="s">
        <v>21</v>
      </c>
      <c r="E6">
        <v>73053</v>
      </c>
      <c r="F6">
        <f>VLOOKUP(_xlfn.CONCAT(A6,B6,C6),Denominator!D:H,2,FALSE)</f>
        <v>72979</v>
      </c>
      <c r="G6">
        <f>VLOOKUP(_xlfn.CONCAT(A6,B6,C6),Denominator!D:H,3,FALSE)</f>
        <v>74</v>
      </c>
      <c r="H6">
        <v>51</v>
      </c>
      <c r="I6" s="13">
        <f>Table15_2[[#This Row],[total_counts]]-Table15_2[[#This Row],[virtual_counts]]</f>
        <v>51</v>
      </c>
      <c r="J6">
        <v>0</v>
      </c>
      <c r="K6" s="4">
        <f>Table15_2[[#This Row],[total_counts]]/Table15_2[[#This Row],[den_total]]</f>
        <v>6.9812328035809615E-4</v>
      </c>
      <c r="L6" s="4">
        <f>Table15_2[[#This Row],[in_person_counts]]/Table15_2[[#This Row],[den_total]]</f>
        <v>6.9812328035809615E-4</v>
      </c>
      <c r="M6" s="4">
        <f>Table15_2[[#This Row],[virtual_counts]]/Table15_2[[#This Row],[den_total]]</f>
        <v>0</v>
      </c>
      <c r="N6" t="s">
        <v>14</v>
      </c>
    </row>
    <row r="7" spans="1:14" x14ac:dyDescent="0.3">
      <c r="A7" t="s">
        <v>12</v>
      </c>
      <c r="B7">
        <v>2018</v>
      </c>
      <c r="C7">
        <v>1</v>
      </c>
      <c r="D7" t="s">
        <v>22</v>
      </c>
      <c r="E7">
        <v>73053</v>
      </c>
      <c r="F7">
        <f>VLOOKUP(_xlfn.CONCAT(A7,B7,C7),Denominator!D:H,2,FALSE)</f>
        <v>72979</v>
      </c>
      <c r="G7">
        <f>VLOOKUP(_xlfn.CONCAT(A7,B7,C7),Denominator!D:H,3,FALSE)</f>
        <v>74</v>
      </c>
      <c r="H7">
        <v>85</v>
      </c>
      <c r="I7" s="13">
        <f>Table15_2[[#This Row],[total_counts]]-Table15_2[[#This Row],[virtual_counts]]</f>
        <v>85</v>
      </c>
      <c r="J7">
        <v>0</v>
      </c>
      <c r="K7" s="4">
        <f>Table15_2[[#This Row],[total_counts]]/Table15_2[[#This Row],[den_total]]</f>
        <v>1.1635388005968269E-3</v>
      </c>
      <c r="L7" s="4">
        <f>Table15_2[[#This Row],[in_person_counts]]/Table15_2[[#This Row],[den_total]]</f>
        <v>1.1635388005968269E-3</v>
      </c>
      <c r="M7" s="4">
        <f>Table15_2[[#This Row],[virtual_counts]]/Table15_2[[#This Row],[den_total]]</f>
        <v>0</v>
      </c>
      <c r="N7" t="s">
        <v>14</v>
      </c>
    </row>
    <row r="8" spans="1:14" x14ac:dyDescent="0.3">
      <c r="A8" t="s">
        <v>12</v>
      </c>
      <c r="B8">
        <v>2018</v>
      </c>
      <c r="C8">
        <v>1</v>
      </c>
      <c r="D8" t="s">
        <v>23</v>
      </c>
      <c r="E8">
        <v>73053</v>
      </c>
      <c r="F8">
        <f>VLOOKUP(_xlfn.CONCAT(A8,B8,C8),Denominator!D:H,2,FALSE)</f>
        <v>72979</v>
      </c>
      <c r="G8">
        <f>VLOOKUP(_xlfn.CONCAT(A8,B8,C8),Denominator!D:H,3,FALSE)</f>
        <v>74</v>
      </c>
      <c r="H8">
        <v>79</v>
      </c>
      <c r="I8" s="13">
        <f>Table15_2[[#This Row],[total_counts]]-Table15_2[[#This Row],[virtual_counts]]</f>
        <v>79</v>
      </c>
      <c r="J8">
        <v>0</v>
      </c>
      <c r="K8" s="4">
        <f>Table15_2[[#This Row],[total_counts]]/Table15_2[[#This Row],[den_total]]</f>
        <v>1.0814066499664626E-3</v>
      </c>
      <c r="L8" s="4">
        <f>Table15_2[[#This Row],[in_person_counts]]/Table15_2[[#This Row],[den_total]]</f>
        <v>1.0814066499664626E-3</v>
      </c>
      <c r="M8" s="4">
        <f>Table15_2[[#This Row],[virtual_counts]]/Table15_2[[#This Row],[den_total]]</f>
        <v>0</v>
      </c>
      <c r="N8" t="s">
        <v>14</v>
      </c>
    </row>
    <row r="9" spans="1:14" x14ac:dyDescent="0.3">
      <c r="A9" t="s">
        <v>12</v>
      </c>
      <c r="B9">
        <v>2018</v>
      </c>
      <c r="C9">
        <v>1</v>
      </c>
      <c r="D9" t="s">
        <v>24</v>
      </c>
      <c r="E9">
        <v>73053</v>
      </c>
      <c r="F9">
        <f>VLOOKUP(_xlfn.CONCAT(A9,B9,C9),Denominator!D:H,2,FALSE)</f>
        <v>72979</v>
      </c>
      <c r="G9">
        <f>VLOOKUP(_xlfn.CONCAT(A9,B9,C9),Denominator!D:H,3,FALSE)</f>
        <v>74</v>
      </c>
      <c r="H9">
        <v>2683</v>
      </c>
      <c r="I9" s="13">
        <f>Table15_2[[#This Row],[total_counts]]-Table15_2[[#This Row],[virtual_counts]]</f>
        <v>2683</v>
      </c>
      <c r="J9">
        <v>0</v>
      </c>
      <c r="K9" s="4">
        <f>Table15_2[[#This Row],[total_counts]]/Table15_2[[#This Row],[den_total]]</f>
        <v>3.6726760023544552E-2</v>
      </c>
      <c r="L9" s="4">
        <f>Table15_2[[#This Row],[in_person_counts]]/Table15_2[[#This Row],[den_total]]</f>
        <v>3.6726760023544552E-2</v>
      </c>
      <c r="M9" s="4">
        <f>Table15_2[[#This Row],[virtual_counts]]/Table15_2[[#This Row],[den_total]]</f>
        <v>0</v>
      </c>
      <c r="N9" t="s">
        <v>14</v>
      </c>
    </row>
    <row r="10" spans="1:14" x14ac:dyDescent="0.3">
      <c r="A10" t="s">
        <v>12</v>
      </c>
      <c r="B10">
        <v>2018</v>
      </c>
      <c r="C10">
        <v>1</v>
      </c>
      <c r="D10" t="s">
        <v>25</v>
      </c>
      <c r="E10">
        <v>73053</v>
      </c>
      <c r="F10">
        <f>VLOOKUP(_xlfn.CONCAT(A10,B10,C10),Denominator!D:H,2,FALSE)</f>
        <v>72979</v>
      </c>
      <c r="G10">
        <f>VLOOKUP(_xlfn.CONCAT(A10,B10,C10),Denominator!D:H,3,FALSE)</f>
        <v>74</v>
      </c>
      <c r="H10">
        <v>355</v>
      </c>
      <c r="I10" s="13">
        <f>Table15_2[[#This Row],[total_counts]]-Table15_2[[#This Row],[virtual_counts]]</f>
        <v>355</v>
      </c>
      <c r="J10">
        <v>0</v>
      </c>
      <c r="K10" s="4">
        <f>Table15_2[[#This Row],[total_counts]]/Table15_2[[#This Row],[den_total]]</f>
        <v>4.8594855789632187E-3</v>
      </c>
      <c r="L10" s="4">
        <f>Table15_2[[#This Row],[in_person_counts]]/Table15_2[[#This Row],[den_total]]</f>
        <v>4.8594855789632187E-3</v>
      </c>
      <c r="M10" s="4">
        <f>Table15_2[[#This Row],[virtual_counts]]/Table15_2[[#This Row],[den_total]]</f>
        <v>0</v>
      </c>
      <c r="N10" t="s">
        <v>14</v>
      </c>
    </row>
    <row r="11" spans="1:14" x14ac:dyDescent="0.3">
      <c r="A11" t="s">
        <v>12</v>
      </c>
      <c r="B11">
        <v>2018</v>
      </c>
      <c r="C11">
        <v>2</v>
      </c>
      <c r="D11" t="s">
        <v>13</v>
      </c>
      <c r="E11">
        <v>63255</v>
      </c>
      <c r="F11">
        <f>VLOOKUP(_xlfn.CONCAT(A11,B11,C11),Denominator!D:H,2,FALSE)</f>
        <v>63222</v>
      </c>
      <c r="G11">
        <f>VLOOKUP(_xlfn.CONCAT(A11,B11,C11),Denominator!D:H,3,FALSE)</f>
        <v>33</v>
      </c>
      <c r="H11">
        <v>1358</v>
      </c>
      <c r="I11" s="13">
        <f>Table15_2[[#This Row],[total_counts]]-Table15_2[[#This Row],[virtual_counts]]</f>
        <v>1358</v>
      </c>
      <c r="J11">
        <v>0</v>
      </c>
      <c r="K11" s="4">
        <f>Table15_2[[#This Row],[total_counts]]/Table15_2[[#This Row],[den_total]]</f>
        <v>2.1468658604062919E-2</v>
      </c>
      <c r="L11" s="4">
        <f>Table15_2[[#This Row],[in_person_counts]]/Table15_2[[#This Row],[den_total]]</f>
        <v>2.1468658604062919E-2</v>
      </c>
      <c r="M11" s="4">
        <f>Table15_2[[#This Row],[virtual_counts]]/Table15_2[[#This Row],[den_total]]</f>
        <v>0</v>
      </c>
      <c r="N11" t="s">
        <v>14</v>
      </c>
    </row>
    <row r="12" spans="1:14" x14ac:dyDescent="0.3">
      <c r="A12" t="s">
        <v>12</v>
      </c>
      <c r="B12">
        <v>2018</v>
      </c>
      <c r="C12">
        <v>2</v>
      </c>
      <c r="D12" t="s">
        <v>18</v>
      </c>
      <c r="E12">
        <v>63255</v>
      </c>
      <c r="F12">
        <f>VLOOKUP(_xlfn.CONCAT(A12,B12,C12),Denominator!D:H,2,FALSE)</f>
        <v>63222</v>
      </c>
      <c r="G12">
        <f>VLOOKUP(_xlfn.CONCAT(A12,B12,C12),Denominator!D:H,3,FALSE)</f>
        <v>33</v>
      </c>
      <c r="H12">
        <v>149</v>
      </c>
      <c r="I12" s="13">
        <f>Table15_2[[#This Row],[total_counts]]-Table15_2[[#This Row],[virtual_counts]]</f>
        <v>149</v>
      </c>
      <c r="J12">
        <v>0</v>
      </c>
      <c r="K12" s="4">
        <f>Table15_2[[#This Row],[total_counts]]/Table15_2[[#This Row],[den_total]]</f>
        <v>2.3555450162042525E-3</v>
      </c>
      <c r="L12" s="4">
        <f>Table15_2[[#This Row],[in_person_counts]]/Table15_2[[#This Row],[den_total]]</f>
        <v>2.3555450162042525E-3</v>
      </c>
      <c r="M12" s="4">
        <f>Table15_2[[#This Row],[virtual_counts]]/Table15_2[[#This Row],[den_total]]</f>
        <v>0</v>
      </c>
      <c r="N12" t="s">
        <v>14</v>
      </c>
    </row>
    <row r="13" spans="1:14" x14ac:dyDescent="0.3">
      <c r="A13" t="s">
        <v>12</v>
      </c>
      <c r="B13">
        <v>2018</v>
      </c>
      <c r="C13">
        <v>2</v>
      </c>
      <c r="D13" t="s">
        <v>19</v>
      </c>
      <c r="E13">
        <v>63255</v>
      </c>
      <c r="F13">
        <f>VLOOKUP(_xlfn.CONCAT(A13,B13,C13),Denominator!D:H,2,FALSE)</f>
        <v>63222</v>
      </c>
      <c r="G13">
        <f>VLOOKUP(_xlfn.CONCAT(A13,B13,C13),Denominator!D:H,3,FALSE)</f>
        <v>33</v>
      </c>
      <c r="H13">
        <v>5</v>
      </c>
      <c r="I13" s="13">
        <f>Table15_2[[#This Row],[total_counts]]-Table15_2[[#This Row],[virtual_counts]]</f>
        <v>5</v>
      </c>
      <c r="J13">
        <v>0</v>
      </c>
      <c r="K13" s="4">
        <f>Table15_2[[#This Row],[total_counts]]/Table15_2[[#This Row],[den_total]]</f>
        <v>7.9045134771954786E-5</v>
      </c>
      <c r="L13" s="4">
        <f>Table15_2[[#This Row],[in_person_counts]]/Table15_2[[#This Row],[den_total]]</f>
        <v>7.9045134771954786E-5</v>
      </c>
      <c r="M13" s="4">
        <f>Table15_2[[#This Row],[virtual_counts]]/Table15_2[[#This Row],[den_total]]</f>
        <v>0</v>
      </c>
      <c r="N13" t="s">
        <v>14</v>
      </c>
    </row>
    <row r="14" spans="1:14" x14ac:dyDescent="0.3">
      <c r="A14" t="s">
        <v>12</v>
      </c>
      <c r="B14">
        <v>2018</v>
      </c>
      <c r="C14">
        <v>2</v>
      </c>
      <c r="D14" t="s">
        <v>20</v>
      </c>
      <c r="E14">
        <v>63255</v>
      </c>
      <c r="F14">
        <f>VLOOKUP(_xlfn.CONCAT(A14,B14,C14),Denominator!D:H,2,FALSE)</f>
        <v>63222</v>
      </c>
      <c r="G14">
        <f>VLOOKUP(_xlfn.CONCAT(A14,B14,C14),Denominator!D:H,3,FALSE)</f>
        <v>33</v>
      </c>
      <c r="H14">
        <v>30</v>
      </c>
      <c r="I14" s="13">
        <f>Table15_2[[#This Row],[total_counts]]-Table15_2[[#This Row],[virtual_counts]]</f>
        <v>30</v>
      </c>
      <c r="J14">
        <v>0</v>
      </c>
      <c r="K14" s="4">
        <f>Table15_2[[#This Row],[total_counts]]/Table15_2[[#This Row],[den_total]]</f>
        <v>4.7427080863172874E-4</v>
      </c>
      <c r="L14" s="4">
        <f>Table15_2[[#This Row],[in_person_counts]]/Table15_2[[#This Row],[den_total]]</f>
        <v>4.7427080863172874E-4</v>
      </c>
      <c r="M14" s="4">
        <f>Table15_2[[#This Row],[virtual_counts]]/Table15_2[[#This Row],[den_total]]</f>
        <v>0</v>
      </c>
      <c r="N14" t="s">
        <v>14</v>
      </c>
    </row>
    <row r="15" spans="1:14" x14ac:dyDescent="0.3">
      <c r="A15" t="s">
        <v>12</v>
      </c>
      <c r="B15">
        <v>2018</v>
      </c>
      <c r="C15">
        <v>2</v>
      </c>
      <c r="D15" t="s">
        <v>21</v>
      </c>
      <c r="E15">
        <v>63255</v>
      </c>
      <c r="F15">
        <f>VLOOKUP(_xlfn.CONCAT(A15,B15,C15),Denominator!D:H,2,FALSE)</f>
        <v>63222</v>
      </c>
      <c r="G15">
        <f>VLOOKUP(_xlfn.CONCAT(A15,B15,C15),Denominator!D:H,3,FALSE)</f>
        <v>33</v>
      </c>
      <c r="H15">
        <v>22</v>
      </c>
      <c r="I15" s="13">
        <f>Table15_2[[#This Row],[total_counts]]-Table15_2[[#This Row],[virtual_counts]]</f>
        <v>22</v>
      </c>
      <c r="J15">
        <v>0</v>
      </c>
      <c r="K15" s="4">
        <f>Table15_2[[#This Row],[total_counts]]/Table15_2[[#This Row],[den_total]]</f>
        <v>3.4779859299660106E-4</v>
      </c>
      <c r="L15" s="4">
        <f>Table15_2[[#This Row],[in_person_counts]]/Table15_2[[#This Row],[den_total]]</f>
        <v>3.4779859299660106E-4</v>
      </c>
      <c r="M15" s="4">
        <f>Table15_2[[#This Row],[virtual_counts]]/Table15_2[[#This Row],[den_total]]</f>
        <v>0</v>
      </c>
      <c r="N15" t="s">
        <v>14</v>
      </c>
    </row>
    <row r="16" spans="1:14" x14ac:dyDescent="0.3">
      <c r="A16" t="s">
        <v>12</v>
      </c>
      <c r="B16">
        <v>2018</v>
      </c>
      <c r="C16">
        <v>2</v>
      </c>
      <c r="D16" t="s">
        <v>22</v>
      </c>
      <c r="E16">
        <v>63255</v>
      </c>
      <c r="F16">
        <f>VLOOKUP(_xlfn.CONCAT(A16,B16,C16),Denominator!D:H,2,FALSE)</f>
        <v>63222</v>
      </c>
      <c r="G16">
        <f>VLOOKUP(_xlfn.CONCAT(A16,B16,C16),Denominator!D:H,3,FALSE)</f>
        <v>33</v>
      </c>
      <c r="H16">
        <v>52</v>
      </c>
      <c r="I16" s="13">
        <f>Table15_2[[#This Row],[total_counts]]-Table15_2[[#This Row],[virtual_counts]]</f>
        <v>52</v>
      </c>
      <c r="J16">
        <v>0</v>
      </c>
      <c r="K16" s="4">
        <f>Table15_2[[#This Row],[total_counts]]/Table15_2[[#This Row],[den_total]]</f>
        <v>8.220694016283298E-4</v>
      </c>
      <c r="L16" s="4">
        <f>Table15_2[[#This Row],[in_person_counts]]/Table15_2[[#This Row],[den_total]]</f>
        <v>8.220694016283298E-4</v>
      </c>
      <c r="M16" s="4">
        <f>Table15_2[[#This Row],[virtual_counts]]/Table15_2[[#This Row],[den_total]]</f>
        <v>0</v>
      </c>
      <c r="N16" t="s">
        <v>14</v>
      </c>
    </row>
    <row r="17" spans="1:14" x14ac:dyDescent="0.3">
      <c r="A17" t="s">
        <v>12</v>
      </c>
      <c r="B17">
        <v>2018</v>
      </c>
      <c r="C17">
        <v>2</v>
      </c>
      <c r="D17" t="s">
        <v>23</v>
      </c>
      <c r="E17">
        <v>63255</v>
      </c>
      <c r="F17">
        <f>VLOOKUP(_xlfn.CONCAT(A17,B17,C17),Denominator!D:H,2,FALSE)</f>
        <v>63222</v>
      </c>
      <c r="G17">
        <f>VLOOKUP(_xlfn.CONCAT(A17,B17,C17),Denominator!D:H,3,FALSE)</f>
        <v>33</v>
      </c>
      <c r="H17">
        <v>53</v>
      </c>
      <c r="I17" s="13">
        <f>Table15_2[[#This Row],[total_counts]]-Table15_2[[#This Row],[virtual_counts]]</f>
        <v>53</v>
      </c>
      <c r="J17">
        <v>0</v>
      </c>
      <c r="K17" s="4">
        <f>Table15_2[[#This Row],[total_counts]]/Table15_2[[#This Row],[den_total]]</f>
        <v>8.3787842858272076E-4</v>
      </c>
      <c r="L17" s="4">
        <f>Table15_2[[#This Row],[in_person_counts]]/Table15_2[[#This Row],[den_total]]</f>
        <v>8.3787842858272076E-4</v>
      </c>
      <c r="M17" s="4">
        <f>Table15_2[[#This Row],[virtual_counts]]/Table15_2[[#This Row],[den_total]]</f>
        <v>0</v>
      </c>
      <c r="N17" t="s">
        <v>14</v>
      </c>
    </row>
    <row r="18" spans="1:14" x14ac:dyDescent="0.3">
      <c r="A18" t="s">
        <v>12</v>
      </c>
      <c r="B18">
        <v>2018</v>
      </c>
      <c r="C18">
        <v>2</v>
      </c>
      <c r="D18" t="s">
        <v>24</v>
      </c>
      <c r="E18">
        <v>63255</v>
      </c>
      <c r="F18">
        <f>VLOOKUP(_xlfn.CONCAT(A18,B18,C18),Denominator!D:H,2,FALSE)</f>
        <v>63222</v>
      </c>
      <c r="G18">
        <f>VLOOKUP(_xlfn.CONCAT(A18,B18,C18),Denominator!D:H,3,FALSE)</f>
        <v>33</v>
      </c>
      <c r="H18">
        <v>2253</v>
      </c>
      <c r="I18" s="13">
        <f>Table15_2[[#This Row],[total_counts]]-Table15_2[[#This Row],[virtual_counts]]</f>
        <v>2253</v>
      </c>
      <c r="J18">
        <v>0</v>
      </c>
      <c r="K18" s="4">
        <f>Table15_2[[#This Row],[total_counts]]/Table15_2[[#This Row],[den_total]]</f>
        <v>3.5617737728242824E-2</v>
      </c>
      <c r="L18" s="4">
        <f>Table15_2[[#This Row],[in_person_counts]]/Table15_2[[#This Row],[den_total]]</f>
        <v>3.5617737728242824E-2</v>
      </c>
      <c r="M18" s="4">
        <f>Table15_2[[#This Row],[virtual_counts]]/Table15_2[[#This Row],[den_total]]</f>
        <v>0</v>
      </c>
      <c r="N18" t="s">
        <v>14</v>
      </c>
    </row>
    <row r="19" spans="1:14" x14ac:dyDescent="0.3">
      <c r="A19" t="s">
        <v>12</v>
      </c>
      <c r="B19">
        <v>2018</v>
      </c>
      <c r="C19">
        <v>2</v>
      </c>
      <c r="D19" t="s">
        <v>25</v>
      </c>
      <c r="E19">
        <v>63255</v>
      </c>
      <c r="F19">
        <f>VLOOKUP(_xlfn.CONCAT(A19,B19,C19),Denominator!D:H,2,FALSE)</f>
        <v>63222</v>
      </c>
      <c r="G19">
        <f>VLOOKUP(_xlfn.CONCAT(A19,B19,C19),Denominator!D:H,3,FALSE)</f>
        <v>33</v>
      </c>
      <c r="H19">
        <v>263</v>
      </c>
      <c r="I19" s="13">
        <f>Table15_2[[#This Row],[total_counts]]-Table15_2[[#This Row],[virtual_counts]]</f>
        <v>263</v>
      </c>
      <c r="J19">
        <v>0</v>
      </c>
      <c r="K19" s="4">
        <f>Table15_2[[#This Row],[total_counts]]/Table15_2[[#This Row],[den_total]]</f>
        <v>4.1577740890048221E-3</v>
      </c>
      <c r="L19" s="4">
        <f>Table15_2[[#This Row],[in_person_counts]]/Table15_2[[#This Row],[den_total]]</f>
        <v>4.1577740890048221E-3</v>
      </c>
      <c r="M19" s="4">
        <f>Table15_2[[#This Row],[virtual_counts]]/Table15_2[[#This Row],[den_total]]</f>
        <v>0</v>
      </c>
      <c r="N19" t="s">
        <v>14</v>
      </c>
    </row>
    <row r="20" spans="1:14" x14ac:dyDescent="0.3">
      <c r="A20" t="s">
        <v>12</v>
      </c>
      <c r="B20">
        <v>2018</v>
      </c>
      <c r="C20">
        <v>3</v>
      </c>
      <c r="D20" t="s">
        <v>13</v>
      </c>
      <c r="E20">
        <v>88266</v>
      </c>
      <c r="F20">
        <f>VLOOKUP(_xlfn.CONCAT(A20,B20,C20),Denominator!D:H,2,FALSE)</f>
        <v>88211</v>
      </c>
      <c r="G20">
        <f>VLOOKUP(_xlfn.CONCAT(A20,B20,C20),Denominator!D:H,3,FALSE)</f>
        <v>55</v>
      </c>
      <c r="H20">
        <v>1767</v>
      </c>
      <c r="I20" s="13">
        <f>Table15_2[[#This Row],[total_counts]]-Table15_2[[#This Row],[virtual_counts]]</f>
        <v>1767</v>
      </c>
      <c r="J20">
        <v>0</v>
      </c>
      <c r="K20" s="4">
        <f>Table15_2[[#This Row],[total_counts]]/Table15_2[[#This Row],[den_total]]</f>
        <v>2.0019033376385019E-2</v>
      </c>
      <c r="L20" s="4">
        <f>Table15_2[[#This Row],[in_person_counts]]/Table15_2[[#This Row],[den_total]]</f>
        <v>2.0019033376385019E-2</v>
      </c>
      <c r="M20" s="4">
        <f>Table15_2[[#This Row],[virtual_counts]]/Table15_2[[#This Row],[den_total]]</f>
        <v>0</v>
      </c>
      <c r="N20" t="s">
        <v>14</v>
      </c>
    </row>
    <row r="21" spans="1:14" x14ac:dyDescent="0.3">
      <c r="A21" t="s">
        <v>12</v>
      </c>
      <c r="B21">
        <v>2018</v>
      </c>
      <c r="C21">
        <v>3</v>
      </c>
      <c r="D21" t="s">
        <v>18</v>
      </c>
      <c r="E21">
        <v>88266</v>
      </c>
      <c r="F21">
        <f>VLOOKUP(_xlfn.CONCAT(A21,B21,C21),Denominator!D:H,2,FALSE)</f>
        <v>88211</v>
      </c>
      <c r="G21">
        <f>VLOOKUP(_xlfn.CONCAT(A21,B21,C21),Denominator!D:H,3,FALSE)</f>
        <v>55</v>
      </c>
      <c r="H21">
        <v>229</v>
      </c>
      <c r="I21" s="13">
        <f>Table15_2[[#This Row],[total_counts]]-Table15_2[[#This Row],[virtual_counts]]</f>
        <v>229</v>
      </c>
      <c r="J21">
        <v>0</v>
      </c>
      <c r="K21" s="4">
        <f>Table15_2[[#This Row],[total_counts]]/Table15_2[[#This Row],[den_total]]</f>
        <v>2.594430471529241E-3</v>
      </c>
      <c r="L21" s="4">
        <f>Table15_2[[#This Row],[in_person_counts]]/Table15_2[[#This Row],[den_total]]</f>
        <v>2.594430471529241E-3</v>
      </c>
      <c r="M21" s="4">
        <f>Table15_2[[#This Row],[virtual_counts]]/Table15_2[[#This Row],[den_total]]</f>
        <v>0</v>
      </c>
      <c r="N21" t="s">
        <v>14</v>
      </c>
    </row>
    <row r="22" spans="1:14" x14ac:dyDescent="0.3">
      <c r="A22" t="s">
        <v>12</v>
      </c>
      <c r="B22">
        <v>2018</v>
      </c>
      <c r="C22">
        <v>3</v>
      </c>
      <c r="D22" t="s">
        <v>19</v>
      </c>
      <c r="E22">
        <v>88266</v>
      </c>
      <c r="F22">
        <f>VLOOKUP(_xlfn.CONCAT(A22,B22,C22),Denominator!D:H,2,FALSE)</f>
        <v>88211</v>
      </c>
      <c r="G22">
        <f>VLOOKUP(_xlfn.CONCAT(A22,B22,C22),Denominator!D:H,3,FALSE)</f>
        <v>55</v>
      </c>
      <c r="H22">
        <v>5</v>
      </c>
      <c r="I22" s="13">
        <f>Table15_2[[#This Row],[total_counts]]-Table15_2[[#This Row],[virtual_counts]]</f>
        <v>5</v>
      </c>
      <c r="J22">
        <v>0</v>
      </c>
      <c r="K22" s="4">
        <f>Table15_2[[#This Row],[total_counts]]/Table15_2[[#This Row],[den_total]]</f>
        <v>5.6646953526839328E-5</v>
      </c>
      <c r="L22" s="4">
        <f>Table15_2[[#This Row],[in_person_counts]]/Table15_2[[#This Row],[den_total]]</f>
        <v>5.6646953526839328E-5</v>
      </c>
      <c r="M22" s="4">
        <f>Table15_2[[#This Row],[virtual_counts]]/Table15_2[[#This Row],[den_total]]</f>
        <v>0</v>
      </c>
      <c r="N22" t="s">
        <v>14</v>
      </c>
    </row>
    <row r="23" spans="1:14" x14ac:dyDescent="0.3">
      <c r="A23" t="s">
        <v>12</v>
      </c>
      <c r="B23">
        <v>2018</v>
      </c>
      <c r="C23">
        <v>3</v>
      </c>
      <c r="D23" t="s">
        <v>20</v>
      </c>
      <c r="E23">
        <v>88266</v>
      </c>
      <c r="F23">
        <f>VLOOKUP(_xlfn.CONCAT(A23,B23,C23),Denominator!D:H,2,FALSE)</f>
        <v>88211</v>
      </c>
      <c r="G23">
        <f>VLOOKUP(_xlfn.CONCAT(A23,B23,C23),Denominator!D:H,3,FALSE)</f>
        <v>55</v>
      </c>
      <c r="H23">
        <v>40</v>
      </c>
      <c r="I23" s="13">
        <f>Table15_2[[#This Row],[total_counts]]-Table15_2[[#This Row],[virtual_counts]]</f>
        <v>40</v>
      </c>
      <c r="J23">
        <v>0</v>
      </c>
      <c r="K23" s="4">
        <f>Table15_2[[#This Row],[total_counts]]/Table15_2[[#This Row],[den_total]]</f>
        <v>4.5317562821471462E-4</v>
      </c>
      <c r="L23" s="4">
        <f>Table15_2[[#This Row],[in_person_counts]]/Table15_2[[#This Row],[den_total]]</f>
        <v>4.5317562821471462E-4</v>
      </c>
      <c r="M23" s="4">
        <f>Table15_2[[#This Row],[virtual_counts]]/Table15_2[[#This Row],[den_total]]</f>
        <v>0</v>
      </c>
      <c r="N23" t="s">
        <v>14</v>
      </c>
    </row>
    <row r="24" spans="1:14" x14ac:dyDescent="0.3">
      <c r="A24" t="s">
        <v>12</v>
      </c>
      <c r="B24">
        <v>2018</v>
      </c>
      <c r="C24">
        <v>3</v>
      </c>
      <c r="D24" t="s">
        <v>21</v>
      </c>
      <c r="E24">
        <v>88266</v>
      </c>
      <c r="F24">
        <f>VLOOKUP(_xlfn.CONCAT(A24,B24,C24),Denominator!D:H,2,FALSE)</f>
        <v>88211</v>
      </c>
      <c r="G24">
        <f>VLOOKUP(_xlfn.CONCAT(A24,B24,C24),Denominator!D:H,3,FALSE)</f>
        <v>55</v>
      </c>
      <c r="H24">
        <v>54</v>
      </c>
      <c r="I24" s="13">
        <f>Table15_2[[#This Row],[total_counts]]-Table15_2[[#This Row],[virtual_counts]]</f>
        <v>54</v>
      </c>
      <c r="J24">
        <v>0</v>
      </c>
      <c r="K24" s="4">
        <f>Table15_2[[#This Row],[total_counts]]/Table15_2[[#This Row],[den_total]]</f>
        <v>6.1178709808986471E-4</v>
      </c>
      <c r="L24" s="4">
        <f>Table15_2[[#This Row],[in_person_counts]]/Table15_2[[#This Row],[den_total]]</f>
        <v>6.1178709808986471E-4</v>
      </c>
      <c r="M24" s="4">
        <f>Table15_2[[#This Row],[virtual_counts]]/Table15_2[[#This Row],[den_total]]</f>
        <v>0</v>
      </c>
      <c r="N24" t="s">
        <v>14</v>
      </c>
    </row>
    <row r="25" spans="1:14" x14ac:dyDescent="0.3">
      <c r="A25" t="s">
        <v>12</v>
      </c>
      <c r="B25">
        <v>2018</v>
      </c>
      <c r="C25">
        <v>3</v>
      </c>
      <c r="D25" t="s">
        <v>22</v>
      </c>
      <c r="E25">
        <v>88266</v>
      </c>
      <c r="F25">
        <f>VLOOKUP(_xlfn.CONCAT(A25,B25,C25),Denominator!D:H,2,FALSE)</f>
        <v>88211</v>
      </c>
      <c r="G25">
        <f>VLOOKUP(_xlfn.CONCAT(A25,B25,C25),Denominator!D:H,3,FALSE)</f>
        <v>55</v>
      </c>
      <c r="H25">
        <v>94</v>
      </c>
      <c r="I25" s="13">
        <f>Table15_2[[#This Row],[total_counts]]-Table15_2[[#This Row],[virtual_counts]]</f>
        <v>94</v>
      </c>
      <c r="J25">
        <v>0</v>
      </c>
      <c r="K25" s="4">
        <f>Table15_2[[#This Row],[total_counts]]/Table15_2[[#This Row],[den_total]]</f>
        <v>1.0649627263045794E-3</v>
      </c>
      <c r="L25" s="4">
        <f>Table15_2[[#This Row],[in_person_counts]]/Table15_2[[#This Row],[den_total]]</f>
        <v>1.0649627263045794E-3</v>
      </c>
      <c r="M25" s="4">
        <f>Table15_2[[#This Row],[virtual_counts]]/Table15_2[[#This Row],[den_total]]</f>
        <v>0</v>
      </c>
      <c r="N25" t="s">
        <v>14</v>
      </c>
    </row>
    <row r="26" spans="1:14" x14ac:dyDescent="0.3">
      <c r="A26" t="s">
        <v>12</v>
      </c>
      <c r="B26">
        <v>2018</v>
      </c>
      <c r="C26">
        <v>3</v>
      </c>
      <c r="D26" t="s">
        <v>23</v>
      </c>
      <c r="E26">
        <v>88266</v>
      </c>
      <c r="F26">
        <f>VLOOKUP(_xlfn.CONCAT(A26,B26,C26),Denominator!D:H,2,FALSE)</f>
        <v>88211</v>
      </c>
      <c r="G26">
        <f>VLOOKUP(_xlfn.CONCAT(A26,B26,C26),Denominator!D:H,3,FALSE)</f>
        <v>55</v>
      </c>
      <c r="H26">
        <v>87</v>
      </c>
      <c r="I26" s="13">
        <f>Table15_2[[#This Row],[total_counts]]-Table15_2[[#This Row],[virtual_counts]]</f>
        <v>87</v>
      </c>
      <c r="J26">
        <v>0</v>
      </c>
      <c r="K26" s="4">
        <f>Table15_2[[#This Row],[total_counts]]/Table15_2[[#This Row],[den_total]]</f>
        <v>9.8565699136700423E-4</v>
      </c>
      <c r="L26" s="4">
        <f>Table15_2[[#This Row],[in_person_counts]]/Table15_2[[#This Row],[den_total]]</f>
        <v>9.8565699136700423E-4</v>
      </c>
      <c r="M26" s="4">
        <f>Table15_2[[#This Row],[virtual_counts]]/Table15_2[[#This Row],[den_total]]</f>
        <v>0</v>
      </c>
      <c r="N26" t="s">
        <v>14</v>
      </c>
    </row>
    <row r="27" spans="1:14" x14ac:dyDescent="0.3">
      <c r="A27" t="s">
        <v>12</v>
      </c>
      <c r="B27">
        <v>2018</v>
      </c>
      <c r="C27">
        <v>3</v>
      </c>
      <c r="D27" t="s">
        <v>24</v>
      </c>
      <c r="E27">
        <v>88266</v>
      </c>
      <c r="F27">
        <f>VLOOKUP(_xlfn.CONCAT(A27,B27,C27),Denominator!D:H,2,FALSE)</f>
        <v>88211</v>
      </c>
      <c r="G27">
        <f>VLOOKUP(_xlfn.CONCAT(A27,B27,C27),Denominator!D:H,3,FALSE)</f>
        <v>55</v>
      </c>
      <c r="H27">
        <v>3031</v>
      </c>
      <c r="I27" s="13">
        <f>Table15_2[[#This Row],[total_counts]]-Table15_2[[#This Row],[virtual_counts]]</f>
        <v>3031</v>
      </c>
      <c r="J27">
        <v>0</v>
      </c>
      <c r="K27" s="4">
        <f>Table15_2[[#This Row],[total_counts]]/Table15_2[[#This Row],[den_total]]</f>
        <v>3.4339383227969998E-2</v>
      </c>
      <c r="L27" s="4">
        <f>Table15_2[[#This Row],[in_person_counts]]/Table15_2[[#This Row],[den_total]]</f>
        <v>3.4339383227969998E-2</v>
      </c>
      <c r="M27" s="4">
        <f>Table15_2[[#This Row],[virtual_counts]]/Table15_2[[#This Row],[den_total]]</f>
        <v>0</v>
      </c>
      <c r="N27" t="s">
        <v>14</v>
      </c>
    </row>
    <row r="28" spans="1:14" x14ac:dyDescent="0.3">
      <c r="A28" t="s">
        <v>12</v>
      </c>
      <c r="B28">
        <v>2018</v>
      </c>
      <c r="C28">
        <v>3</v>
      </c>
      <c r="D28" t="s">
        <v>25</v>
      </c>
      <c r="E28">
        <v>88266</v>
      </c>
      <c r="F28">
        <f>VLOOKUP(_xlfn.CONCAT(A28,B28,C28),Denominator!D:H,2,FALSE)</f>
        <v>88211</v>
      </c>
      <c r="G28">
        <f>VLOOKUP(_xlfn.CONCAT(A28,B28,C28),Denominator!D:H,3,FALSE)</f>
        <v>55</v>
      </c>
      <c r="H28">
        <v>345</v>
      </c>
      <c r="I28" s="13">
        <f>Table15_2[[#This Row],[total_counts]]-Table15_2[[#This Row],[virtual_counts]]</f>
        <v>345</v>
      </c>
      <c r="J28">
        <v>0</v>
      </c>
      <c r="K28" s="4">
        <f>Table15_2[[#This Row],[total_counts]]/Table15_2[[#This Row],[den_total]]</f>
        <v>3.9086397933519139E-3</v>
      </c>
      <c r="L28" s="4">
        <f>Table15_2[[#This Row],[in_person_counts]]/Table15_2[[#This Row],[den_total]]</f>
        <v>3.9086397933519139E-3</v>
      </c>
      <c r="M28" s="4">
        <f>Table15_2[[#This Row],[virtual_counts]]/Table15_2[[#This Row],[den_total]]</f>
        <v>0</v>
      </c>
      <c r="N28" t="s">
        <v>14</v>
      </c>
    </row>
    <row r="29" spans="1:14" x14ac:dyDescent="0.3">
      <c r="A29" t="s">
        <v>12</v>
      </c>
      <c r="B29">
        <v>2018</v>
      </c>
      <c r="C29">
        <v>4</v>
      </c>
      <c r="D29" t="s">
        <v>13</v>
      </c>
      <c r="E29">
        <v>95534</v>
      </c>
      <c r="F29">
        <f>VLOOKUP(_xlfn.CONCAT(A29,B29,C29),Denominator!D:H,2,FALSE)</f>
        <v>95481</v>
      </c>
      <c r="G29">
        <f>VLOOKUP(_xlfn.CONCAT(A29,B29,C29),Denominator!D:H,3,FALSE)</f>
        <v>53</v>
      </c>
      <c r="H29">
        <v>1957</v>
      </c>
      <c r="I29" s="13">
        <f>Table15_2[[#This Row],[total_counts]]-Table15_2[[#This Row],[virtual_counts]]</f>
        <v>1957</v>
      </c>
      <c r="J29">
        <v>0</v>
      </c>
      <c r="K29" s="4">
        <f>Table15_2[[#This Row],[total_counts]]/Table15_2[[#This Row],[den_total]]</f>
        <v>2.0484853559989115E-2</v>
      </c>
      <c r="L29" s="4">
        <f>Table15_2[[#This Row],[in_person_counts]]/Table15_2[[#This Row],[den_total]]</f>
        <v>2.0484853559989115E-2</v>
      </c>
      <c r="M29" s="4">
        <f>Table15_2[[#This Row],[virtual_counts]]/Table15_2[[#This Row],[den_total]]</f>
        <v>0</v>
      </c>
      <c r="N29" t="s">
        <v>14</v>
      </c>
    </row>
    <row r="30" spans="1:14" x14ac:dyDescent="0.3">
      <c r="A30" t="s">
        <v>12</v>
      </c>
      <c r="B30">
        <v>2018</v>
      </c>
      <c r="C30">
        <v>4</v>
      </c>
      <c r="D30" t="s">
        <v>18</v>
      </c>
      <c r="E30">
        <v>95534</v>
      </c>
      <c r="F30">
        <f>VLOOKUP(_xlfn.CONCAT(A30,B30,C30),Denominator!D:H,2,FALSE)</f>
        <v>95481</v>
      </c>
      <c r="G30">
        <f>VLOOKUP(_xlfn.CONCAT(A30,B30,C30),Denominator!D:H,3,FALSE)</f>
        <v>53</v>
      </c>
      <c r="H30">
        <v>233</v>
      </c>
      <c r="I30" s="13">
        <f>Table15_2[[#This Row],[total_counts]]-Table15_2[[#This Row],[virtual_counts]]</f>
        <v>233</v>
      </c>
      <c r="J30">
        <v>0</v>
      </c>
      <c r="K30" s="4">
        <f>Table15_2[[#This Row],[total_counts]]/Table15_2[[#This Row],[den_total]]</f>
        <v>2.4389222685117342E-3</v>
      </c>
      <c r="L30" s="4">
        <f>Table15_2[[#This Row],[in_person_counts]]/Table15_2[[#This Row],[den_total]]</f>
        <v>2.4389222685117342E-3</v>
      </c>
      <c r="M30" s="4">
        <f>Table15_2[[#This Row],[virtual_counts]]/Table15_2[[#This Row],[den_total]]</f>
        <v>0</v>
      </c>
      <c r="N30" t="s">
        <v>14</v>
      </c>
    </row>
    <row r="31" spans="1:14" x14ac:dyDescent="0.3">
      <c r="A31" t="s">
        <v>12</v>
      </c>
      <c r="B31">
        <v>2018</v>
      </c>
      <c r="C31">
        <v>4</v>
      </c>
      <c r="D31" t="s">
        <v>19</v>
      </c>
      <c r="E31">
        <v>95534</v>
      </c>
      <c r="F31">
        <f>VLOOKUP(_xlfn.CONCAT(A31,B31,C31),Denominator!D:H,2,FALSE)</f>
        <v>95481</v>
      </c>
      <c r="G31">
        <f>VLOOKUP(_xlfn.CONCAT(A31,B31,C31),Denominator!D:H,3,FALSE)</f>
        <v>53</v>
      </c>
      <c r="H31">
        <v>6</v>
      </c>
      <c r="I31" s="13">
        <f>Table15_2[[#This Row],[total_counts]]-Table15_2[[#This Row],[virtual_counts]]</f>
        <v>6</v>
      </c>
      <c r="J31">
        <v>0</v>
      </c>
      <c r="K31" s="4">
        <f>Table15_2[[#This Row],[total_counts]]/Table15_2[[#This Row],[den_total]]</f>
        <v>6.2804865283563961E-5</v>
      </c>
      <c r="L31" s="4">
        <f>Table15_2[[#This Row],[in_person_counts]]/Table15_2[[#This Row],[den_total]]</f>
        <v>6.2804865283563961E-5</v>
      </c>
      <c r="M31" s="4">
        <f>Table15_2[[#This Row],[virtual_counts]]/Table15_2[[#This Row],[den_total]]</f>
        <v>0</v>
      </c>
      <c r="N31" t="s">
        <v>14</v>
      </c>
    </row>
    <row r="32" spans="1:14" x14ac:dyDescent="0.3">
      <c r="A32" t="s">
        <v>12</v>
      </c>
      <c r="B32">
        <v>2018</v>
      </c>
      <c r="C32">
        <v>4</v>
      </c>
      <c r="D32" t="s">
        <v>20</v>
      </c>
      <c r="E32">
        <v>95534</v>
      </c>
      <c r="F32">
        <f>VLOOKUP(_xlfn.CONCAT(A32,B32,C32),Denominator!D:H,2,FALSE)</f>
        <v>95481</v>
      </c>
      <c r="G32">
        <f>VLOOKUP(_xlfn.CONCAT(A32,B32,C32),Denominator!D:H,3,FALSE)</f>
        <v>53</v>
      </c>
      <c r="H32">
        <v>47</v>
      </c>
      <c r="I32" s="13">
        <f>Table15_2[[#This Row],[total_counts]]-Table15_2[[#This Row],[virtual_counts]]</f>
        <v>47</v>
      </c>
      <c r="J32">
        <v>0</v>
      </c>
      <c r="K32" s="4">
        <f>Table15_2[[#This Row],[total_counts]]/Table15_2[[#This Row],[den_total]]</f>
        <v>4.9197144472125105E-4</v>
      </c>
      <c r="L32" s="4">
        <f>Table15_2[[#This Row],[in_person_counts]]/Table15_2[[#This Row],[den_total]]</f>
        <v>4.9197144472125105E-4</v>
      </c>
      <c r="M32" s="4">
        <f>Table15_2[[#This Row],[virtual_counts]]/Table15_2[[#This Row],[den_total]]</f>
        <v>0</v>
      </c>
      <c r="N32" t="s">
        <v>14</v>
      </c>
    </row>
    <row r="33" spans="1:14" x14ac:dyDescent="0.3">
      <c r="A33" t="s">
        <v>12</v>
      </c>
      <c r="B33">
        <v>2018</v>
      </c>
      <c r="C33">
        <v>4</v>
      </c>
      <c r="D33" t="s">
        <v>21</v>
      </c>
      <c r="E33">
        <v>95534</v>
      </c>
      <c r="F33">
        <f>VLOOKUP(_xlfn.CONCAT(A33,B33,C33),Denominator!D:H,2,FALSE)</f>
        <v>95481</v>
      </c>
      <c r="G33">
        <f>VLOOKUP(_xlfn.CONCAT(A33,B33,C33),Denominator!D:H,3,FALSE)</f>
        <v>53</v>
      </c>
      <c r="H33">
        <v>46</v>
      </c>
      <c r="I33" s="13">
        <f>Table15_2[[#This Row],[total_counts]]-Table15_2[[#This Row],[virtual_counts]]</f>
        <v>46</v>
      </c>
      <c r="J33">
        <v>0</v>
      </c>
      <c r="K33" s="4">
        <f>Table15_2[[#This Row],[total_counts]]/Table15_2[[#This Row],[den_total]]</f>
        <v>4.8150396717399041E-4</v>
      </c>
      <c r="L33" s="4">
        <f>Table15_2[[#This Row],[in_person_counts]]/Table15_2[[#This Row],[den_total]]</f>
        <v>4.8150396717399041E-4</v>
      </c>
      <c r="M33" s="4">
        <f>Table15_2[[#This Row],[virtual_counts]]/Table15_2[[#This Row],[den_total]]</f>
        <v>0</v>
      </c>
      <c r="N33" t="s">
        <v>14</v>
      </c>
    </row>
    <row r="34" spans="1:14" x14ac:dyDescent="0.3">
      <c r="A34" t="s">
        <v>12</v>
      </c>
      <c r="B34">
        <v>2018</v>
      </c>
      <c r="C34">
        <v>4</v>
      </c>
      <c r="D34" t="s">
        <v>22</v>
      </c>
      <c r="E34">
        <v>95534</v>
      </c>
      <c r="F34">
        <f>VLOOKUP(_xlfn.CONCAT(A34,B34,C34),Denominator!D:H,2,FALSE)</f>
        <v>95481</v>
      </c>
      <c r="G34">
        <f>VLOOKUP(_xlfn.CONCAT(A34,B34,C34),Denominator!D:H,3,FALSE)</f>
        <v>53</v>
      </c>
      <c r="H34">
        <v>93</v>
      </c>
      <c r="I34" s="13">
        <f>Table15_2[[#This Row],[total_counts]]-Table15_2[[#This Row],[virtual_counts]]</f>
        <v>93</v>
      </c>
      <c r="J34">
        <v>0</v>
      </c>
      <c r="K34" s="4">
        <f>Table15_2[[#This Row],[total_counts]]/Table15_2[[#This Row],[den_total]]</f>
        <v>9.7347541189524145E-4</v>
      </c>
      <c r="L34" s="4">
        <f>Table15_2[[#This Row],[in_person_counts]]/Table15_2[[#This Row],[den_total]]</f>
        <v>9.7347541189524145E-4</v>
      </c>
      <c r="M34" s="4">
        <f>Table15_2[[#This Row],[virtual_counts]]/Table15_2[[#This Row],[den_total]]</f>
        <v>0</v>
      </c>
      <c r="N34" t="s">
        <v>14</v>
      </c>
    </row>
    <row r="35" spans="1:14" x14ac:dyDescent="0.3">
      <c r="A35" t="s">
        <v>12</v>
      </c>
      <c r="B35">
        <v>2018</v>
      </c>
      <c r="C35">
        <v>4</v>
      </c>
      <c r="D35" t="s">
        <v>23</v>
      </c>
      <c r="E35">
        <v>95534</v>
      </c>
      <c r="F35">
        <f>VLOOKUP(_xlfn.CONCAT(A35,B35,C35),Denominator!D:H,2,FALSE)</f>
        <v>95481</v>
      </c>
      <c r="G35">
        <f>VLOOKUP(_xlfn.CONCAT(A35,B35,C35),Denominator!D:H,3,FALSE)</f>
        <v>53</v>
      </c>
      <c r="H35">
        <v>91</v>
      </c>
      <c r="I35" s="13">
        <f>Table15_2[[#This Row],[total_counts]]-Table15_2[[#This Row],[virtual_counts]]</f>
        <v>91</v>
      </c>
      <c r="J35">
        <v>0</v>
      </c>
      <c r="K35" s="4">
        <f>Table15_2[[#This Row],[total_counts]]/Table15_2[[#This Row],[den_total]]</f>
        <v>9.5254045680072017E-4</v>
      </c>
      <c r="L35" s="4">
        <f>Table15_2[[#This Row],[in_person_counts]]/Table15_2[[#This Row],[den_total]]</f>
        <v>9.5254045680072017E-4</v>
      </c>
      <c r="M35" s="4">
        <f>Table15_2[[#This Row],[virtual_counts]]/Table15_2[[#This Row],[den_total]]</f>
        <v>0</v>
      </c>
      <c r="N35" t="s">
        <v>14</v>
      </c>
    </row>
    <row r="36" spans="1:14" x14ac:dyDescent="0.3">
      <c r="A36" t="s">
        <v>12</v>
      </c>
      <c r="B36">
        <v>2018</v>
      </c>
      <c r="C36">
        <v>4</v>
      </c>
      <c r="D36" t="s">
        <v>24</v>
      </c>
      <c r="E36">
        <v>95534</v>
      </c>
      <c r="F36">
        <f>VLOOKUP(_xlfn.CONCAT(A36,B36,C36),Denominator!D:H,2,FALSE)</f>
        <v>95481</v>
      </c>
      <c r="G36">
        <f>VLOOKUP(_xlfn.CONCAT(A36,B36,C36),Denominator!D:H,3,FALSE)</f>
        <v>53</v>
      </c>
      <c r="H36">
        <v>3226</v>
      </c>
      <c r="I36" s="13">
        <f>Table15_2[[#This Row],[total_counts]]-Table15_2[[#This Row],[virtual_counts]]</f>
        <v>3226</v>
      </c>
      <c r="J36">
        <v>0</v>
      </c>
      <c r="K36" s="4">
        <f>Table15_2[[#This Row],[total_counts]]/Table15_2[[#This Row],[den_total]]</f>
        <v>3.3768082567462894E-2</v>
      </c>
      <c r="L36" s="4">
        <f>Table15_2[[#This Row],[in_person_counts]]/Table15_2[[#This Row],[den_total]]</f>
        <v>3.3768082567462894E-2</v>
      </c>
      <c r="M36" s="4">
        <f>Table15_2[[#This Row],[virtual_counts]]/Table15_2[[#This Row],[den_total]]</f>
        <v>0</v>
      </c>
      <c r="N36" t="s">
        <v>14</v>
      </c>
    </row>
    <row r="37" spans="1:14" x14ac:dyDescent="0.3">
      <c r="A37" t="s">
        <v>12</v>
      </c>
      <c r="B37">
        <v>2018</v>
      </c>
      <c r="C37">
        <v>4</v>
      </c>
      <c r="D37" t="s">
        <v>25</v>
      </c>
      <c r="E37">
        <v>95534</v>
      </c>
      <c r="F37">
        <f>VLOOKUP(_xlfn.CONCAT(A37,B37,C37),Denominator!D:H,2,FALSE)</f>
        <v>95481</v>
      </c>
      <c r="G37">
        <f>VLOOKUP(_xlfn.CONCAT(A37,B37,C37),Denominator!D:H,3,FALSE)</f>
        <v>53</v>
      </c>
      <c r="H37">
        <v>329</v>
      </c>
      <c r="I37" s="13">
        <f>Table15_2[[#This Row],[total_counts]]-Table15_2[[#This Row],[virtual_counts]]</f>
        <v>329</v>
      </c>
      <c r="J37">
        <v>0</v>
      </c>
      <c r="K37" s="4">
        <f>Table15_2[[#This Row],[total_counts]]/Table15_2[[#This Row],[den_total]]</f>
        <v>3.4438001130487573E-3</v>
      </c>
      <c r="L37" s="4">
        <f>Table15_2[[#This Row],[in_person_counts]]/Table15_2[[#This Row],[den_total]]</f>
        <v>3.4438001130487573E-3</v>
      </c>
      <c r="M37" s="4">
        <f>Table15_2[[#This Row],[virtual_counts]]/Table15_2[[#This Row],[den_total]]</f>
        <v>0</v>
      </c>
      <c r="N37" t="s">
        <v>14</v>
      </c>
    </row>
    <row r="38" spans="1:14" x14ac:dyDescent="0.3">
      <c r="A38" t="s">
        <v>12</v>
      </c>
      <c r="B38">
        <v>2018</v>
      </c>
      <c r="C38">
        <v>5</v>
      </c>
      <c r="D38" t="s">
        <v>13</v>
      </c>
      <c r="E38">
        <v>105071</v>
      </c>
      <c r="F38">
        <f>VLOOKUP(_xlfn.CONCAT(A38,B38,C38),Denominator!D:H,2,FALSE)</f>
        <v>105021</v>
      </c>
      <c r="G38">
        <f>VLOOKUP(_xlfn.CONCAT(A38,B38,C38),Denominator!D:H,3,FALSE)</f>
        <v>50</v>
      </c>
      <c r="H38">
        <v>1976</v>
      </c>
      <c r="I38" s="13">
        <f>Table15_2[[#This Row],[total_counts]]-Table15_2[[#This Row],[virtual_counts]]</f>
        <v>1976</v>
      </c>
      <c r="J38">
        <v>0</v>
      </c>
      <c r="K38" s="4">
        <f>Table15_2[[#This Row],[total_counts]]/Table15_2[[#This Row],[den_total]]</f>
        <v>1.88063309571623E-2</v>
      </c>
      <c r="L38" s="4">
        <f>Table15_2[[#This Row],[in_person_counts]]/Table15_2[[#This Row],[den_total]]</f>
        <v>1.88063309571623E-2</v>
      </c>
      <c r="M38" s="4">
        <f>Table15_2[[#This Row],[virtual_counts]]/Table15_2[[#This Row],[den_total]]</f>
        <v>0</v>
      </c>
      <c r="N38" t="s">
        <v>14</v>
      </c>
    </row>
    <row r="39" spans="1:14" x14ac:dyDescent="0.3">
      <c r="A39" t="s">
        <v>12</v>
      </c>
      <c r="B39">
        <v>2018</v>
      </c>
      <c r="C39">
        <v>5</v>
      </c>
      <c r="D39" t="s">
        <v>18</v>
      </c>
      <c r="E39">
        <v>105071</v>
      </c>
      <c r="F39">
        <f>VLOOKUP(_xlfn.CONCAT(A39,B39,C39),Denominator!D:H,2,FALSE)</f>
        <v>105021</v>
      </c>
      <c r="G39">
        <f>VLOOKUP(_xlfn.CONCAT(A39,B39,C39),Denominator!D:H,3,FALSE)</f>
        <v>50</v>
      </c>
      <c r="H39">
        <v>276</v>
      </c>
      <c r="I39" s="13">
        <f>Table15_2[[#This Row],[total_counts]]-Table15_2[[#This Row],[virtual_counts]]</f>
        <v>276</v>
      </c>
      <c r="J39">
        <v>0</v>
      </c>
      <c r="K39" s="4">
        <f>Table15_2[[#This Row],[total_counts]]/Table15_2[[#This Row],[den_total]]</f>
        <v>2.62679521466437E-3</v>
      </c>
      <c r="L39" s="4">
        <f>Table15_2[[#This Row],[in_person_counts]]/Table15_2[[#This Row],[den_total]]</f>
        <v>2.62679521466437E-3</v>
      </c>
      <c r="M39" s="4">
        <f>Table15_2[[#This Row],[virtual_counts]]/Table15_2[[#This Row],[den_total]]</f>
        <v>0</v>
      </c>
      <c r="N39" t="s">
        <v>14</v>
      </c>
    </row>
    <row r="40" spans="1:14" x14ac:dyDescent="0.3">
      <c r="A40" t="s">
        <v>12</v>
      </c>
      <c r="B40">
        <v>2018</v>
      </c>
      <c r="C40">
        <v>5</v>
      </c>
      <c r="D40" t="s">
        <v>19</v>
      </c>
      <c r="E40">
        <v>105071</v>
      </c>
      <c r="F40">
        <f>VLOOKUP(_xlfn.CONCAT(A40,B40,C40),Denominator!D:H,2,FALSE)</f>
        <v>105021</v>
      </c>
      <c r="G40">
        <f>VLOOKUP(_xlfn.CONCAT(A40,B40,C40),Denominator!D:H,3,FALSE)</f>
        <v>50</v>
      </c>
      <c r="H40">
        <v>4</v>
      </c>
      <c r="I40" s="13">
        <f>Table15_2[[#This Row],[total_counts]]-Table15_2[[#This Row],[virtual_counts]]</f>
        <v>4</v>
      </c>
      <c r="J40">
        <v>0</v>
      </c>
      <c r="K40" s="4">
        <f>Table15_2[[#This Row],[total_counts]]/Table15_2[[#This Row],[den_total]]</f>
        <v>3.8069495864701009E-5</v>
      </c>
      <c r="L40" s="4">
        <f>Table15_2[[#This Row],[in_person_counts]]/Table15_2[[#This Row],[den_total]]</f>
        <v>3.8069495864701009E-5</v>
      </c>
      <c r="M40" s="4">
        <f>Table15_2[[#This Row],[virtual_counts]]/Table15_2[[#This Row],[den_total]]</f>
        <v>0</v>
      </c>
      <c r="N40" t="s">
        <v>14</v>
      </c>
    </row>
    <row r="41" spans="1:14" x14ac:dyDescent="0.3">
      <c r="A41" t="s">
        <v>12</v>
      </c>
      <c r="B41">
        <v>2018</v>
      </c>
      <c r="C41">
        <v>5</v>
      </c>
      <c r="D41" t="s">
        <v>20</v>
      </c>
      <c r="E41">
        <v>105071</v>
      </c>
      <c r="F41">
        <f>VLOOKUP(_xlfn.CONCAT(A41,B41,C41),Denominator!D:H,2,FALSE)</f>
        <v>105021</v>
      </c>
      <c r="G41">
        <f>VLOOKUP(_xlfn.CONCAT(A41,B41,C41),Denominator!D:H,3,FALSE)</f>
        <v>50</v>
      </c>
      <c r="H41">
        <v>58</v>
      </c>
      <c r="I41" s="13">
        <f>Table15_2[[#This Row],[total_counts]]-Table15_2[[#This Row],[virtual_counts]]</f>
        <v>58</v>
      </c>
      <c r="J41">
        <v>0</v>
      </c>
      <c r="K41" s="4">
        <f>Table15_2[[#This Row],[total_counts]]/Table15_2[[#This Row],[den_total]]</f>
        <v>5.5200769003816471E-4</v>
      </c>
      <c r="L41" s="4">
        <f>Table15_2[[#This Row],[in_person_counts]]/Table15_2[[#This Row],[den_total]]</f>
        <v>5.5200769003816471E-4</v>
      </c>
      <c r="M41" s="4">
        <f>Table15_2[[#This Row],[virtual_counts]]/Table15_2[[#This Row],[den_total]]</f>
        <v>0</v>
      </c>
      <c r="N41" t="s">
        <v>14</v>
      </c>
    </row>
    <row r="42" spans="1:14" x14ac:dyDescent="0.3">
      <c r="A42" t="s">
        <v>12</v>
      </c>
      <c r="B42">
        <v>2018</v>
      </c>
      <c r="C42">
        <v>5</v>
      </c>
      <c r="D42" t="s">
        <v>21</v>
      </c>
      <c r="E42">
        <v>105071</v>
      </c>
      <c r="F42">
        <f>VLOOKUP(_xlfn.CONCAT(A42,B42,C42),Denominator!D:H,2,FALSE)</f>
        <v>105021</v>
      </c>
      <c r="G42">
        <f>VLOOKUP(_xlfn.CONCAT(A42,B42,C42),Denominator!D:H,3,FALSE)</f>
        <v>50</v>
      </c>
      <c r="H42">
        <v>70</v>
      </c>
      <c r="I42" s="13">
        <f>Table15_2[[#This Row],[total_counts]]-Table15_2[[#This Row],[virtual_counts]]</f>
        <v>70</v>
      </c>
      <c r="J42">
        <v>0</v>
      </c>
      <c r="K42" s="4">
        <f>Table15_2[[#This Row],[total_counts]]/Table15_2[[#This Row],[den_total]]</f>
        <v>6.6621617763226769E-4</v>
      </c>
      <c r="L42" s="4">
        <f>Table15_2[[#This Row],[in_person_counts]]/Table15_2[[#This Row],[den_total]]</f>
        <v>6.6621617763226769E-4</v>
      </c>
      <c r="M42" s="4">
        <f>Table15_2[[#This Row],[virtual_counts]]/Table15_2[[#This Row],[den_total]]</f>
        <v>0</v>
      </c>
      <c r="N42" t="s">
        <v>14</v>
      </c>
    </row>
    <row r="43" spans="1:14" x14ac:dyDescent="0.3">
      <c r="A43" t="s">
        <v>12</v>
      </c>
      <c r="B43">
        <v>2018</v>
      </c>
      <c r="C43">
        <v>5</v>
      </c>
      <c r="D43" t="s">
        <v>22</v>
      </c>
      <c r="E43">
        <v>105071</v>
      </c>
      <c r="F43">
        <f>VLOOKUP(_xlfn.CONCAT(A43,B43,C43),Denominator!D:H,2,FALSE)</f>
        <v>105021</v>
      </c>
      <c r="G43">
        <f>VLOOKUP(_xlfn.CONCAT(A43,B43,C43),Denominator!D:H,3,FALSE)</f>
        <v>50</v>
      </c>
      <c r="H43">
        <v>128</v>
      </c>
      <c r="I43" s="13">
        <f>Table15_2[[#This Row],[total_counts]]-Table15_2[[#This Row],[virtual_counts]]</f>
        <v>128</v>
      </c>
      <c r="J43">
        <v>0</v>
      </c>
      <c r="K43" s="4">
        <f>Table15_2[[#This Row],[total_counts]]/Table15_2[[#This Row],[den_total]]</f>
        <v>1.2182238676704323E-3</v>
      </c>
      <c r="L43" s="4">
        <f>Table15_2[[#This Row],[in_person_counts]]/Table15_2[[#This Row],[den_total]]</f>
        <v>1.2182238676704323E-3</v>
      </c>
      <c r="M43" s="4">
        <f>Table15_2[[#This Row],[virtual_counts]]/Table15_2[[#This Row],[den_total]]</f>
        <v>0</v>
      </c>
      <c r="N43" t="s">
        <v>14</v>
      </c>
    </row>
    <row r="44" spans="1:14" x14ac:dyDescent="0.3">
      <c r="A44" t="s">
        <v>12</v>
      </c>
      <c r="B44">
        <v>2018</v>
      </c>
      <c r="C44">
        <v>5</v>
      </c>
      <c r="D44" t="s">
        <v>23</v>
      </c>
      <c r="E44">
        <v>105071</v>
      </c>
      <c r="F44">
        <f>VLOOKUP(_xlfn.CONCAT(A44,B44,C44),Denominator!D:H,2,FALSE)</f>
        <v>105021</v>
      </c>
      <c r="G44">
        <f>VLOOKUP(_xlfn.CONCAT(A44,B44,C44),Denominator!D:H,3,FALSE)</f>
        <v>50</v>
      </c>
      <c r="H44">
        <v>87</v>
      </c>
      <c r="I44" s="13">
        <f>Table15_2[[#This Row],[total_counts]]-Table15_2[[#This Row],[virtual_counts]]</f>
        <v>87</v>
      </c>
      <c r="J44">
        <v>0</v>
      </c>
      <c r="K44" s="4">
        <f>Table15_2[[#This Row],[total_counts]]/Table15_2[[#This Row],[den_total]]</f>
        <v>8.2801153505724701E-4</v>
      </c>
      <c r="L44" s="4">
        <f>Table15_2[[#This Row],[in_person_counts]]/Table15_2[[#This Row],[den_total]]</f>
        <v>8.2801153505724701E-4</v>
      </c>
      <c r="M44" s="4">
        <f>Table15_2[[#This Row],[virtual_counts]]/Table15_2[[#This Row],[den_total]]</f>
        <v>0</v>
      </c>
      <c r="N44" t="s">
        <v>14</v>
      </c>
    </row>
    <row r="45" spans="1:14" x14ac:dyDescent="0.3">
      <c r="A45" t="s">
        <v>12</v>
      </c>
      <c r="B45">
        <v>2018</v>
      </c>
      <c r="C45">
        <v>5</v>
      </c>
      <c r="D45" t="s">
        <v>24</v>
      </c>
      <c r="E45">
        <v>105071</v>
      </c>
      <c r="F45">
        <f>VLOOKUP(_xlfn.CONCAT(A45,B45,C45),Denominator!D:H,2,FALSE)</f>
        <v>105021</v>
      </c>
      <c r="G45">
        <f>VLOOKUP(_xlfn.CONCAT(A45,B45,C45),Denominator!D:H,3,FALSE)</f>
        <v>50</v>
      </c>
      <c r="H45">
        <v>3669</v>
      </c>
      <c r="I45" s="13">
        <f>Table15_2[[#This Row],[total_counts]]-Table15_2[[#This Row],[virtual_counts]]</f>
        <v>3669</v>
      </c>
      <c r="J45">
        <v>0</v>
      </c>
      <c r="K45" s="4">
        <f>Table15_2[[#This Row],[total_counts]]/Table15_2[[#This Row],[den_total]]</f>
        <v>3.4919245081897005E-2</v>
      </c>
      <c r="L45" s="4">
        <f>Table15_2[[#This Row],[in_person_counts]]/Table15_2[[#This Row],[den_total]]</f>
        <v>3.4919245081897005E-2</v>
      </c>
      <c r="M45" s="4">
        <f>Table15_2[[#This Row],[virtual_counts]]/Table15_2[[#This Row],[den_total]]</f>
        <v>0</v>
      </c>
      <c r="N45" t="s">
        <v>14</v>
      </c>
    </row>
    <row r="46" spans="1:14" x14ac:dyDescent="0.3">
      <c r="A46" t="s">
        <v>12</v>
      </c>
      <c r="B46">
        <v>2018</v>
      </c>
      <c r="C46">
        <v>5</v>
      </c>
      <c r="D46" t="s">
        <v>25</v>
      </c>
      <c r="E46">
        <v>105071</v>
      </c>
      <c r="F46">
        <f>VLOOKUP(_xlfn.CONCAT(A46,B46,C46),Denominator!D:H,2,FALSE)</f>
        <v>105021</v>
      </c>
      <c r="G46">
        <f>VLOOKUP(_xlfn.CONCAT(A46,B46,C46),Denominator!D:H,3,FALSE)</f>
        <v>50</v>
      </c>
      <c r="H46">
        <v>449</v>
      </c>
      <c r="I46" s="13">
        <f>Table15_2[[#This Row],[total_counts]]-Table15_2[[#This Row],[virtual_counts]]</f>
        <v>449</v>
      </c>
      <c r="J46">
        <v>0</v>
      </c>
      <c r="K46" s="4">
        <f>Table15_2[[#This Row],[total_counts]]/Table15_2[[#This Row],[den_total]]</f>
        <v>4.2733009108126881E-3</v>
      </c>
      <c r="L46" s="4">
        <f>Table15_2[[#This Row],[in_person_counts]]/Table15_2[[#This Row],[den_total]]</f>
        <v>4.2733009108126881E-3</v>
      </c>
      <c r="M46" s="4">
        <f>Table15_2[[#This Row],[virtual_counts]]/Table15_2[[#This Row],[den_total]]</f>
        <v>0</v>
      </c>
      <c r="N46" t="s">
        <v>14</v>
      </c>
    </row>
    <row r="47" spans="1:14" x14ac:dyDescent="0.3">
      <c r="A47" t="s">
        <v>12</v>
      </c>
      <c r="B47">
        <v>2018</v>
      </c>
      <c r="C47">
        <v>6</v>
      </c>
      <c r="D47" t="s">
        <v>13</v>
      </c>
      <c r="E47">
        <v>90916</v>
      </c>
      <c r="F47">
        <f>VLOOKUP(_xlfn.CONCAT(A47,B47,C47),Denominator!D:H,2,FALSE)</f>
        <v>90818</v>
      </c>
      <c r="G47">
        <f>VLOOKUP(_xlfn.CONCAT(A47,B47,C47),Denominator!D:H,3,FALSE)</f>
        <v>98</v>
      </c>
      <c r="H47">
        <v>1894</v>
      </c>
      <c r="I47" s="13">
        <f>Table15_2[[#This Row],[total_counts]]-Table15_2[[#This Row],[virtual_counts]]</f>
        <v>1894</v>
      </c>
      <c r="J47">
        <v>0</v>
      </c>
      <c r="K47" s="4">
        <f>Table15_2[[#This Row],[total_counts]]/Table15_2[[#This Row],[den_total]]</f>
        <v>2.083241673632804E-2</v>
      </c>
      <c r="L47" s="4">
        <f>Table15_2[[#This Row],[in_person_counts]]/Table15_2[[#This Row],[den_total]]</f>
        <v>2.083241673632804E-2</v>
      </c>
      <c r="M47" s="4">
        <f>Table15_2[[#This Row],[virtual_counts]]/Table15_2[[#This Row],[den_total]]</f>
        <v>0</v>
      </c>
      <c r="N47" t="s">
        <v>14</v>
      </c>
    </row>
    <row r="48" spans="1:14" x14ac:dyDescent="0.3">
      <c r="A48" t="s">
        <v>12</v>
      </c>
      <c r="B48">
        <v>2018</v>
      </c>
      <c r="C48">
        <v>6</v>
      </c>
      <c r="D48" t="s">
        <v>18</v>
      </c>
      <c r="E48">
        <v>90916</v>
      </c>
      <c r="F48">
        <f>VLOOKUP(_xlfn.CONCAT(A48,B48,C48),Denominator!D:H,2,FALSE)</f>
        <v>90818</v>
      </c>
      <c r="G48">
        <f>VLOOKUP(_xlfn.CONCAT(A48,B48,C48),Denominator!D:H,3,FALSE)</f>
        <v>98</v>
      </c>
      <c r="H48">
        <v>257</v>
      </c>
      <c r="I48" s="13">
        <f>Table15_2[[#This Row],[total_counts]]-Table15_2[[#This Row],[virtual_counts]]</f>
        <v>257</v>
      </c>
      <c r="J48">
        <v>0</v>
      </c>
      <c r="K48" s="4">
        <f>Table15_2[[#This Row],[total_counts]]/Table15_2[[#This Row],[den_total]]</f>
        <v>2.8267851643275113E-3</v>
      </c>
      <c r="L48" s="4">
        <f>Table15_2[[#This Row],[in_person_counts]]/Table15_2[[#This Row],[den_total]]</f>
        <v>2.8267851643275113E-3</v>
      </c>
      <c r="M48" s="4">
        <f>Table15_2[[#This Row],[virtual_counts]]/Table15_2[[#This Row],[den_total]]</f>
        <v>0</v>
      </c>
      <c r="N48" t="s">
        <v>14</v>
      </c>
    </row>
    <row r="49" spans="1:14" x14ac:dyDescent="0.3">
      <c r="A49" t="s">
        <v>12</v>
      </c>
      <c r="B49">
        <v>2018</v>
      </c>
      <c r="C49">
        <v>6</v>
      </c>
      <c r="D49" t="s">
        <v>19</v>
      </c>
      <c r="E49">
        <v>90916</v>
      </c>
      <c r="F49">
        <f>VLOOKUP(_xlfn.CONCAT(A49,B49,C49),Denominator!D:H,2,FALSE)</f>
        <v>90818</v>
      </c>
      <c r="G49">
        <f>VLOOKUP(_xlfn.CONCAT(A49,B49,C49),Denominator!D:H,3,FALSE)</f>
        <v>98</v>
      </c>
      <c r="H49">
        <v>9</v>
      </c>
      <c r="I49" s="13">
        <f>Table15_2[[#This Row],[total_counts]]-Table15_2[[#This Row],[virtual_counts]]</f>
        <v>9</v>
      </c>
      <c r="J49">
        <v>0</v>
      </c>
      <c r="K49" s="4">
        <f>Table15_2[[#This Row],[total_counts]]/Table15_2[[#This Row],[den_total]]</f>
        <v>9.899247657178055E-5</v>
      </c>
      <c r="L49" s="4">
        <f>Table15_2[[#This Row],[in_person_counts]]/Table15_2[[#This Row],[den_total]]</f>
        <v>9.899247657178055E-5</v>
      </c>
      <c r="M49" s="4">
        <f>Table15_2[[#This Row],[virtual_counts]]/Table15_2[[#This Row],[den_total]]</f>
        <v>0</v>
      </c>
      <c r="N49" t="s">
        <v>14</v>
      </c>
    </row>
    <row r="50" spans="1:14" x14ac:dyDescent="0.3">
      <c r="A50" t="s">
        <v>12</v>
      </c>
      <c r="B50">
        <v>2018</v>
      </c>
      <c r="C50">
        <v>6</v>
      </c>
      <c r="D50" t="s">
        <v>20</v>
      </c>
      <c r="E50">
        <v>90916</v>
      </c>
      <c r="F50">
        <f>VLOOKUP(_xlfn.CONCAT(A50,B50,C50),Denominator!D:H,2,FALSE)</f>
        <v>90818</v>
      </c>
      <c r="G50">
        <f>VLOOKUP(_xlfn.CONCAT(A50,B50,C50),Denominator!D:H,3,FALSE)</f>
        <v>98</v>
      </c>
      <c r="H50">
        <v>41</v>
      </c>
      <c r="I50" s="13">
        <f>Table15_2[[#This Row],[total_counts]]-Table15_2[[#This Row],[virtual_counts]]</f>
        <v>41</v>
      </c>
      <c r="J50">
        <v>0</v>
      </c>
      <c r="K50" s="4">
        <f>Table15_2[[#This Row],[total_counts]]/Table15_2[[#This Row],[den_total]]</f>
        <v>4.5096572660477803E-4</v>
      </c>
      <c r="L50" s="4">
        <f>Table15_2[[#This Row],[in_person_counts]]/Table15_2[[#This Row],[den_total]]</f>
        <v>4.5096572660477803E-4</v>
      </c>
      <c r="M50" s="4">
        <f>Table15_2[[#This Row],[virtual_counts]]/Table15_2[[#This Row],[den_total]]</f>
        <v>0</v>
      </c>
      <c r="N50" t="s">
        <v>14</v>
      </c>
    </row>
    <row r="51" spans="1:14" x14ac:dyDescent="0.3">
      <c r="A51" t="s">
        <v>12</v>
      </c>
      <c r="B51">
        <v>2018</v>
      </c>
      <c r="C51">
        <v>6</v>
      </c>
      <c r="D51" t="s">
        <v>21</v>
      </c>
      <c r="E51">
        <v>90916</v>
      </c>
      <c r="F51">
        <f>VLOOKUP(_xlfn.CONCAT(A51,B51,C51),Denominator!D:H,2,FALSE)</f>
        <v>90818</v>
      </c>
      <c r="G51">
        <f>VLOOKUP(_xlfn.CONCAT(A51,B51,C51),Denominator!D:H,3,FALSE)</f>
        <v>98</v>
      </c>
      <c r="H51">
        <v>69</v>
      </c>
      <c r="I51" s="13">
        <f>Table15_2[[#This Row],[total_counts]]-Table15_2[[#This Row],[virtual_counts]]</f>
        <v>69</v>
      </c>
      <c r="J51">
        <v>0</v>
      </c>
      <c r="K51" s="4">
        <f>Table15_2[[#This Row],[total_counts]]/Table15_2[[#This Row],[den_total]]</f>
        <v>7.589423203836509E-4</v>
      </c>
      <c r="L51" s="4">
        <f>Table15_2[[#This Row],[in_person_counts]]/Table15_2[[#This Row],[den_total]]</f>
        <v>7.589423203836509E-4</v>
      </c>
      <c r="M51" s="4">
        <f>Table15_2[[#This Row],[virtual_counts]]/Table15_2[[#This Row],[den_total]]</f>
        <v>0</v>
      </c>
      <c r="N51" t="s">
        <v>14</v>
      </c>
    </row>
    <row r="52" spans="1:14" x14ac:dyDescent="0.3">
      <c r="A52" t="s">
        <v>12</v>
      </c>
      <c r="B52">
        <v>2018</v>
      </c>
      <c r="C52">
        <v>6</v>
      </c>
      <c r="D52" t="s">
        <v>22</v>
      </c>
      <c r="E52">
        <v>90916</v>
      </c>
      <c r="F52">
        <f>VLOOKUP(_xlfn.CONCAT(A52,B52,C52),Denominator!D:H,2,FALSE)</f>
        <v>90818</v>
      </c>
      <c r="G52">
        <f>VLOOKUP(_xlfn.CONCAT(A52,B52,C52),Denominator!D:H,3,FALSE)</f>
        <v>98</v>
      </c>
      <c r="H52">
        <v>110</v>
      </c>
      <c r="I52" s="13">
        <f>Table15_2[[#This Row],[total_counts]]-Table15_2[[#This Row],[virtual_counts]]</f>
        <v>110</v>
      </c>
      <c r="J52">
        <v>0</v>
      </c>
      <c r="K52" s="4">
        <f>Table15_2[[#This Row],[total_counts]]/Table15_2[[#This Row],[den_total]]</f>
        <v>1.209908046988429E-3</v>
      </c>
      <c r="L52" s="4">
        <f>Table15_2[[#This Row],[in_person_counts]]/Table15_2[[#This Row],[den_total]]</f>
        <v>1.209908046988429E-3</v>
      </c>
      <c r="M52" s="4">
        <f>Table15_2[[#This Row],[virtual_counts]]/Table15_2[[#This Row],[den_total]]</f>
        <v>0</v>
      </c>
      <c r="N52" t="s">
        <v>14</v>
      </c>
    </row>
    <row r="53" spans="1:14" x14ac:dyDescent="0.3">
      <c r="A53" t="s">
        <v>12</v>
      </c>
      <c r="B53">
        <v>2018</v>
      </c>
      <c r="C53">
        <v>6</v>
      </c>
      <c r="D53" t="s">
        <v>23</v>
      </c>
      <c r="E53">
        <v>90916</v>
      </c>
      <c r="F53">
        <f>VLOOKUP(_xlfn.CONCAT(A53,B53,C53),Denominator!D:H,2,FALSE)</f>
        <v>90818</v>
      </c>
      <c r="G53">
        <f>VLOOKUP(_xlfn.CONCAT(A53,B53,C53),Denominator!D:H,3,FALSE)</f>
        <v>98</v>
      </c>
      <c r="H53">
        <v>86</v>
      </c>
      <c r="I53" s="13">
        <f>Table15_2[[#This Row],[total_counts]]-Table15_2[[#This Row],[virtual_counts]]</f>
        <v>86</v>
      </c>
      <c r="J53">
        <v>0</v>
      </c>
      <c r="K53" s="4">
        <f>Table15_2[[#This Row],[total_counts]]/Table15_2[[#This Row],[den_total]]</f>
        <v>9.4592810946368081E-4</v>
      </c>
      <c r="L53" s="4">
        <f>Table15_2[[#This Row],[in_person_counts]]/Table15_2[[#This Row],[den_total]]</f>
        <v>9.4592810946368081E-4</v>
      </c>
      <c r="M53" s="4">
        <f>Table15_2[[#This Row],[virtual_counts]]/Table15_2[[#This Row],[den_total]]</f>
        <v>0</v>
      </c>
      <c r="N53" t="s">
        <v>14</v>
      </c>
    </row>
    <row r="54" spans="1:14" x14ac:dyDescent="0.3">
      <c r="A54" t="s">
        <v>12</v>
      </c>
      <c r="B54">
        <v>2018</v>
      </c>
      <c r="C54">
        <v>6</v>
      </c>
      <c r="D54" t="s">
        <v>24</v>
      </c>
      <c r="E54">
        <v>90916</v>
      </c>
      <c r="F54">
        <f>VLOOKUP(_xlfn.CONCAT(A54,B54,C54),Denominator!D:H,2,FALSE)</f>
        <v>90818</v>
      </c>
      <c r="G54">
        <f>VLOOKUP(_xlfn.CONCAT(A54,B54,C54),Denominator!D:H,3,FALSE)</f>
        <v>98</v>
      </c>
      <c r="H54">
        <v>3377</v>
      </c>
      <c r="I54" s="13">
        <f>Table15_2[[#This Row],[total_counts]]-Table15_2[[#This Row],[virtual_counts]]</f>
        <v>3377</v>
      </c>
      <c r="J54">
        <v>0</v>
      </c>
      <c r="K54" s="4">
        <f>Table15_2[[#This Row],[total_counts]]/Table15_2[[#This Row],[den_total]]</f>
        <v>3.7144177042544767E-2</v>
      </c>
      <c r="L54" s="4">
        <f>Table15_2[[#This Row],[in_person_counts]]/Table15_2[[#This Row],[den_total]]</f>
        <v>3.7144177042544767E-2</v>
      </c>
      <c r="M54" s="4">
        <f>Table15_2[[#This Row],[virtual_counts]]/Table15_2[[#This Row],[den_total]]</f>
        <v>0</v>
      </c>
      <c r="N54" t="s">
        <v>14</v>
      </c>
    </row>
    <row r="55" spans="1:14" x14ac:dyDescent="0.3">
      <c r="A55" t="s">
        <v>12</v>
      </c>
      <c r="B55">
        <v>2018</v>
      </c>
      <c r="C55">
        <v>6</v>
      </c>
      <c r="D55" t="s">
        <v>25</v>
      </c>
      <c r="E55">
        <v>90916</v>
      </c>
      <c r="F55">
        <f>VLOOKUP(_xlfn.CONCAT(A55,B55,C55),Denominator!D:H,2,FALSE)</f>
        <v>90818</v>
      </c>
      <c r="G55">
        <f>VLOOKUP(_xlfn.CONCAT(A55,B55,C55),Denominator!D:H,3,FALSE)</f>
        <v>98</v>
      </c>
      <c r="H55">
        <v>371</v>
      </c>
      <c r="I55" s="13">
        <f>Table15_2[[#This Row],[total_counts]]-Table15_2[[#This Row],[virtual_counts]]</f>
        <v>371</v>
      </c>
      <c r="J55">
        <v>0</v>
      </c>
      <c r="K55" s="4">
        <f>Table15_2[[#This Row],[total_counts]]/Table15_2[[#This Row],[den_total]]</f>
        <v>4.0806898675700646E-3</v>
      </c>
      <c r="L55" s="4">
        <f>Table15_2[[#This Row],[in_person_counts]]/Table15_2[[#This Row],[den_total]]</f>
        <v>4.0806898675700646E-3</v>
      </c>
      <c r="M55" s="4">
        <f>Table15_2[[#This Row],[virtual_counts]]/Table15_2[[#This Row],[den_total]]</f>
        <v>0</v>
      </c>
      <c r="N55" t="s">
        <v>14</v>
      </c>
    </row>
    <row r="56" spans="1:14" x14ac:dyDescent="0.3">
      <c r="A56" t="s">
        <v>12</v>
      </c>
      <c r="B56">
        <v>2018</v>
      </c>
      <c r="C56">
        <v>7</v>
      </c>
      <c r="D56" t="s">
        <v>13</v>
      </c>
      <c r="E56">
        <v>87117</v>
      </c>
      <c r="F56">
        <f>VLOOKUP(_xlfn.CONCAT(A56,B56,C56),Denominator!D:H,2,FALSE)</f>
        <v>86988</v>
      </c>
      <c r="G56">
        <f>VLOOKUP(_xlfn.CONCAT(A56,B56,C56),Denominator!D:H,3,FALSE)</f>
        <v>129</v>
      </c>
      <c r="H56">
        <v>1928</v>
      </c>
      <c r="I56" s="13">
        <f>Table15_2[[#This Row],[total_counts]]-Table15_2[[#This Row],[virtual_counts]]</f>
        <v>1928</v>
      </c>
      <c r="J56">
        <v>0</v>
      </c>
      <c r="K56" s="4">
        <f>Table15_2[[#This Row],[total_counts]]/Table15_2[[#This Row],[den_total]]</f>
        <v>2.2131156949849053E-2</v>
      </c>
      <c r="L56" s="4">
        <f>Table15_2[[#This Row],[in_person_counts]]/Table15_2[[#This Row],[den_total]]</f>
        <v>2.2131156949849053E-2</v>
      </c>
      <c r="M56" s="4">
        <f>Table15_2[[#This Row],[virtual_counts]]/Table15_2[[#This Row],[den_total]]</f>
        <v>0</v>
      </c>
      <c r="N56" t="s">
        <v>14</v>
      </c>
    </row>
    <row r="57" spans="1:14" x14ac:dyDescent="0.3">
      <c r="A57" t="s">
        <v>12</v>
      </c>
      <c r="B57">
        <v>2018</v>
      </c>
      <c r="C57">
        <v>7</v>
      </c>
      <c r="D57" t="s">
        <v>18</v>
      </c>
      <c r="E57">
        <v>87117</v>
      </c>
      <c r="F57">
        <f>VLOOKUP(_xlfn.CONCAT(A57,B57,C57),Denominator!D:H,2,FALSE)</f>
        <v>86988</v>
      </c>
      <c r="G57">
        <f>VLOOKUP(_xlfn.CONCAT(A57,B57,C57),Denominator!D:H,3,FALSE)</f>
        <v>129</v>
      </c>
      <c r="H57">
        <v>300</v>
      </c>
      <c r="I57" s="13">
        <f>Table15_2[[#This Row],[total_counts]]-Table15_2[[#This Row],[virtual_counts]]</f>
        <v>300</v>
      </c>
      <c r="J57">
        <v>0</v>
      </c>
      <c r="K57" s="4">
        <f>Table15_2[[#This Row],[total_counts]]/Table15_2[[#This Row],[den_total]]</f>
        <v>3.4436447536072179E-3</v>
      </c>
      <c r="L57" s="4">
        <f>Table15_2[[#This Row],[in_person_counts]]/Table15_2[[#This Row],[den_total]]</f>
        <v>3.4436447536072179E-3</v>
      </c>
      <c r="M57" s="4">
        <f>Table15_2[[#This Row],[virtual_counts]]/Table15_2[[#This Row],[den_total]]</f>
        <v>0</v>
      </c>
      <c r="N57" t="s">
        <v>14</v>
      </c>
    </row>
    <row r="58" spans="1:14" x14ac:dyDescent="0.3">
      <c r="A58" t="s">
        <v>12</v>
      </c>
      <c r="B58">
        <v>2018</v>
      </c>
      <c r="C58">
        <v>7</v>
      </c>
      <c r="D58" t="s">
        <v>19</v>
      </c>
      <c r="E58">
        <v>87117</v>
      </c>
      <c r="F58">
        <f>VLOOKUP(_xlfn.CONCAT(A58,B58,C58),Denominator!D:H,2,FALSE)</f>
        <v>86988</v>
      </c>
      <c r="G58">
        <f>VLOOKUP(_xlfn.CONCAT(A58,B58,C58),Denominator!D:H,3,FALSE)</f>
        <v>129</v>
      </c>
      <c r="H58">
        <v>8</v>
      </c>
      <c r="I58" s="13">
        <f>Table15_2[[#This Row],[total_counts]]-Table15_2[[#This Row],[virtual_counts]]</f>
        <v>8</v>
      </c>
      <c r="J58">
        <v>0</v>
      </c>
      <c r="K58" s="4">
        <f>Table15_2[[#This Row],[total_counts]]/Table15_2[[#This Row],[den_total]]</f>
        <v>9.1830526762859142E-5</v>
      </c>
      <c r="L58" s="4">
        <f>Table15_2[[#This Row],[in_person_counts]]/Table15_2[[#This Row],[den_total]]</f>
        <v>9.1830526762859142E-5</v>
      </c>
      <c r="M58" s="4">
        <f>Table15_2[[#This Row],[virtual_counts]]/Table15_2[[#This Row],[den_total]]</f>
        <v>0</v>
      </c>
      <c r="N58" t="s">
        <v>14</v>
      </c>
    </row>
    <row r="59" spans="1:14" x14ac:dyDescent="0.3">
      <c r="A59" t="s">
        <v>12</v>
      </c>
      <c r="B59">
        <v>2018</v>
      </c>
      <c r="C59">
        <v>7</v>
      </c>
      <c r="D59" t="s">
        <v>20</v>
      </c>
      <c r="E59">
        <v>87117</v>
      </c>
      <c r="F59">
        <f>VLOOKUP(_xlfn.CONCAT(A59,B59,C59),Denominator!D:H,2,FALSE)</f>
        <v>86988</v>
      </c>
      <c r="G59">
        <f>VLOOKUP(_xlfn.CONCAT(A59,B59,C59),Denominator!D:H,3,FALSE)</f>
        <v>129</v>
      </c>
      <c r="H59">
        <v>34</v>
      </c>
      <c r="I59" s="13">
        <f>Table15_2[[#This Row],[total_counts]]-Table15_2[[#This Row],[virtual_counts]]</f>
        <v>34</v>
      </c>
      <c r="J59">
        <v>0</v>
      </c>
      <c r="K59" s="4">
        <f>Table15_2[[#This Row],[total_counts]]/Table15_2[[#This Row],[den_total]]</f>
        <v>3.9027973874215138E-4</v>
      </c>
      <c r="L59" s="4">
        <f>Table15_2[[#This Row],[in_person_counts]]/Table15_2[[#This Row],[den_total]]</f>
        <v>3.9027973874215138E-4</v>
      </c>
      <c r="M59" s="4">
        <f>Table15_2[[#This Row],[virtual_counts]]/Table15_2[[#This Row],[den_total]]</f>
        <v>0</v>
      </c>
      <c r="N59" t="s">
        <v>14</v>
      </c>
    </row>
    <row r="60" spans="1:14" x14ac:dyDescent="0.3">
      <c r="A60" t="s">
        <v>12</v>
      </c>
      <c r="B60">
        <v>2018</v>
      </c>
      <c r="C60">
        <v>7</v>
      </c>
      <c r="D60" t="s">
        <v>21</v>
      </c>
      <c r="E60">
        <v>87117</v>
      </c>
      <c r="F60">
        <f>VLOOKUP(_xlfn.CONCAT(A60,B60,C60),Denominator!D:H,2,FALSE)</f>
        <v>86988</v>
      </c>
      <c r="G60">
        <f>VLOOKUP(_xlfn.CONCAT(A60,B60,C60),Denominator!D:H,3,FALSE)</f>
        <v>129</v>
      </c>
      <c r="H60">
        <v>64</v>
      </c>
      <c r="I60" s="13">
        <f>Table15_2[[#This Row],[total_counts]]-Table15_2[[#This Row],[virtual_counts]]</f>
        <v>64</v>
      </c>
      <c r="J60">
        <v>0</v>
      </c>
      <c r="K60" s="4">
        <f>Table15_2[[#This Row],[total_counts]]/Table15_2[[#This Row],[den_total]]</f>
        <v>7.3464421410287313E-4</v>
      </c>
      <c r="L60" s="4">
        <f>Table15_2[[#This Row],[in_person_counts]]/Table15_2[[#This Row],[den_total]]</f>
        <v>7.3464421410287313E-4</v>
      </c>
      <c r="M60" s="4">
        <f>Table15_2[[#This Row],[virtual_counts]]/Table15_2[[#This Row],[den_total]]</f>
        <v>0</v>
      </c>
      <c r="N60" t="s">
        <v>14</v>
      </c>
    </row>
    <row r="61" spans="1:14" x14ac:dyDescent="0.3">
      <c r="A61" t="s">
        <v>12</v>
      </c>
      <c r="B61">
        <v>2018</v>
      </c>
      <c r="C61">
        <v>7</v>
      </c>
      <c r="D61" t="s">
        <v>22</v>
      </c>
      <c r="E61">
        <v>87117</v>
      </c>
      <c r="F61">
        <f>VLOOKUP(_xlfn.CONCAT(A61,B61,C61),Denominator!D:H,2,FALSE)</f>
        <v>86988</v>
      </c>
      <c r="G61">
        <f>VLOOKUP(_xlfn.CONCAT(A61,B61,C61),Denominator!D:H,3,FALSE)</f>
        <v>129</v>
      </c>
      <c r="H61">
        <v>98</v>
      </c>
      <c r="I61" s="13">
        <f>Table15_2[[#This Row],[total_counts]]-Table15_2[[#This Row],[virtual_counts]]</f>
        <v>98</v>
      </c>
      <c r="J61">
        <v>0</v>
      </c>
      <c r="K61" s="4">
        <f>Table15_2[[#This Row],[total_counts]]/Table15_2[[#This Row],[den_total]]</f>
        <v>1.1249239528450246E-3</v>
      </c>
      <c r="L61" s="4">
        <f>Table15_2[[#This Row],[in_person_counts]]/Table15_2[[#This Row],[den_total]]</f>
        <v>1.1249239528450246E-3</v>
      </c>
      <c r="M61" s="4">
        <f>Table15_2[[#This Row],[virtual_counts]]/Table15_2[[#This Row],[den_total]]</f>
        <v>0</v>
      </c>
      <c r="N61" t="s">
        <v>14</v>
      </c>
    </row>
    <row r="62" spans="1:14" x14ac:dyDescent="0.3">
      <c r="A62" t="s">
        <v>12</v>
      </c>
      <c r="B62">
        <v>2018</v>
      </c>
      <c r="C62">
        <v>7</v>
      </c>
      <c r="D62" t="s">
        <v>23</v>
      </c>
      <c r="E62">
        <v>87117</v>
      </c>
      <c r="F62">
        <f>VLOOKUP(_xlfn.CONCAT(A62,B62,C62),Denominator!D:H,2,FALSE)</f>
        <v>86988</v>
      </c>
      <c r="G62">
        <f>VLOOKUP(_xlfn.CONCAT(A62,B62,C62),Denominator!D:H,3,FALSE)</f>
        <v>129</v>
      </c>
      <c r="H62">
        <v>107</v>
      </c>
      <c r="I62" s="13">
        <f>Table15_2[[#This Row],[total_counts]]-Table15_2[[#This Row],[virtual_counts]]</f>
        <v>107</v>
      </c>
      <c r="J62">
        <v>0</v>
      </c>
      <c r="K62" s="4">
        <f>Table15_2[[#This Row],[total_counts]]/Table15_2[[#This Row],[den_total]]</f>
        <v>1.2282332954532411E-3</v>
      </c>
      <c r="L62" s="4">
        <f>Table15_2[[#This Row],[in_person_counts]]/Table15_2[[#This Row],[den_total]]</f>
        <v>1.2282332954532411E-3</v>
      </c>
      <c r="M62" s="4">
        <f>Table15_2[[#This Row],[virtual_counts]]/Table15_2[[#This Row],[den_total]]</f>
        <v>0</v>
      </c>
      <c r="N62" t="s">
        <v>14</v>
      </c>
    </row>
    <row r="63" spans="1:14" x14ac:dyDescent="0.3">
      <c r="A63" t="s">
        <v>12</v>
      </c>
      <c r="B63">
        <v>2018</v>
      </c>
      <c r="C63">
        <v>7</v>
      </c>
      <c r="D63" t="s">
        <v>24</v>
      </c>
      <c r="E63">
        <v>87117</v>
      </c>
      <c r="F63">
        <f>VLOOKUP(_xlfn.CONCAT(A63,B63,C63),Denominator!D:H,2,FALSE)</f>
        <v>86988</v>
      </c>
      <c r="G63">
        <f>VLOOKUP(_xlfn.CONCAT(A63,B63,C63),Denominator!D:H,3,FALSE)</f>
        <v>129</v>
      </c>
      <c r="H63">
        <v>3146</v>
      </c>
      <c r="I63" s="13">
        <f>Table15_2[[#This Row],[total_counts]]-Table15_2[[#This Row],[virtual_counts]]</f>
        <v>3146</v>
      </c>
      <c r="J63">
        <v>0</v>
      </c>
      <c r="K63" s="4">
        <f>Table15_2[[#This Row],[total_counts]]/Table15_2[[#This Row],[den_total]]</f>
        <v>3.611235464949436E-2</v>
      </c>
      <c r="L63" s="4">
        <f>Table15_2[[#This Row],[in_person_counts]]/Table15_2[[#This Row],[den_total]]</f>
        <v>3.611235464949436E-2</v>
      </c>
      <c r="M63" s="4">
        <f>Table15_2[[#This Row],[virtual_counts]]/Table15_2[[#This Row],[den_total]]</f>
        <v>0</v>
      </c>
      <c r="N63" t="s">
        <v>14</v>
      </c>
    </row>
    <row r="64" spans="1:14" x14ac:dyDescent="0.3">
      <c r="A64" t="s">
        <v>12</v>
      </c>
      <c r="B64">
        <v>2018</v>
      </c>
      <c r="C64">
        <v>7</v>
      </c>
      <c r="D64" t="s">
        <v>25</v>
      </c>
      <c r="E64">
        <v>87117</v>
      </c>
      <c r="F64">
        <f>VLOOKUP(_xlfn.CONCAT(A64,B64,C64),Denominator!D:H,2,FALSE)</f>
        <v>86988</v>
      </c>
      <c r="G64">
        <f>VLOOKUP(_xlfn.CONCAT(A64,B64,C64),Denominator!D:H,3,FALSE)</f>
        <v>129</v>
      </c>
      <c r="H64">
        <v>436</v>
      </c>
      <c r="I64" s="13">
        <f>Table15_2[[#This Row],[total_counts]]-Table15_2[[#This Row],[virtual_counts]]</f>
        <v>436</v>
      </c>
      <c r="J64">
        <v>0</v>
      </c>
      <c r="K64" s="4">
        <f>Table15_2[[#This Row],[total_counts]]/Table15_2[[#This Row],[den_total]]</f>
        <v>5.0047637085758236E-3</v>
      </c>
      <c r="L64" s="4">
        <f>Table15_2[[#This Row],[in_person_counts]]/Table15_2[[#This Row],[den_total]]</f>
        <v>5.0047637085758236E-3</v>
      </c>
      <c r="M64" s="4">
        <f>Table15_2[[#This Row],[virtual_counts]]/Table15_2[[#This Row],[den_total]]</f>
        <v>0</v>
      </c>
      <c r="N64" t="s">
        <v>14</v>
      </c>
    </row>
    <row r="65" spans="1:14" x14ac:dyDescent="0.3">
      <c r="A65" t="s">
        <v>12</v>
      </c>
      <c r="B65">
        <v>2018</v>
      </c>
      <c r="C65">
        <v>8</v>
      </c>
      <c r="D65" t="s">
        <v>13</v>
      </c>
      <c r="E65">
        <v>108255</v>
      </c>
      <c r="F65">
        <f>VLOOKUP(_xlfn.CONCAT(A65,B65,C65),Denominator!D:H,2,FALSE)</f>
        <v>108158</v>
      </c>
      <c r="G65">
        <f>VLOOKUP(_xlfn.CONCAT(A65,B65,C65),Denominator!D:H,3,FALSE)</f>
        <v>97</v>
      </c>
      <c r="H65">
        <v>2145</v>
      </c>
      <c r="I65" s="13">
        <f>Table15_2[[#This Row],[total_counts]]-Table15_2[[#This Row],[virtual_counts]]</f>
        <v>2145</v>
      </c>
      <c r="J65">
        <v>0</v>
      </c>
      <c r="K65" s="4">
        <f>Table15_2[[#This Row],[total_counts]]/Table15_2[[#This Row],[den_total]]</f>
        <v>1.9814327282804488E-2</v>
      </c>
      <c r="L65" s="4">
        <f>Table15_2[[#This Row],[in_person_counts]]/Table15_2[[#This Row],[den_total]]</f>
        <v>1.9814327282804488E-2</v>
      </c>
      <c r="M65" s="4">
        <f>Table15_2[[#This Row],[virtual_counts]]/Table15_2[[#This Row],[den_total]]</f>
        <v>0</v>
      </c>
      <c r="N65" t="s">
        <v>14</v>
      </c>
    </row>
    <row r="66" spans="1:14" x14ac:dyDescent="0.3">
      <c r="A66" t="s">
        <v>12</v>
      </c>
      <c r="B66">
        <v>2018</v>
      </c>
      <c r="C66">
        <v>8</v>
      </c>
      <c r="D66" t="s">
        <v>18</v>
      </c>
      <c r="E66">
        <v>108255</v>
      </c>
      <c r="F66">
        <f>VLOOKUP(_xlfn.CONCAT(A66,B66,C66),Denominator!D:H,2,FALSE)</f>
        <v>108158</v>
      </c>
      <c r="G66">
        <f>VLOOKUP(_xlfn.CONCAT(A66,B66,C66),Denominator!D:H,3,FALSE)</f>
        <v>97</v>
      </c>
      <c r="H66">
        <v>335</v>
      </c>
      <c r="I66" s="13">
        <f>Table15_2[[#This Row],[total_counts]]-Table15_2[[#This Row],[virtual_counts]]</f>
        <v>335</v>
      </c>
      <c r="J66">
        <v>0</v>
      </c>
      <c r="K66" s="4">
        <f>Table15_2[[#This Row],[total_counts]]/Table15_2[[#This Row],[den_total]]</f>
        <v>3.0945452865918433E-3</v>
      </c>
      <c r="L66" s="4">
        <f>Table15_2[[#This Row],[in_person_counts]]/Table15_2[[#This Row],[den_total]]</f>
        <v>3.0945452865918433E-3</v>
      </c>
      <c r="M66" s="4">
        <f>Table15_2[[#This Row],[virtual_counts]]/Table15_2[[#This Row],[den_total]]</f>
        <v>0</v>
      </c>
      <c r="N66" t="s">
        <v>14</v>
      </c>
    </row>
    <row r="67" spans="1:14" x14ac:dyDescent="0.3">
      <c r="A67" t="s">
        <v>12</v>
      </c>
      <c r="B67">
        <v>2018</v>
      </c>
      <c r="C67">
        <v>8</v>
      </c>
      <c r="D67" t="s">
        <v>19</v>
      </c>
      <c r="E67">
        <v>108255</v>
      </c>
      <c r="F67">
        <f>VLOOKUP(_xlfn.CONCAT(A67,B67,C67),Denominator!D:H,2,FALSE)</f>
        <v>108158</v>
      </c>
      <c r="G67">
        <f>VLOOKUP(_xlfn.CONCAT(A67,B67,C67),Denominator!D:H,3,FALSE)</f>
        <v>97</v>
      </c>
      <c r="H67">
        <v>8</v>
      </c>
      <c r="I67" s="13">
        <f>Table15_2[[#This Row],[total_counts]]-Table15_2[[#This Row],[virtual_counts]]</f>
        <v>8</v>
      </c>
      <c r="J67">
        <v>0</v>
      </c>
      <c r="K67" s="4">
        <f>Table15_2[[#This Row],[total_counts]]/Table15_2[[#This Row],[den_total]]</f>
        <v>7.389958893353656E-5</v>
      </c>
      <c r="L67" s="4">
        <f>Table15_2[[#This Row],[in_person_counts]]/Table15_2[[#This Row],[den_total]]</f>
        <v>7.389958893353656E-5</v>
      </c>
      <c r="M67" s="4">
        <f>Table15_2[[#This Row],[virtual_counts]]/Table15_2[[#This Row],[den_total]]</f>
        <v>0</v>
      </c>
      <c r="N67" t="s">
        <v>14</v>
      </c>
    </row>
    <row r="68" spans="1:14" x14ac:dyDescent="0.3">
      <c r="A68" t="s">
        <v>12</v>
      </c>
      <c r="B68">
        <v>2018</v>
      </c>
      <c r="C68">
        <v>8</v>
      </c>
      <c r="D68" t="s">
        <v>20</v>
      </c>
      <c r="E68">
        <v>108255</v>
      </c>
      <c r="F68">
        <f>VLOOKUP(_xlfn.CONCAT(A68,B68,C68),Denominator!D:H,2,FALSE)</f>
        <v>108158</v>
      </c>
      <c r="G68">
        <f>VLOOKUP(_xlfn.CONCAT(A68,B68,C68),Denominator!D:H,3,FALSE)</f>
        <v>97</v>
      </c>
      <c r="H68">
        <v>48</v>
      </c>
      <c r="I68" s="13">
        <f>Table15_2[[#This Row],[total_counts]]-Table15_2[[#This Row],[virtual_counts]]</f>
        <v>48</v>
      </c>
      <c r="J68">
        <v>0</v>
      </c>
      <c r="K68" s="4">
        <f>Table15_2[[#This Row],[total_counts]]/Table15_2[[#This Row],[den_total]]</f>
        <v>4.4339753360121936E-4</v>
      </c>
      <c r="L68" s="4">
        <f>Table15_2[[#This Row],[in_person_counts]]/Table15_2[[#This Row],[den_total]]</f>
        <v>4.4339753360121936E-4</v>
      </c>
      <c r="M68" s="4">
        <f>Table15_2[[#This Row],[virtual_counts]]/Table15_2[[#This Row],[den_total]]</f>
        <v>0</v>
      </c>
      <c r="N68" t="s">
        <v>14</v>
      </c>
    </row>
    <row r="69" spans="1:14" x14ac:dyDescent="0.3">
      <c r="A69" t="s">
        <v>12</v>
      </c>
      <c r="B69">
        <v>2018</v>
      </c>
      <c r="C69">
        <v>8</v>
      </c>
      <c r="D69" t="s">
        <v>21</v>
      </c>
      <c r="E69">
        <v>108255</v>
      </c>
      <c r="F69">
        <f>VLOOKUP(_xlfn.CONCAT(A69,B69,C69),Denominator!D:H,2,FALSE)</f>
        <v>108158</v>
      </c>
      <c r="G69">
        <f>VLOOKUP(_xlfn.CONCAT(A69,B69,C69),Denominator!D:H,3,FALSE)</f>
        <v>97</v>
      </c>
      <c r="H69">
        <v>74</v>
      </c>
      <c r="I69" s="13">
        <f>Table15_2[[#This Row],[total_counts]]-Table15_2[[#This Row],[virtual_counts]]</f>
        <v>74</v>
      </c>
      <c r="J69">
        <v>0</v>
      </c>
      <c r="K69" s="4">
        <f>Table15_2[[#This Row],[total_counts]]/Table15_2[[#This Row],[den_total]]</f>
        <v>6.835711976352131E-4</v>
      </c>
      <c r="L69" s="4">
        <f>Table15_2[[#This Row],[in_person_counts]]/Table15_2[[#This Row],[den_total]]</f>
        <v>6.835711976352131E-4</v>
      </c>
      <c r="M69" s="4">
        <f>Table15_2[[#This Row],[virtual_counts]]/Table15_2[[#This Row],[den_total]]</f>
        <v>0</v>
      </c>
      <c r="N69" t="s">
        <v>14</v>
      </c>
    </row>
    <row r="70" spans="1:14" x14ac:dyDescent="0.3">
      <c r="A70" t="s">
        <v>12</v>
      </c>
      <c r="B70">
        <v>2018</v>
      </c>
      <c r="C70">
        <v>8</v>
      </c>
      <c r="D70" t="s">
        <v>22</v>
      </c>
      <c r="E70">
        <v>108255</v>
      </c>
      <c r="F70">
        <f>VLOOKUP(_xlfn.CONCAT(A70,B70,C70),Denominator!D:H,2,FALSE)</f>
        <v>108158</v>
      </c>
      <c r="G70">
        <f>VLOOKUP(_xlfn.CONCAT(A70,B70,C70),Denominator!D:H,3,FALSE)</f>
        <v>97</v>
      </c>
      <c r="H70">
        <v>122</v>
      </c>
      <c r="I70" s="13">
        <f>Table15_2[[#This Row],[total_counts]]-Table15_2[[#This Row],[virtual_counts]]</f>
        <v>122</v>
      </c>
      <c r="J70">
        <v>0</v>
      </c>
      <c r="K70" s="4">
        <f>Table15_2[[#This Row],[total_counts]]/Table15_2[[#This Row],[den_total]]</f>
        <v>1.1269687312364324E-3</v>
      </c>
      <c r="L70" s="4">
        <f>Table15_2[[#This Row],[in_person_counts]]/Table15_2[[#This Row],[den_total]]</f>
        <v>1.1269687312364324E-3</v>
      </c>
      <c r="M70" s="4">
        <f>Table15_2[[#This Row],[virtual_counts]]/Table15_2[[#This Row],[den_total]]</f>
        <v>0</v>
      </c>
      <c r="N70" t="s">
        <v>14</v>
      </c>
    </row>
    <row r="71" spans="1:14" x14ac:dyDescent="0.3">
      <c r="A71" t="s">
        <v>12</v>
      </c>
      <c r="B71">
        <v>2018</v>
      </c>
      <c r="C71">
        <v>8</v>
      </c>
      <c r="D71" t="s">
        <v>23</v>
      </c>
      <c r="E71">
        <v>108255</v>
      </c>
      <c r="F71">
        <f>VLOOKUP(_xlfn.CONCAT(A71,B71,C71),Denominator!D:H,2,FALSE)</f>
        <v>108158</v>
      </c>
      <c r="G71">
        <f>VLOOKUP(_xlfn.CONCAT(A71,B71,C71),Denominator!D:H,3,FALSE)</f>
        <v>97</v>
      </c>
      <c r="H71">
        <v>106</v>
      </c>
      <c r="I71" s="13">
        <f>Table15_2[[#This Row],[total_counts]]-Table15_2[[#This Row],[virtual_counts]]</f>
        <v>106</v>
      </c>
      <c r="J71">
        <v>0</v>
      </c>
      <c r="K71" s="4">
        <f>Table15_2[[#This Row],[total_counts]]/Table15_2[[#This Row],[den_total]]</f>
        <v>9.7916955336935945E-4</v>
      </c>
      <c r="L71" s="4">
        <f>Table15_2[[#This Row],[in_person_counts]]/Table15_2[[#This Row],[den_total]]</f>
        <v>9.7916955336935945E-4</v>
      </c>
      <c r="M71" s="4">
        <f>Table15_2[[#This Row],[virtual_counts]]/Table15_2[[#This Row],[den_total]]</f>
        <v>0</v>
      </c>
      <c r="N71" t="s">
        <v>14</v>
      </c>
    </row>
    <row r="72" spans="1:14" x14ac:dyDescent="0.3">
      <c r="A72" t="s">
        <v>12</v>
      </c>
      <c r="B72">
        <v>2018</v>
      </c>
      <c r="C72">
        <v>8</v>
      </c>
      <c r="D72" t="s">
        <v>24</v>
      </c>
      <c r="E72">
        <v>108255</v>
      </c>
      <c r="F72">
        <f>VLOOKUP(_xlfn.CONCAT(A72,B72,C72),Denominator!D:H,2,FALSE)</f>
        <v>108158</v>
      </c>
      <c r="G72">
        <f>VLOOKUP(_xlfn.CONCAT(A72,B72,C72),Denominator!D:H,3,FALSE)</f>
        <v>97</v>
      </c>
      <c r="H72">
        <v>3807</v>
      </c>
      <c r="I72" s="13">
        <f>Table15_2[[#This Row],[total_counts]]-Table15_2[[#This Row],[virtual_counts]]</f>
        <v>3807</v>
      </c>
      <c r="J72">
        <v>0</v>
      </c>
      <c r="K72" s="4">
        <f>Table15_2[[#This Row],[total_counts]]/Table15_2[[#This Row],[den_total]]</f>
        <v>3.5166966883746709E-2</v>
      </c>
      <c r="L72" s="4">
        <f>Table15_2[[#This Row],[in_person_counts]]/Table15_2[[#This Row],[den_total]]</f>
        <v>3.5166966883746709E-2</v>
      </c>
      <c r="M72" s="4">
        <f>Table15_2[[#This Row],[virtual_counts]]/Table15_2[[#This Row],[den_total]]</f>
        <v>0</v>
      </c>
      <c r="N72" t="s">
        <v>14</v>
      </c>
    </row>
    <row r="73" spans="1:14" x14ac:dyDescent="0.3">
      <c r="A73" t="s">
        <v>12</v>
      </c>
      <c r="B73">
        <v>2018</v>
      </c>
      <c r="C73">
        <v>8</v>
      </c>
      <c r="D73" t="s">
        <v>25</v>
      </c>
      <c r="E73">
        <v>108255</v>
      </c>
      <c r="F73">
        <f>VLOOKUP(_xlfn.CONCAT(A73,B73,C73),Denominator!D:H,2,FALSE)</f>
        <v>108158</v>
      </c>
      <c r="G73">
        <f>VLOOKUP(_xlfn.CONCAT(A73,B73,C73),Denominator!D:H,3,FALSE)</f>
        <v>97</v>
      </c>
      <c r="H73">
        <v>436</v>
      </c>
      <c r="I73" s="13">
        <f>Table15_2[[#This Row],[total_counts]]-Table15_2[[#This Row],[virtual_counts]]</f>
        <v>436</v>
      </c>
      <c r="J73">
        <v>0</v>
      </c>
      <c r="K73" s="4">
        <f>Table15_2[[#This Row],[total_counts]]/Table15_2[[#This Row],[den_total]]</f>
        <v>4.027527596877742E-3</v>
      </c>
      <c r="L73" s="4">
        <f>Table15_2[[#This Row],[in_person_counts]]/Table15_2[[#This Row],[den_total]]</f>
        <v>4.027527596877742E-3</v>
      </c>
      <c r="M73" s="4">
        <f>Table15_2[[#This Row],[virtual_counts]]/Table15_2[[#This Row],[den_total]]</f>
        <v>0</v>
      </c>
      <c r="N73" t="s">
        <v>14</v>
      </c>
    </row>
    <row r="74" spans="1:14" x14ac:dyDescent="0.3">
      <c r="A74" t="s">
        <v>12</v>
      </c>
      <c r="B74">
        <v>2018</v>
      </c>
      <c r="C74">
        <v>9</v>
      </c>
      <c r="D74" t="s">
        <v>13</v>
      </c>
      <c r="E74">
        <v>94741</v>
      </c>
      <c r="F74">
        <f>VLOOKUP(_xlfn.CONCAT(A74,B74,C74),Denominator!D:H,2,FALSE)</f>
        <v>94664</v>
      </c>
      <c r="G74">
        <f>VLOOKUP(_xlfn.CONCAT(A74,B74,C74),Denominator!D:H,3,FALSE)</f>
        <v>77</v>
      </c>
      <c r="H74">
        <v>1850</v>
      </c>
      <c r="I74" s="13">
        <f>Table15_2[[#This Row],[total_counts]]-Table15_2[[#This Row],[virtual_counts]]</f>
        <v>1850</v>
      </c>
      <c r="J74">
        <v>0</v>
      </c>
      <c r="K74" s="4">
        <f>Table15_2[[#This Row],[total_counts]]/Table15_2[[#This Row],[den_total]]</f>
        <v>1.9526920762922072E-2</v>
      </c>
      <c r="L74" s="4">
        <f>Table15_2[[#This Row],[in_person_counts]]/Table15_2[[#This Row],[den_total]]</f>
        <v>1.9526920762922072E-2</v>
      </c>
      <c r="M74" s="4">
        <f>Table15_2[[#This Row],[virtual_counts]]/Table15_2[[#This Row],[den_total]]</f>
        <v>0</v>
      </c>
      <c r="N74" t="s">
        <v>14</v>
      </c>
    </row>
    <row r="75" spans="1:14" x14ac:dyDescent="0.3">
      <c r="A75" t="s">
        <v>12</v>
      </c>
      <c r="B75">
        <v>2018</v>
      </c>
      <c r="C75">
        <v>9</v>
      </c>
      <c r="D75" t="s">
        <v>18</v>
      </c>
      <c r="E75">
        <v>94741</v>
      </c>
      <c r="F75">
        <f>VLOOKUP(_xlfn.CONCAT(A75,B75,C75),Denominator!D:H,2,FALSE)</f>
        <v>94664</v>
      </c>
      <c r="G75">
        <f>VLOOKUP(_xlfn.CONCAT(A75,B75,C75),Denominator!D:H,3,FALSE)</f>
        <v>77</v>
      </c>
      <c r="H75">
        <v>258</v>
      </c>
      <c r="I75" s="13">
        <f>Table15_2[[#This Row],[total_counts]]-Table15_2[[#This Row],[virtual_counts]]</f>
        <v>258</v>
      </c>
      <c r="J75">
        <v>0</v>
      </c>
      <c r="K75" s="4">
        <f>Table15_2[[#This Row],[total_counts]]/Table15_2[[#This Row],[den_total]]</f>
        <v>2.7232138145048077E-3</v>
      </c>
      <c r="L75" s="4">
        <f>Table15_2[[#This Row],[in_person_counts]]/Table15_2[[#This Row],[den_total]]</f>
        <v>2.7232138145048077E-3</v>
      </c>
      <c r="M75" s="4">
        <f>Table15_2[[#This Row],[virtual_counts]]/Table15_2[[#This Row],[den_total]]</f>
        <v>0</v>
      </c>
      <c r="N75" t="s">
        <v>14</v>
      </c>
    </row>
    <row r="76" spans="1:14" x14ac:dyDescent="0.3">
      <c r="A76" t="s">
        <v>12</v>
      </c>
      <c r="B76">
        <v>2018</v>
      </c>
      <c r="C76">
        <v>9</v>
      </c>
      <c r="D76" t="s">
        <v>19</v>
      </c>
      <c r="E76">
        <v>94741</v>
      </c>
      <c r="F76">
        <f>VLOOKUP(_xlfn.CONCAT(A76,B76,C76),Denominator!D:H,2,FALSE)</f>
        <v>94664</v>
      </c>
      <c r="G76">
        <f>VLOOKUP(_xlfn.CONCAT(A76,B76,C76),Denominator!D:H,3,FALSE)</f>
        <v>77</v>
      </c>
      <c r="H76">
        <v>3</v>
      </c>
      <c r="I76" s="13">
        <f>Table15_2[[#This Row],[total_counts]]-Table15_2[[#This Row],[virtual_counts]]</f>
        <v>3</v>
      </c>
      <c r="J76">
        <v>0</v>
      </c>
      <c r="K76" s="4">
        <f>Table15_2[[#This Row],[total_counts]]/Table15_2[[#This Row],[den_total]]</f>
        <v>3.1665276912846605E-5</v>
      </c>
      <c r="L76" s="4">
        <f>Table15_2[[#This Row],[in_person_counts]]/Table15_2[[#This Row],[den_total]]</f>
        <v>3.1665276912846605E-5</v>
      </c>
      <c r="M76" s="4">
        <f>Table15_2[[#This Row],[virtual_counts]]/Table15_2[[#This Row],[den_total]]</f>
        <v>0</v>
      </c>
      <c r="N76" t="s">
        <v>14</v>
      </c>
    </row>
    <row r="77" spans="1:14" x14ac:dyDescent="0.3">
      <c r="A77" t="s">
        <v>12</v>
      </c>
      <c r="B77">
        <v>2018</v>
      </c>
      <c r="C77">
        <v>9</v>
      </c>
      <c r="D77" t="s">
        <v>20</v>
      </c>
      <c r="E77">
        <v>94741</v>
      </c>
      <c r="F77">
        <f>VLOOKUP(_xlfn.CONCAT(A77,B77,C77),Denominator!D:H,2,FALSE)</f>
        <v>94664</v>
      </c>
      <c r="G77">
        <f>VLOOKUP(_xlfn.CONCAT(A77,B77,C77),Denominator!D:H,3,FALSE)</f>
        <v>77</v>
      </c>
      <c r="H77">
        <v>48</v>
      </c>
      <c r="I77" s="13">
        <f>Table15_2[[#This Row],[total_counts]]-Table15_2[[#This Row],[virtual_counts]]</f>
        <v>48</v>
      </c>
      <c r="J77">
        <v>0</v>
      </c>
      <c r="K77" s="4">
        <f>Table15_2[[#This Row],[total_counts]]/Table15_2[[#This Row],[den_total]]</f>
        <v>5.0664443060554568E-4</v>
      </c>
      <c r="L77" s="4">
        <f>Table15_2[[#This Row],[in_person_counts]]/Table15_2[[#This Row],[den_total]]</f>
        <v>5.0664443060554568E-4</v>
      </c>
      <c r="M77" s="4">
        <f>Table15_2[[#This Row],[virtual_counts]]/Table15_2[[#This Row],[den_total]]</f>
        <v>0</v>
      </c>
      <c r="N77" t="s">
        <v>14</v>
      </c>
    </row>
    <row r="78" spans="1:14" x14ac:dyDescent="0.3">
      <c r="A78" t="s">
        <v>12</v>
      </c>
      <c r="B78">
        <v>2018</v>
      </c>
      <c r="C78">
        <v>9</v>
      </c>
      <c r="D78" t="s">
        <v>21</v>
      </c>
      <c r="E78">
        <v>94741</v>
      </c>
      <c r="F78">
        <f>VLOOKUP(_xlfn.CONCAT(A78,B78,C78),Denominator!D:H,2,FALSE)</f>
        <v>94664</v>
      </c>
      <c r="G78">
        <f>VLOOKUP(_xlfn.CONCAT(A78,B78,C78),Denominator!D:H,3,FALSE)</f>
        <v>77</v>
      </c>
      <c r="H78">
        <v>50</v>
      </c>
      <c r="I78" s="13">
        <f>Table15_2[[#This Row],[total_counts]]-Table15_2[[#This Row],[virtual_counts]]</f>
        <v>50</v>
      </c>
      <c r="J78">
        <v>0</v>
      </c>
      <c r="K78" s="4">
        <f>Table15_2[[#This Row],[total_counts]]/Table15_2[[#This Row],[den_total]]</f>
        <v>5.2775461521411009E-4</v>
      </c>
      <c r="L78" s="4">
        <f>Table15_2[[#This Row],[in_person_counts]]/Table15_2[[#This Row],[den_total]]</f>
        <v>5.2775461521411009E-4</v>
      </c>
      <c r="M78" s="4">
        <f>Table15_2[[#This Row],[virtual_counts]]/Table15_2[[#This Row],[den_total]]</f>
        <v>0</v>
      </c>
      <c r="N78" t="s">
        <v>14</v>
      </c>
    </row>
    <row r="79" spans="1:14" x14ac:dyDescent="0.3">
      <c r="A79" t="s">
        <v>12</v>
      </c>
      <c r="B79">
        <v>2018</v>
      </c>
      <c r="C79">
        <v>9</v>
      </c>
      <c r="D79" t="s">
        <v>22</v>
      </c>
      <c r="E79">
        <v>94741</v>
      </c>
      <c r="F79">
        <f>VLOOKUP(_xlfn.CONCAT(A79,B79,C79),Denominator!D:H,2,FALSE)</f>
        <v>94664</v>
      </c>
      <c r="G79">
        <f>VLOOKUP(_xlfn.CONCAT(A79,B79,C79),Denominator!D:H,3,FALSE)</f>
        <v>77</v>
      </c>
      <c r="H79">
        <v>98</v>
      </c>
      <c r="I79" s="13">
        <f>Table15_2[[#This Row],[total_counts]]-Table15_2[[#This Row],[virtual_counts]]</f>
        <v>98</v>
      </c>
      <c r="J79">
        <v>0</v>
      </c>
      <c r="K79" s="4">
        <f>Table15_2[[#This Row],[total_counts]]/Table15_2[[#This Row],[den_total]]</f>
        <v>1.0343990458196557E-3</v>
      </c>
      <c r="L79" s="4">
        <f>Table15_2[[#This Row],[in_person_counts]]/Table15_2[[#This Row],[den_total]]</f>
        <v>1.0343990458196557E-3</v>
      </c>
      <c r="M79" s="4">
        <f>Table15_2[[#This Row],[virtual_counts]]/Table15_2[[#This Row],[den_total]]</f>
        <v>0</v>
      </c>
      <c r="N79" t="s">
        <v>14</v>
      </c>
    </row>
    <row r="80" spans="1:14" x14ac:dyDescent="0.3">
      <c r="A80" t="s">
        <v>12</v>
      </c>
      <c r="B80">
        <v>2018</v>
      </c>
      <c r="C80">
        <v>9</v>
      </c>
      <c r="D80" t="s">
        <v>23</v>
      </c>
      <c r="E80">
        <v>94741</v>
      </c>
      <c r="F80">
        <f>VLOOKUP(_xlfn.CONCAT(A80,B80,C80),Denominator!D:H,2,FALSE)</f>
        <v>94664</v>
      </c>
      <c r="G80">
        <f>VLOOKUP(_xlfn.CONCAT(A80,B80,C80),Denominator!D:H,3,FALSE)</f>
        <v>77</v>
      </c>
      <c r="H80">
        <v>75</v>
      </c>
      <c r="I80" s="13">
        <f>Table15_2[[#This Row],[total_counts]]-Table15_2[[#This Row],[virtual_counts]]</f>
        <v>75</v>
      </c>
      <c r="J80">
        <v>0</v>
      </c>
      <c r="K80" s="4">
        <f>Table15_2[[#This Row],[total_counts]]/Table15_2[[#This Row],[den_total]]</f>
        <v>7.9163192282116508E-4</v>
      </c>
      <c r="L80" s="4">
        <f>Table15_2[[#This Row],[in_person_counts]]/Table15_2[[#This Row],[den_total]]</f>
        <v>7.9163192282116508E-4</v>
      </c>
      <c r="M80" s="4">
        <f>Table15_2[[#This Row],[virtual_counts]]/Table15_2[[#This Row],[den_total]]</f>
        <v>0</v>
      </c>
      <c r="N80" t="s">
        <v>14</v>
      </c>
    </row>
    <row r="81" spans="1:14" x14ac:dyDescent="0.3">
      <c r="A81" t="s">
        <v>12</v>
      </c>
      <c r="B81">
        <v>2018</v>
      </c>
      <c r="C81">
        <v>9</v>
      </c>
      <c r="D81" t="s">
        <v>24</v>
      </c>
      <c r="E81">
        <v>94741</v>
      </c>
      <c r="F81">
        <f>VLOOKUP(_xlfn.CONCAT(A81,B81,C81),Denominator!D:H,2,FALSE)</f>
        <v>94664</v>
      </c>
      <c r="G81">
        <f>VLOOKUP(_xlfn.CONCAT(A81,B81,C81),Denominator!D:H,3,FALSE)</f>
        <v>77</v>
      </c>
      <c r="H81">
        <v>3241</v>
      </c>
      <c r="I81" s="13">
        <f>Table15_2[[#This Row],[total_counts]]-Table15_2[[#This Row],[virtual_counts]]</f>
        <v>3241</v>
      </c>
      <c r="J81">
        <v>0</v>
      </c>
      <c r="K81" s="4">
        <f>Table15_2[[#This Row],[total_counts]]/Table15_2[[#This Row],[den_total]]</f>
        <v>3.4209054158178612E-2</v>
      </c>
      <c r="L81" s="4">
        <f>Table15_2[[#This Row],[in_person_counts]]/Table15_2[[#This Row],[den_total]]</f>
        <v>3.4209054158178612E-2</v>
      </c>
      <c r="M81" s="4">
        <f>Table15_2[[#This Row],[virtual_counts]]/Table15_2[[#This Row],[den_total]]</f>
        <v>0</v>
      </c>
      <c r="N81" t="s">
        <v>14</v>
      </c>
    </row>
    <row r="82" spans="1:14" x14ac:dyDescent="0.3">
      <c r="A82" t="s">
        <v>12</v>
      </c>
      <c r="B82">
        <v>2018</v>
      </c>
      <c r="C82">
        <v>9</v>
      </c>
      <c r="D82" t="s">
        <v>25</v>
      </c>
      <c r="E82">
        <v>94741</v>
      </c>
      <c r="F82">
        <f>VLOOKUP(_xlfn.CONCAT(A82,B82,C82),Denominator!D:H,2,FALSE)</f>
        <v>94664</v>
      </c>
      <c r="G82">
        <f>VLOOKUP(_xlfn.CONCAT(A82,B82,C82),Denominator!D:H,3,FALSE)</f>
        <v>77</v>
      </c>
      <c r="H82">
        <v>455</v>
      </c>
      <c r="I82" s="13">
        <f>Table15_2[[#This Row],[total_counts]]-Table15_2[[#This Row],[virtual_counts]]</f>
        <v>455</v>
      </c>
      <c r="J82">
        <v>0</v>
      </c>
      <c r="K82" s="4">
        <f>Table15_2[[#This Row],[total_counts]]/Table15_2[[#This Row],[den_total]]</f>
        <v>4.8025669984484015E-3</v>
      </c>
      <c r="L82" s="4">
        <f>Table15_2[[#This Row],[in_person_counts]]/Table15_2[[#This Row],[den_total]]</f>
        <v>4.8025669984484015E-3</v>
      </c>
      <c r="M82" s="4">
        <f>Table15_2[[#This Row],[virtual_counts]]/Table15_2[[#This Row],[den_total]]</f>
        <v>0</v>
      </c>
      <c r="N82" t="s">
        <v>14</v>
      </c>
    </row>
    <row r="83" spans="1:14" x14ac:dyDescent="0.3">
      <c r="A83" t="s">
        <v>12</v>
      </c>
      <c r="B83">
        <v>2018</v>
      </c>
      <c r="C83">
        <v>10</v>
      </c>
      <c r="D83" t="s">
        <v>13</v>
      </c>
      <c r="E83">
        <v>113872</v>
      </c>
      <c r="F83">
        <f>VLOOKUP(_xlfn.CONCAT(A83,B83,C83),Denominator!D:H,2,FALSE)</f>
        <v>113782</v>
      </c>
      <c r="G83">
        <f>VLOOKUP(_xlfn.CONCAT(A83,B83,C83),Denominator!D:H,3,FALSE)</f>
        <v>90</v>
      </c>
      <c r="H83">
        <v>2407</v>
      </c>
      <c r="I83" s="13">
        <f>Table15_2[[#This Row],[total_counts]]-Table15_2[[#This Row],[virtual_counts]]</f>
        <v>2407</v>
      </c>
      <c r="J83">
        <v>0</v>
      </c>
      <c r="K83" s="4">
        <f>Table15_2[[#This Row],[total_counts]]/Table15_2[[#This Row],[den_total]]</f>
        <v>2.1137768722776451E-2</v>
      </c>
      <c r="L83" s="4">
        <f>Table15_2[[#This Row],[in_person_counts]]/Table15_2[[#This Row],[den_total]]</f>
        <v>2.1137768722776451E-2</v>
      </c>
      <c r="M83" s="4">
        <f>Table15_2[[#This Row],[virtual_counts]]/Table15_2[[#This Row],[den_total]]</f>
        <v>0</v>
      </c>
      <c r="N83" t="s">
        <v>14</v>
      </c>
    </row>
    <row r="84" spans="1:14" x14ac:dyDescent="0.3">
      <c r="A84" t="s">
        <v>12</v>
      </c>
      <c r="B84">
        <v>2018</v>
      </c>
      <c r="C84">
        <v>10</v>
      </c>
      <c r="D84" t="s">
        <v>18</v>
      </c>
      <c r="E84">
        <v>113872</v>
      </c>
      <c r="F84">
        <f>VLOOKUP(_xlfn.CONCAT(A84,B84,C84),Denominator!D:H,2,FALSE)</f>
        <v>113782</v>
      </c>
      <c r="G84">
        <f>VLOOKUP(_xlfn.CONCAT(A84,B84,C84),Denominator!D:H,3,FALSE)</f>
        <v>90</v>
      </c>
      <c r="H84">
        <v>327</v>
      </c>
      <c r="I84" s="13">
        <f>Table15_2[[#This Row],[total_counts]]-Table15_2[[#This Row],[virtual_counts]]</f>
        <v>327</v>
      </c>
      <c r="J84">
        <v>0</v>
      </c>
      <c r="K84" s="4">
        <f>Table15_2[[#This Row],[total_counts]]/Table15_2[[#This Row],[den_total]]</f>
        <v>2.8716453561894056E-3</v>
      </c>
      <c r="L84" s="4">
        <f>Table15_2[[#This Row],[in_person_counts]]/Table15_2[[#This Row],[den_total]]</f>
        <v>2.8716453561894056E-3</v>
      </c>
      <c r="M84" s="4">
        <f>Table15_2[[#This Row],[virtual_counts]]/Table15_2[[#This Row],[den_total]]</f>
        <v>0</v>
      </c>
      <c r="N84" t="s">
        <v>14</v>
      </c>
    </row>
    <row r="85" spans="1:14" x14ac:dyDescent="0.3">
      <c r="A85" t="s">
        <v>12</v>
      </c>
      <c r="B85">
        <v>2018</v>
      </c>
      <c r="C85">
        <v>10</v>
      </c>
      <c r="D85" t="s">
        <v>19</v>
      </c>
      <c r="E85">
        <v>113872</v>
      </c>
      <c r="F85">
        <f>VLOOKUP(_xlfn.CONCAT(A85,B85,C85),Denominator!D:H,2,FALSE)</f>
        <v>113782</v>
      </c>
      <c r="G85">
        <f>VLOOKUP(_xlfn.CONCAT(A85,B85,C85),Denominator!D:H,3,FALSE)</f>
        <v>90</v>
      </c>
      <c r="H85">
        <v>8</v>
      </c>
      <c r="I85" s="13">
        <f>Table15_2[[#This Row],[total_counts]]-Table15_2[[#This Row],[virtual_counts]]</f>
        <v>8</v>
      </c>
      <c r="J85">
        <v>0</v>
      </c>
      <c r="K85" s="4">
        <f>Table15_2[[#This Row],[total_counts]]/Table15_2[[#This Row],[den_total]]</f>
        <v>7.0254320640719402E-5</v>
      </c>
      <c r="L85" s="4">
        <f>Table15_2[[#This Row],[in_person_counts]]/Table15_2[[#This Row],[den_total]]</f>
        <v>7.0254320640719402E-5</v>
      </c>
      <c r="M85" s="4">
        <f>Table15_2[[#This Row],[virtual_counts]]/Table15_2[[#This Row],[den_total]]</f>
        <v>0</v>
      </c>
      <c r="N85" t="s">
        <v>14</v>
      </c>
    </row>
    <row r="86" spans="1:14" x14ac:dyDescent="0.3">
      <c r="A86" t="s">
        <v>12</v>
      </c>
      <c r="B86">
        <v>2018</v>
      </c>
      <c r="C86">
        <v>10</v>
      </c>
      <c r="D86" t="s">
        <v>20</v>
      </c>
      <c r="E86">
        <v>113872</v>
      </c>
      <c r="F86">
        <f>VLOOKUP(_xlfn.CONCAT(A86,B86,C86),Denominator!D:H,2,FALSE)</f>
        <v>113782</v>
      </c>
      <c r="G86">
        <f>VLOOKUP(_xlfn.CONCAT(A86,B86,C86),Denominator!D:H,3,FALSE)</f>
        <v>90</v>
      </c>
      <c r="H86">
        <v>71</v>
      </c>
      <c r="I86" s="13">
        <f>Table15_2[[#This Row],[total_counts]]-Table15_2[[#This Row],[virtual_counts]]</f>
        <v>71</v>
      </c>
      <c r="J86">
        <v>0</v>
      </c>
      <c r="K86" s="4">
        <f>Table15_2[[#This Row],[total_counts]]/Table15_2[[#This Row],[den_total]]</f>
        <v>6.2350709568638474E-4</v>
      </c>
      <c r="L86" s="4">
        <f>Table15_2[[#This Row],[in_person_counts]]/Table15_2[[#This Row],[den_total]]</f>
        <v>6.2350709568638474E-4</v>
      </c>
      <c r="M86" s="4">
        <f>Table15_2[[#This Row],[virtual_counts]]/Table15_2[[#This Row],[den_total]]</f>
        <v>0</v>
      </c>
      <c r="N86" t="s">
        <v>14</v>
      </c>
    </row>
    <row r="87" spans="1:14" x14ac:dyDescent="0.3">
      <c r="A87" t="s">
        <v>12</v>
      </c>
      <c r="B87">
        <v>2018</v>
      </c>
      <c r="C87">
        <v>10</v>
      </c>
      <c r="D87" t="s">
        <v>21</v>
      </c>
      <c r="E87">
        <v>113872</v>
      </c>
      <c r="F87">
        <f>VLOOKUP(_xlfn.CONCAT(A87,B87,C87),Denominator!D:H,2,FALSE)</f>
        <v>113782</v>
      </c>
      <c r="G87">
        <f>VLOOKUP(_xlfn.CONCAT(A87,B87,C87),Denominator!D:H,3,FALSE)</f>
        <v>90</v>
      </c>
      <c r="H87">
        <v>52</v>
      </c>
      <c r="I87" s="13">
        <f>Table15_2[[#This Row],[total_counts]]-Table15_2[[#This Row],[virtual_counts]]</f>
        <v>52</v>
      </c>
      <c r="J87">
        <v>0</v>
      </c>
      <c r="K87" s="4">
        <f>Table15_2[[#This Row],[total_counts]]/Table15_2[[#This Row],[den_total]]</f>
        <v>4.566530841646761E-4</v>
      </c>
      <c r="L87" s="4">
        <f>Table15_2[[#This Row],[in_person_counts]]/Table15_2[[#This Row],[den_total]]</f>
        <v>4.566530841646761E-4</v>
      </c>
      <c r="M87" s="4">
        <f>Table15_2[[#This Row],[virtual_counts]]/Table15_2[[#This Row],[den_total]]</f>
        <v>0</v>
      </c>
      <c r="N87" t="s">
        <v>14</v>
      </c>
    </row>
    <row r="88" spans="1:14" x14ac:dyDescent="0.3">
      <c r="A88" t="s">
        <v>12</v>
      </c>
      <c r="B88">
        <v>2018</v>
      </c>
      <c r="C88">
        <v>10</v>
      </c>
      <c r="D88" t="s">
        <v>22</v>
      </c>
      <c r="E88">
        <v>113872</v>
      </c>
      <c r="F88">
        <f>VLOOKUP(_xlfn.CONCAT(A88,B88,C88),Denominator!D:H,2,FALSE)</f>
        <v>113782</v>
      </c>
      <c r="G88">
        <f>VLOOKUP(_xlfn.CONCAT(A88,B88,C88),Denominator!D:H,3,FALSE)</f>
        <v>90</v>
      </c>
      <c r="H88">
        <v>123</v>
      </c>
      <c r="I88" s="13">
        <f>Table15_2[[#This Row],[total_counts]]-Table15_2[[#This Row],[virtual_counts]]</f>
        <v>123</v>
      </c>
      <c r="J88">
        <v>0</v>
      </c>
      <c r="K88" s="4">
        <f>Table15_2[[#This Row],[total_counts]]/Table15_2[[#This Row],[den_total]]</f>
        <v>1.0801601798510608E-3</v>
      </c>
      <c r="L88" s="4">
        <f>Table15_2[[#This Row],[in_person_counts]]/Table15_2[[#This Row],[den_total]]</f>
        <v>1.0801601798510608E-3</v>
      </c>
      <c r="M88" s="4">
        <f>Table15_2[[#This Row],[virtual_counts]]/Table15_2[[#This Row],[den_total]]</f>
        <v>0</v>
      </c>
      <c r="N88" t="s">
        <v>14</v>
      </c>
    </row>
    <row r="89" spans="1:14" x14ac:dyDescent="0.3">
      <c r="A89" t="s">
        <v>12</v>
      </c>
      <c r="B89">
        <v>2018</v>
      </c>
      <c r="C89">
        <v>10</v>
      </c>
      <c r="D89" t="s">
        <v>23</v>
      </c>
      <c r="E89">
        <v>113872</v>
      </c>
      <c r="F89">
        <f>VLOOKUP(_xlfn.CONCAT(A89,B89,C89),Denominator!D:H,2,FALSE)</f>
        <v>113782</v>
      </c>
      <c r="G89">
        <f>VLOOKUP(_xlfn.CONCAT(A89,B89,C89),Denominator!D:H,3,FALSE)</f>
        <v>90</v>
      </c>
      <c r="H89">
        <v>96</v>
      </c>
      <c r="I89" s="13">
        <f>Table15_2[[#This Row],[total_counts]]-Table15_2[[#This Row],[virtual_counts]]</f>
        <v>96</v>
      </c>
      <c r="J89">
        <v>0</v>
      </c>
      <c r="K89" s="4">
        <f>Table15_2[[#This Row],[total_counts]]/Table15_2[[#This Row],[den_total]]</f>
        <v>8.4305184768863287E-4</v>
      </c>
      <c r="L89" s="4">
        <f>Table15_2[[#This Row],[in_person_counts]]/Table15_2[[#This Row],[den_total]]</f>
        <v>8.4305184768863287E-4</v>
      </c>
      <c r="M89" s="4">
        <f>Table15_2[[#This Row],[virtual_counts]]/Table15_2[[#This Row],[den_total]]</f>
        <v>0</v>
      </c>
      <c r="N89" t="s">
        <v>14</v>
      </c>
    </row>
    <row r="90" spans="1:14" x14ac:dyDescent="0.3">
      <c r="A90" t="s">
        <v>12</v>
      </c>
      <c r="B90">
        <v>2018</v>
      </c>
      <c r="C90">
        <v>10</v>
      </c>
      <c r="D90" t="s">
        <v>24</v>
      </c>
      <c r="E90">
        <v>113872</v>
      </c>
      <c r="F90">
        <f>VLOOKUP(_xlfn.CONCAT(A90,B90,C90),Denominator!D:H,2,FALSE)</f>
        <v>113782</v>
      </c>
      <c r="G90">
        <f>VLOOKUP(_xlfn.CONCAT(A90,B90,C90),Denominator!D:H,3,FALSE)</f>
        <v>90</v>
      </c>
      <c r="H90">
        <v>4152</v>
      </c>
      <c r="I90" s="13">
        <f>Table15_2[[#This Row],[total_counts]]-Table15_2[[#This Row],[virtual_counts]]</f>
        <v>4152</v>
      </c>
      <c r="J90">
        <v>0</v>
      </c>
      <c r="K90" s="4">
        <f>Table15_2[[#This Row],[total_counts]]/Table15_2[[#This Row],[den_total]]</f>
        <v>3.6461992412533374E-2</v>
      </c>
      <c r="L90" s="4">
        <f>Table15_2[[#This Row],[in_person_counts]]/Table15_2[[#This Row],[den_total]]</f>
        <v>3.6461992412533374E-2</v>
      </c>
      <c r="M90" s="4">
        <f>Table15_2[[#This Row],[virtual_counts]]/Table15_2[[#This Row],[den_total]]</f>
        <v>0</v>
      </c>
      <c r="N90" t="s">
        <v>14</v>
      </c>
    </row>
    <row r="91" spans="1:14" x14ac:dyDescent="0.3">
      <c r="A91" t="s">
        <v>12</v>
      </c>
      <c r="B91">
        <v>2018</v>
      </c>
      <c r="C91">
        <v>10</v>
      </c>
      <c r="D91" t="s">
        <v>25</v>
      </c>
      <c r="E91">
        <v>113872</v>
      </c>
      <c r="F91">
        <f>VLOOKUP(_xlfn.CONCAT(A91,B91,C91),Denominator!D:H,2,FALSE)</f>
        <v>113782</v>
      </c>
      <c r="G91">
        <f>VLOOKUP(_xlfn.CONCAT(A91,B91,C91),Denominator!D:H,3,FALSE)</f>
        <v>90</v>
      </c>
      <c r="H91">
        <v>500</v>
      </c>
      <c r="I91" s="13">
        <f>Table15_2[[#This Row],[total_counts]]-Table15_2[[#This Row],[virtual_counts]]</f>
        <v>500</v>
      </c>
      <c r="J91">
        <v>0</v>
      </c>
      <c r="K91" s="4">
        <f>Table15_2[[#This Row],[total_counts]]/Table15_2[[#This Row],[den_total]]</f>
        <v>4.3908950400449627E-3</v>
      </c>
      <c r="L91" s="4">
        <f>Table15_2[[#This Row],[in_person_counts]]/Table15_2[[#This Row],[den_total]]</f>
        <v>4.3908950400449627E-3</v>
      </c>
      <c r="M91" s="4">
        <f>Table15_2[[#This Row],[virtual_counts]]/Table15_2[[#This Row],[den_total]]</f>
        <v>0</v>
      </c>
      <c r="N91" t="s">
        <v>14</v>
      </c>
    </row>
    <row r="92" spans="1:14" x14ac:dyDescent="0.3">
      <c r="A92" t="s">
        <v>12</v>
      </c>
      <c r="B92">
        <v>2018</v>
      </c>
      <c r="C92">
        <v>11</v>
      </c>
      <c r="D92" t="s">
        <v>13</v>
      </c>
      <c r="E92">
        <v>93436</v>
      </c>
      <c r="F92">
        <f>VLOOKUP(_xlfn.CONCAT(A92,B92,C92),Denominator!D:H,2,FALSE)</f>
        <v>93323</v>
      </c>
      <c r="G92">
        <f>VLOOKUP(_xlfn.CONCAT(A92,B92,C92),Denominator!D:H,3,FALSE)</f>
        <v>113</v>
      </c>
      <c r="H92">
        <v>2041</v>
      </c>
      <c r="I92" s="13">
        <f>Table15_2[[#This Row],[total_counts]]-Table15_2[[#This Row],[virtual_counts]]</f>
        <v>2041</v>
      </c>
      <c r="J92">
        <v>0</v>
      </c>
      <c r="K92" s="4">
        <f>Table15_2[[#This Row],[total_counts]]/Table15_2[[#This Row],[den_total]]</f>
        <v>2.1843828931033007E-2</v>
      </c>
      <c r="L92" s="4">
        <f>Table15_2[[#This Row],[in_person_counts]]/Table15_2[[#This Row],[den_total]]</f>
        <v>2.1843828931033007E-2</v>
      </c>
      <c r="M92" s="4">
        <f>Table15_2[[#This Row],[virtual_counts]]/Table15_2[[#This Row],[den_total]]</f>
        <v>0</v>
      </c>
      <c r="N92" t="s">
        <v>14</v>
      </c>
    </row>
    <row r="93" spans="1:14" x14ac:dyDescent="0.3">
      <c r="A93" t="s">
        <v>12</v>
      </c>
      <c r="B93">
        <v>2018</v>
      </c>
      <c r="C93">
        <v>11</v>
      </c>
      <c r="D93" t="s">
        <v>18</v>
      </c>
      <c r="E93">
        <v>93436</v>
      </c>
      <c r="F93">
        <f>VLOOKUP(_xlfn.CONCAT(A93,B93,C93),Denominator!D:H,2,FALSE)</f>
        <v>93323</v>
      </c>
      <c r="G93">
        <f>VLOOKUP(_xlfn.CONCAT(A93,B93,C93),Denominator!D:H,3,FALSE)</f>
        <v>113</v>
      </c>
      <c r="H93">
        <v>323</v>
      </c>
      <c r="I93" s="13">
        <f>Table15_2[[#This Row],[total_counts]]-Table15_2[[#This Row],[virtual_counts]]</f>
        <v>323</v>
      </c>
      <c r="J93">
        <v>0</v>
      </c>
      <c r="K93" s="4">
        <f>Table15_2[[#This Row],[total_counts]]/Table15_2[[#This Row],[den_total]]</f>
        <v>3.4569116828631363E-3</v>
      </c>
      <c r="L93" s="4">
        <f>Table15_2[[#This Row],[in_person_counts]]/Table15_2[[#This Row],[den_total]]</f>
        <v>3.4569116828631363E-3</v>
      </c>
      <c r="M93" s="4">
        <f>Table15_2[[#This Row],[virtual_counts]]/Table15_2[[#This Row],[den_total]]</f>
        <v>0</v>
      </c>
      <c r="N93" t="s">
        <v>14</v>
      </c>
    </row>
    <row r="94" spans="1:14" x14ac:dyDescent="0.3">
      <c r="A94" t="s">
        <v>12</v>
      </c>
      <c r="B94">
        <v>2018</v>
      </c>
      <c r="C94">
        <v>11</v>
      </c>
      <c r="D94" t="s">
        <v>19</v>
      </c>
      <c r="E94">
        <v>93436</v>
      </c>
      <c r="F94">
        <f>VLOOKUP(_xlfn.CONCAT(A94,B94,C94),Denominator!D:H,2,FALSE)</f>
        <v>93323</v>
      </c>
      <c r="G94">
        <f>VLOOKUP(_xlfn.CONCAT(A94,B94,C94),Denominator!D:H,3,FALSE)</f>
        <v>113</v>
      </c>
      <c r="H94">
        <v>5</v>
      </c>
      <c r="I94" s="13">
        <f>Table15_2[[#This Row],[total_counts]]-Table15_2[[#This Row],[virtual_counts]]</f>
        <v>5</v>
      </c>
      <c r="J94">
        <v>0</v>
      </c>
      <c r="K94" s="4">
        <f>Table15_2[[#This Row],[total_counts]]/Table15_2[[#This Row],[den_total]]</f>
        <v>5.3512564750203347E-5</v>
      </c>
      <c r="L94" s="4">
        <f>Table15_2[[#This Row],[in_person_counts]]/Table15_2[[#This Row],[den_total]]</f>
        <v>5.3512564750203347E-5</v>
      </c>
      <c r="M94" s="4">
        <f>Table15_2[[#This Row],[virtual_counts]]/Table15_2[[#This Row],[den_total]]</f>
        <v>0</v>
      </c>
      <c r="N94" t="s">
        <v>14</v>
      </c>
    </row>
    <row r="95" spans="1:14" x14ac:dyDescent="0.3">
      <c r="A95" t="s">
        <v>12</v>
      </c>
      <c r="B95">
        <v>2018</v>
      </c>
      <c r="C95">
        <v>11</v>
      </c>
      <c r="D95" t="s">
        <v>20</v>
      </c>
      <c r="E95">
        <v>93436</v>
      </c>
      <c r="F95">
        <f>VLOOKUP(_xlfn.CONCAT(A95,B95,C95),Denominator!D:H,2,FALSE)</f>
        <v>93323</v>
      </c>
      <c r="G95">
        <f>VLOOKUP(_xlfn.CONCAT(A95,B95,C95),Denominator!D:H,3,FALSE)</f>
        <v>113</v>
      </c>
      <c r="H95">
        <v>51</v>
      </c>
      <c r="I95" s="13">
        <f>Table15_2[[#This Row],[total_counts]]-Table15_2[[#This Row],[virtual_counts]]</f>
        <v>51</v>
      </c>
      <c r="J95">
        <v>0</v>
      </c>
      <c r="K95" s="4">
        <f>Table15_2[[#This Row],[total_counts]]/Table15_2[[#This Row],[den_total]]</f>
        <v>5.458281604520742E-4</v>
      </c>
      <c r="L95" s="4">
        <f>Table15_2[[#This Row],[in_person_counts]]/Table15_2[[#This Row],[den_total]]</f>
        <v>5.458281604520742E-4</v>
      </c>
      <c r="M95" s="4">
        <f>Table15_2[[#This Row],[virtual_counts]]/Table15_2[[#This Row],[den_total]]</f>
        <v>0</v>
      </c>
      <c r="N95" t="s">
        <v>14</v>
      </c>
    </row>
    <row r="96" spans="1:14" x14ac:dyDescent="0.3">
      <c r="A96" t="s">
        <v>12</v>
      </c>
      <c r="B96">
        <v>2018</v>
      </c>
      <c r="C96">
        <v>11</v>
      </c>
      <c r="D96" t="s">
        <v>21</v>
      </c>
      <c r="E96">
        <v>93436</v>
      </c>
      <c r="F96">
        <f>VLOOKUP(_xlfn.CONCAT(A96,B96,C96),Denominator!D:H,2,FALSE)</f>
        <v>93323</v>
      </c>
      <c r="G96">
        <f>VLOOKUP(_xlfn.CONCAT(A96,B96,C96),Denominator!D:H,3,FALSE)</f>
        <v>113</v>
      </c>
      <c r="H96">
        <v>68</v>
      </c>
      <c r="I96" s="13">
        <f>Table15_2[[#This Row],[total_counts]]-Table15_2[[#This Row],[virtual_counts]]</f>
        <v>68</v>
      </c>
      <c r="J96">
        <v>0</v>
      </c>
      <c r="K96" s="4">
        <f>Table15_2[[#This Row],[total_counts]]/Table15_2[[#This Row],[den_total]]</f>
        <v>7.2777088060276549E-4</v>
      </c>
      <c r="L96" s="4">
        <f>Table15_2[[#This Row],[in_person_counts]]/Table15_2[[#This Row],[den_total]]</f>
        <v>7.2777088060276549E-4</v>
      </c>
      <c r="M96" s="4">
        <f>Table15_2[[#This Row],[virtual_counts]]/Table15_2[[#This Row],[den_total]]</f>
        <v>0</v>
      </c>
      <c r="N96" t="s">
        <v>14</v>
      </c>
    </row>
    <row r="97" spans="1:14" x14ac:dyDescent="0.3">
      <c r="A97" t="s">
        <v>12</v>
      </c>
      <c r="B97">
        <v>2018</v>
      </c>
      <c r="C97">
        <v>11</v>
      </c>
      <c r="D97" t="s">
        <v>22</v>
      </c>
      <c r="E97">
        <v>93436</v>
      </c>
      <c r="F97">
        <f>VLOOKUP(_xlfn.CONCAT(A97,B97,C97),Denominator!D:H,2,FALSE)</f>
        <v>93323</v>
      </c>
      <c r="G97">
        <f>VLOOKUP(_xlfn.CONCAT(A97,B97,C97),Denominator!D:H,3,FALSE)</f>
        <v>113</v>
      </c>
      <c r="H97">
        <v>119</v>
      </c>
      <c r="I97" s="13">
        <f>Table15_2[[#This Row],[total_counts]]-Table15_2[[#This Row],[virtual_counts]]</f>
        <v>119</v>
      </c>
      <c r="J97">
        <v>0</v>
      </c>
      <c r="K97" s="4">
        <f>Table15_2[[#This Row],[total_counts]]/Table15_2[[#This Row],[den_total]]</f>
        <v>1.2735990410548397E-3</v>
      </c>
      <c r="L97" s="4">
        <f>Table15_2[[#This Row],[in_person_counts]]/Table15_2[[#This Row],[den_total]]</f>
        <v>1.2735990410548397E-3</v>
      </c>
      <c r="M97" s="4">
        <f>Table15_2[[#This Row],[virtual_counts]]/Table15_2[[#This Row],[den_total]]</f>
        <v>0</v>
      </c>
      <c r="N97" t="s">
        <v>14</v>
      </c>
    </row>
    <row r="98" spans="1:14" x14ac:dyDescent="0.3">
      <c r="A98" t="s">
        <v>12</v>
      </c>
      <c r="B98">
        <v>2018</v>
      </c>
      <c r="C98">
        <v>11</v>
      </c>
      <c r="D98" t="s">
        <v>23</v>
      </c>
      <c r="E98">
        <v>93436</v>
      </c>
      <c r="F98">
        <f>VLOOKUP(_xlfn.CONCAT(A98,B98,C98),Denominator!D:H,2,FALSE)</f>
        <v>93323</v>
      </c>
      <c r="G98">
        <f>VLOOKUP(_xlfn.CONCAT(A98,B98,C98),Denominator!D:H,3,FALSE)</f>
        <v>113</v>
      </c>
      <c r="H98">
        <v>108</v>
      </c>
      <c r="I98" s="13">
        <f>Table15_2[[#This Row],[total_counts]]-Table15_2[[#This Row],[virtual_counts]]</f>
        <v>108</v>
      </c>
      <c r="J98">
        <v>0</v>
      </c>
      <c r="K98" s="4">
        <f>Table15_2[[#This Row],[total_counts]]/Table15_2[[#This Row],[den_total]]</f>
        <v>1.1558713986043923E-3</v>
      </c>
      <c r="L98" s="4">
        <f>Table15_2[[#This Row],[in_person_counts]]/Table15_2[[#This Row],[den_total]]</f>
        <v>1.1558713986043923E-3</v>
      </c>
      <c r="M98" s="4">
        <f>Table15_2[[#This Row],[virtual_counts]]/Table15_2[[#This Row],[den_total]]</f>
        <v>0</v>
      </c>
      <c r="N98" t="s">
        <v>14</v>
      </c>
    </row>
    <row r="99" spans="1:14" x14ac:dyDescent="0.3">
      <c r="A99" t="s">
        <v>12</v>
      </c>
      <c r="B99">
        <v>2018</v>
      </c>
      <c r="C99">
        <v>11</v>
      </c>
      <c r="D99" t="s">
        <v>24</v>
      </c>
      <c r="E99">
        <v>93436</v>
      </c>
      <c r="F99">
        <f>VLOOKUP(_xlfn.CONCAT(A99,B99,C99),Denominator!D:H,2,FALSE)</f>
        <v>93323</v>
      </c>
      <c r="G99">
        <f>VLOOKUP(_xlfn.CONCAT(A99,B99,C99),Denominator!D:H,3,FALSE)</f>
        <v>113</v>
      </c>
      <c r="H99">
        <v>3245</v>
      </c>
      <c r="I99" s="13">
        <f>Table15_2[[#This Row],[total_counts]]-Table15_2[[#This Row],[virtual_counts]]</f>
        <v>3245</v>
      </c>
      <c r="J99">
        <v>0</v>
      </c>
      <c r="K99" s="4">
        <f>Table15_2[[#This Row],[total_counts]]/Table15_2[[#This Row],[den_total]]</f>
        <v>3.4729654522881973E-2</v>
      </c>
      <c r="L99" s="4">
        <f>Table15_2[[#This Row],[in_person_counts]]/Table15_2[[#This Row],[den_total]]</f>
        <v>3.4729654522881973E-2</v>
      </c>
      <c r="M99" s="4">
        <f>Table15_2[[#This Row],[virtual_counts]]/Table15_2[[#This Row],[den_total]]</f>
        <v>0</v>
      </c>
      <c r="N99" t="s">
        <v>14</v>
      </c>
    </row>
    <row r="100" spans="1:14" x14ac:dyDescent="0.3">
      <c r="A100" t="s">
        <v>12</v>
      </c>
      <c r="B100">
        <v>2018</v>
      </c>
      <c r="C100">
        <v>11</v>
      </c>
      <c r="D100" t="s">
        <v>25</v>
      </c>
      <c r="E100">
        <v>93436</v>
      </c>
      <c r="F100">
        <f>VLOOKUP(_xlfn.CONCAT(A100,B100,C100),Denominator!D:H,2,FALSE)</f>
        <v>93323</v>
      </c>
      <c r="G100">
        <f>VLOOKUP(_xlfn.CONCAT(A100,B100,C100),Denominator!D:H,3,FALSE)</f>
        <v>113</v>
      </c>
      <c r="H100">
        <v>423</v>
      </c>
      <c r="I100" s="13">
        <f>Table15_2[[#This Row],[total_counts]]-Table15_2[[#This Row],[virtual_counts]]</f>
        <v>423</v>
      </c>
      <c r="J100">
        <v>0</v>
      </c>
      <c r="K100" s="4">
        <f>Table15_2[[#This Row],[total_counts]]/Table15_2[[#This Row],[den_total]]</f>
        <v>4.5271629778672034E-3</v>
      </c>
      <c r="L100" s="4">
        <f>Table15_2[[#This Row],[in_person_counts]]/Table15_2[[#This Row],[den_total]]</f>
        <v>4.5271629778672034E-3</v>
      </c>
      <c r="M100" s="4">
        <f>Table15_2[[#This Row],[virtual_counts]]/Table15_2[[#This Row],[den_total]]</f>
        <v>0</v>
      </c>
      <c r="N100" t="s">
        <v>14</v>
      </c>
    </row>
    <row r="101" spans="1:14" x14ac:dyDescent="0.3">
      <c r="A101" t="s">
        <v>12</v>
      </c>
      <c r="B101">
        <v>2018</v>
      </c>
      <c r="C101">
        <v>12</v>
      </c>
      <c r="D101" t="s">
        <v>13</v>
      </c>
      <c r="E101">
        <v>70305</v>
      </c>
      <c r="F101">
        <f>VLOOKUP(_xlfn.CONCAT(A101,B101,C101),Denominator!D:H,2,FALSE)</f>
        <v>70230</v>
      </c>
      <c r="G101">
        <f>VLOOKUP(_xlfn.CONCAT(A101,B101,C101),Denominator!D:H,3,FALSE)</f>
        <v>75</v>
      </c>
      <c r="H101">
        <v>1630</v>
      </c>
      <c r="I101" s="13">
        <f>Table15_2[[#This Row],[total_counts]]-Table15_2[[#This Row],[virtual_counts]]</f>
        <v>1630</v>
      </c>
      <c r="J101">
        <v>0</v>
      </c>
      <c r="K101" s="4">
        <f>Table15_2[[#This Row],[total_counts]]/Table15_2[[#This Row],[den_total]]</f>
        <v>2.3184695256382903E-2</v>
      </c>
      <c r="L101" s="4">
        <f>Table15_2[[#This Row],[in_person_counts]]/Table15_2[[#This Row],[den_total]]</f>
        <v>2.3184695256382903E-2</v>
      </c>
      <c r="M101" s="4">
        <f>Table15_2[[#This Row],[virtual_counts]]/Table15_2[[#This Row],[den_total]]</f>
        <v>0</v>
      </c>
      <c r="N101" t="s">
        <v>14</v>
      </c>
    </row>
    <row r="102" spans="1:14" x14ac:dyDescent="0.3">
      <c r="A102" t="s">
        <v>12</v>
      </c>
      <c r="B102">
        <v>2018</v>
      </c>
      <c r="C102">
        <v>12</v>
      </c>
      <c r="D102" t="s">
        <v>18</v>
      </c>
      <c r="E102">
        <v>70305</v>
      </c>
      <c r="F102">
        <f>VLOOKUP(_xlfn.CONCAT(A102,B102,C102),Denominator!D:H,2,FALSE)</f>
        <v>70230</v>
      </c>
      <c r="G102">
        <f>VLOOKUP(_xlfn.CONCAT(A102,B102,C102),Denominator!D:H,3,FALSE)</f>
        <v>75</v>
      </c>
      <c r="H102">
        <v>281</v>
      </c>
      <c r="I102" s="13">
        <f>Table15_2[[#This Row],[total_counts]]-Table15_2[[#This Row],[virtual_counts]]</f>
        <v>281</v>
      </c>
      <c r="J102">
        <v>0</v>
      </c>
      <c r="K102" s="4">
        <f>Table15_2[[#This Row],[total_counts]]/Table15_2[[#This Row],[den_total]]</f>
        <v>3.9968707773273592E-3</v>
      </c>
      <c r="L102" s="4">
        <f>Table15_2[[#This Row],[in_person_counts]]/Table15_2[[#This Row],[den_total]]</f>
        <v>3.9968707773273592E-3</v>
      </c>
      <c r="M102" s="4">
        <f>Table15_2[[#This Row],[virtual_counts]]/Table15_2[[#This Row],[den_total]]</f>
        <v>0</v>
      </c>
      <c r="N102" t="s">
        <v>14</v>
      </c>
    </row>
    <row r="103" spans="1:14" x14ac:dyDescent="0.3">
      <c r="A103" t="s">
        <v>12</v>
      </c>
      <c r="B103">
        <v>2018</v>
      </c>
      <c r="C103">
        <v>12</v>
      </c>
      <c r="D103" t="s">
        <v>19</v>
      </c>
      <c r="E103">
        <v>70305</v>
      </c>
      <c r="F103">
        <f>VLOOKUP(_xlfn.CONCAT(A103,B103,C103),Denominator!D:H,2,FALSE)</f>
        <v>70230</v>
      </c>
      <c r="G103">
        <f>VLOOKUP(_xlfn.CONCAT(A103,B103,C103),Denominator!D:H,3,FALSE)</f>
        <v>75</v>
      </c>
      <c r="H103">
        <v>5</v>
      </c>
      <c r="I103" s="13">
        <f>Table15_2[[#This Row],[total_counts]]-Table15_2[[#This Row],[virtual_counts]]</f>
        <v>5</v>
      </c>
      <c r="J103">
        <v>0</v>
      </c>
      <c r="K103" s="4">
        <f>Table15_2[[#This Row],[total_counts]]/Table15_2[[#This Row],[den_total]]</f>
        <v>7.1118697105469032E-5</v>
      </c>
      <c r="L103" s="4">
        <f>Table15_2[[#This Row],[in_person_counts]]/Table15_2[[#This Row],[den_total]]</f>
        <v>7.1118697105469032E-5</v>
      </c>
      <c r="M103" s="4">
        <f>Table15_2[[#This Row],[virtual_counts]]/Table15_2[[#This Row],[den_total]]</f>
        <v>0</v>
      </c>
      <c r="N103" t="s">
        <v>14</v>
      </c>
    </row>
    <row r="104" spans="1:14" x14ac:dyDescent="0.3">
      <c r="A104" t="s">
        <v>12</v>
      </c>
      <c r="B104">
        <v>2018</v>
      </c>
      <c r="C104">
        <v>12</v>
      </c>
      <c r="D104" t="s">
        <v>20</v>
      </c>
      <c r="E104">
        <v>70305</v>
      </c>
      <c r="F104">
        <f>VLOOKUP(_xlfn.CONCAT(A104,B104,C104),Denominator!D:H,2,FALSE)</f>
        <v>70230</v>
      </c>
      <c r="G104">
        <f>VLOOKUP(_xlfn.CONCAT(A104,B104,C104),Denominator!D:H,3,FALSE)</f>
        <v>75</v>
      </c>
      <c r="H104">
        <v>63</v>
      </c>
      <c r="I104" s="13">
        <f>Table15_2[[#This Row],[total_counts]]-Table15_2[[#This Row],[virtual_counts]]</f>
        <v>63</v>
      </c>
      <c r="J104">
        <v>0</v>
      </c>
      <c r="K104" s="4">
        <f>Table15_2[[#This Row],[total_counts]]/Table15_2[[#This Row],[den_total]]</f>
        <v>8.9609558352890973E-4</v>
      </c>
      <c r="L104" s="4">
        <f>Table15_2[[#This Row],[in_person_counts]]/Table15_2[[#This Row],[den_total]]</f>
        <v>8.9609558352890973E-4</v>
      </c>
      <c r="M104" s="4">
        <f>Table15_2[[#This Row],[virtual_counts]]/Table15_2[[#This Row],[den_total]]</f>
        <v>0</v>
      </c>
      <c r="N104" t="s">
        <v>14</v>
      </c>
    </row>
    <row r="105" spans="1:14" x14ac:dyDescent="0.3">
      <c r="A105" t="s">
        <v>12</v>
      </c>
      <c r="B105">
        <v>2018</v>
      </c>
      <c r="C105">
        <v>12</v>
      </c>
      <c r="D105" t="s">
        <v>21</v>
      </c>
      <c r="E105">
        <v>70305</v>
      </c>
      <c r="F105">
        <f>VLOOKUP(_xlfn.CONCAT(A105,B105,C105),Denominator!D:H,2,FALSE)</f>
        <v>70230</v>
      </c>
      <c r="G105">
        <f>VLOOKUP(_xlfn.CONCAT(A105,B105,C105),Denominator!D:H,3,FALSE)</f>
        <v>75</v>
      </c>
      <c r="H105">
        <v>33</v>
      </c>
      <c r="I105" s="13">
        <f>Table15_2[[#This Row],[total_counts]]-Table15_2[[#This Row],[virtual_counts]]</f>
        <v>33</v>
      </c>
      <c r="J105">
        <v>0</v>
      </c>
      <c r="K105" s="4">
        <f>Table15_2[[#This Row],[total_counts]]/Table15_2[[#This Row],[den_total]]</f>
        <v>4.6938340089609559E-4</v>
      </c>
      <c r="L105" s="4">
        <f>Table15_2[[#This Row],[in_person_counts]]/Table15_2[[#This Row],[den_total]]</f>
        <v>4.6938340089609559E-4</v>
      </c>
      <c r="M105" s="4">
        <f>Table15_2[[#This Row],[virtual_counts]]/Table15_2[[#This Row],[den_total]]</f>
        <v>0</v>
      </c>
      <c r="N105" t="s">
        <v>14</v>
      </c>
    </row>
    <row r="106" spans="1:14" x14ac:dyDescent="0.3">
      <c r="A106" t="s">
        <v>12</v>
      </c>
      <c r="B106">
        <v>2018</v>
      </c>
      <c r="C106">
        <v>12</v>
      </c>
      <c r="D106" t="s">
        <v>22</v>
      </c>
      <c r="E106">
        <v>70305</v>
      </c>
      <c r="F106">
        <f>VLOOKUP(_xlfn.CONCAT(A106,B106,C106),Denominator!D:H,2,FALSE)</f>
        <v>70230</v>
      </c>
      <c r="G106">
        <f>VLOOKUP(_xlfn.CONCAT(A106,B106,C106),Denominator!D:H,3,FALSE)</f>
        <v>75</v>
      </c>
      <c r="H106">
        <v>96</v>
      </c>
      <c r="I106" s="13">
        <f>Table15_2[[#This Row],[total_counts]]-Table15_2[[#This Row],[virtual_counts]]</f>
        <v>96</v>
      </c>
      <c r="J106">
        <v>0</v>
      </c>
      <c r="K106" s="4">
        <f>Table15_2[[#This Row],[total_counts]]/Table15_2[[#This Row],[den_total]]</f>
        <v>1.3654789844250053E-3</v>
      </c>
      <c r="L106" s="4">
        <f>Table15_2[[#This Row],[in_person_counts]]/Table15_2[[#This Row],[den_total]]</f>
        <v>1.3654789844250053E-3</v>
      </c>
      <c r="M106" s="4">
        <f>Table15_2[[#This Row],[virtual_counts]]/Table15_2[[#This Row],[den_total]]</f>
        <v>0</v>
      </c>
      <c r="N106" t="s">
        <v>14</v>
      </c>
    </row>
    <row r="107" spans="1:14" x14ac:dyDescent="0.3">
      <c r="A107" t="s">
        <v>12</v>
      </c>
      <c r="B107">
        <v>2018</v>
      </c>
      <c r="C107">
        <v>12</v>
      </c>
      <c r="D107" t="s">
        <v>23</v>
      </c>
      <c r="E107">
        <v>70305</v>
      </c>
      <c r="F107">
        <f>VLOOKUP(_xlfn.CONCAT(A107,B107,C107),Denominator!D:H,2,FALSE)</f>
        <v>70230</v>
      </c>
      <c r="G107">
        <f>VLOOKUP(_xlfn.CONCAT(A107,B107,C107),Denominator!D:H,3,FALSE)</f>
        <v>75</v>
      </c>
      <c r="H107">
        <v>71</v>
      </c>
      <c r="I107" s="13">
        <f>Table15_2[[#This Row],[total_counts]]-Table15_2[[#This Row],[virtual_counts]]</f>
        <v>71</v>
      </c>
      <c r="J107">
        <v>0</v>
      </c>
      <c r="K107" s="4">
        <f>Table15_2[[#This Row],[total_counts]]/Table15_2[[#This Row],[den_total]]</f>
        <v>1.0098854988976602E-3</v>
      </c>
      <c r="L107" s="4">
        <f>Table15_2[[#This Row],[in_person_counts]]/Table15_2[[#This Row],[den_total]]</f>
        <v>1.0098854988976602E-3</v>
      </c>
      <c r="M107" s="4">
        <f>Table15_2[[#This Row],[virtual_counts]]/Table15_2[[#This Row],[den_total]]</f>
        <v>0</v>
      </c>
      <c r="N107" t="s">
        <v>14</v>
      </c>
    </row>
    <row r="108" spans="1:14" x14ac:dyDescent="0.3">
      <c r="A108" t="s">
        <v>12</v>
      </c>
      <c r="B108">
        <v>2018</v>
      </c>
      <c r="C108">
        <v>12</v>
      </c>
      <c r="D108" t="s">
        <v>24</v>
      </c>
      <c r="E108">
        <v>70305</v>
      </c>
      <c r="F108">
        <f>VLOOKUP(_xlfn.CONCAT(A108,B108,C108),Denominator!D:H,2,FALSE)</f>
        <v>70230</v>
      </c>
      <c r="G108">
        <f>VLOOKUP(_xlfn.CONCAT(A108,B108,C108),Denominator!D:H,3,FALSE)</f>
        <v>75</v>
      </c>
      <c r="H108">
        <v>2806</v>
      </c>
      <c r="I108" s="13">
        <f>Table15_2[[#This Row],[total_counts]]-Table15_2[[#This Row],[virtual_counts]]</f>
        <v>2806</v>
      </c>
      <c r="J108">
        <v>0</v>
      </c>
      <c r="K108" s="4">
        <f>Table15_2[[#This Row],[total_counts]]/Table15_2[[#This Row],[den_total]]</f>
        <v>3.9911812815589219E-2</v>
      </c>
      <c r="L108" s="4">
        <f>Table15_2[[#This Row],[in_person_counts]]/Table15_2[[#This Row],[den_total]]</f>
        <v>3.9911812815589219E-2</v>
      </c>
      <c r="M108" s="4">
        <f>Table15_2[[#This Row],[virtual_counts]]/Table15_2[[#This Row],[den_total]]</f>
        <v>0</v>
      </c>
      <c r="N108" t="s">
        <v>14</v>
      </c>
    </row>
    <row r="109" spans="1:14" x14ac:dyDescent="0.3">
      <c r="A109" t="s">
        <v>12</v>
      </c>
      <c r="B109">
        <v>2018</v>
      </c>
      <c r="C109">
        <v>12</v>
      </c>
      <c r="D109" t="s">
        <v>25</v>
      </c>
      <c r="E109">
        <v>70305</v>
      </c>
      <c r="F109">
        <f>VLOOKUP(_xlfn.CONCAT(A109,B109,C109),Denominator!D:H,2,FALSE)</f>
        <v>70230</v>
      </c>
      <c r="G109">
        <f>VLOOKUP(_xlfn.CONCAT(A109,B109,C109),Denominator!D:H,3,FALSE)</f>
        <v>75</v>
      </c>
      <c r="H109">
        <v>347</v>
      </c>
      <c r="I109" s="13">
        <f>Table15_2[[#This Row],[total_counts]]-Table15_2[[#This Row],[virtual_counts]]</f>
        <v>347</v>
      </c>
      <c r="J109">
        <v>0</v>
      </c>
      <c r="K109" s="4">
        <f>Table15_2[[#This Row],[total_counts]]/Table15_2[[#This Row],[den_total]]</f>
        <v>4.9356375791195506E-3</v>
      </c>
      <c r="L109" s="4">
        <f>Table15_2[[#This Row],[in_person_counts]]/Table15_2[[#This Row],[den_total]]</f>
        <v>4.9356375791195506E-3</v>
      </c>
      <c r="M109" s="4">
        <f>Table15_2[[#This Row],[virtual_counts]]/Table15_2[[#This Row],[den_total]]</f>
        <v>0</v>
      </c>
      <c r="N109" t="s">
        <v>14</v>
      </c>
    </row>
    <row r="110" spans="1:14" x14ac:dyDescent="0.3">
      <c r="A110" t="s">
        <v>26</v>
      </c>
      <c r="B110">
        <v>2018</v>
      </c>
      <c r="C110">
        <v>1</v>
      </c>
      <c r="D110" t="s">
        <v>13</v>
      </c>
      <c r="E110">
        <v>98333</v>
      </c>
      <c r="F110">
        <f>VLOOKUP(_xlfn.CONCAT(A110,B110,C110),Denominator!D:H,2,FALSE)</f>
        <v>98333</v>
      </c>
      <c r="G110">
        <f>VLOOKUP(_xlfn.CONCAT(A110,B110,C110),Denominator!D:H,3,FALSE)</f>
        <v>0</v>
      </c>
      <c r="H110">
        <v>2664</v>
      </c>
      <c r="I110" s="13">
        <f>Table15_2[[#This Row],[total_counts]]-Table15_2[[#This Row],[virtual_counts]]</f>
        <v>2664</v>
      </c>
      <c r="J110">
        <v>0</v>
      </c>
      <c r="K110" s="4">
        <f>Table15_2[[#This Row],[total_counts]]/Table15_2[[#This Row],[den_total]]</f>
        <v>2.7091617259719526E-2</v>
      </c>
      <c r="L110" s="4">
        <f>Table15_2[[#This Row],[in_person_counts]]/Table15_2[[#This Row],[den_total]]</f>
        <v>2.7091617259719526E-2</v>
      </c>
      <c r="M110" s="4">
        <f>Table15_2[[#This Row],[virtual_counts]]/Table15_2[[#This Row],[den_total]]</f>
        <v>0</v>
      </c>
      <c r="N110" t="s">
        <v>14</v>
      </c>
    </row>
    <row r="111" spans="1:14" x14ac:dyDescent="0.3">
      <c r="A111" t="s">
        <v>26</v>
      </c>
      <c r="B111">
        <v>2018</v>
      </c>
      <c r="C111">
        <v>1</v>
      </c>
      <c r="D111" t="s">
        <v>18</v>
      </c>
      <c r="E111">
        <v>98333</v>
      </c>
      <c r="F111">
        <f>VLOOKUP(_xlfn.CONCAT(A111,B111,C111),Denominator!D:H,2,FALSE)</f>
        <v>98333</v>
      </c>
      <c r="G111">
        <f>VLOOKUP(_xlfn.CONCAT(A111,B111,C111),Denominator!D:H,3,FALSE)</f>
        <v>0</v>
      </c>
      <c r="H111">
        <v>219</v>
      </c>
      <c r="I111" s="13">
        <f>Table15_2[[#This Row],[total_counts]]-Table15_2[[#This Row],[virtual_counts]]</f>
        <v>219</v>
      </c>
      <c r="J111">
        <v>0</v>
      </c>
      <c r="K111" s="4">
        <f>Table15_2[[#This Row],[total_counts]]/Table15_2[[#This Row],[den_total]]</f>
        <v>2.2271261936481139E-3</v>
      </c>
      <c r="L111" s="4">
        <f>Table15_2[[#This Row],[in_person_counts]]/Table15_2[[#This Row],[den_total]]</f>
        <v>2.2271261936481139E-3</v>
      </c>
      <c r="M111" s="4">
        <f>Table15_2[[#This Row],[virtual_counts]]/Table15_2[[#This Row],[den_total]]</f>
        <v>0</v>
      </c>
      <c r="N111" t="s">
        <v>14</v>
      </c>
    </row>
    <row r="112" spans="1:14" x14ac:dyDescent="0.3">
      <c r="A112" t="s">
        <v>26</v>
      </c>
      <c r="B112">
        <v>2018</v>
      </c>
      <c r="C112">
        <v>1</v>
      </c>
      <c r="D112" t="s">
        <v>19</v>
      </c>
      <c r="E112">
        <v>98333</v>
      </c>
      <c r="F112">
        <f>VLOOKUP(_xlfn.CONCAT(A112,B112,C112),Denominator!D:H,2,FALSE)</f>
        <v>98333</v>
      </c>
      <c r="G112">
        <f>VLOOKUP(_xlfn.CONCAT(A112,B112,C112),Denominator!D:H,3,FALSE)</f>
        <v>0</v>
      </c>
      <c r="H112">
        <v>62</v>
      </c>
      <c r="I112" s="13">
        <f>Table15_2[[#This Row],[total_counts]]-Table15_2[[#This Row],[virtual_counts]]</f>
        <v>62</v>
      </c>
      <c r="J112">
        <v>0</v>
      </c>
      <c r="K112" s="4">
        <f>Table15_2[[#This Row],[total_counts]]/Table15_2[[#This Row],[den_total]]</f>
        <v>6.3051061190037936E-4</v>
      </c>
      <c r="L112" s="4">
        <f>Table15_2[[#This Row],[in_person_counts]]/Table15_2[[#This Row],[den_total]]</f>
        <v>6.3051061190037936E-4</v>
      </c>
      <c r="M112" s="4">
        <f>Table15_2[[#This Row],[virtual_counts]]/Table15_2[[#This Row],[den_total]]</f>
        <v>0</v>
      </c>
      <c r="N112" t="s">
        <v>14</v>
      </c>
    </row>
    <row r="113" spans="1:14" x14ac:dyDescent="0.3">
      <c r="A113" t="s">
        <v>26</v>
      </c>
      <c r="B113">
        <v>2018</v>
      </c>
      <c r="C113">
        <v>1</v>
      </c>
      <c r="D113" t="s">
        <v>20</v>
      </c>
      <c r="E113">
        <v>98333</v>
      </c>
      <c r="F113">
        <f>VLOOKUP(_xlfn.CONCAT(A113,B113,C113),Denominator!D:H,2,FALSE)</f>
        <v>98333</v>
      </c>
      <c r="G113">
        <f>VLOOKUP(_xlfn.CONCAT(A113,B113,C113),Denominator!D:H,3,FALSE)</f>
        <v>0</v>
      </c>
      <c r="H113">
        <v>48</v>
      </c>
      <c r="I113" s="13">
        <f>Table15_2[[#This Row],[total_counts]]-Table15_2[[#This Row],[virtual_counts]]</f>
        <v>48</v>
      </c>
      <c r="J113">
        <v>0</v>
      </c>
      <c r="K113" s="4">
        <f>Table15_2[[#This Row],[total_counts]]/Table15_2[[#This Row],[den_total]]</f>
        <v>4.8813724792287432E-4</v>
      </c>
      <c r="L113" s="4">
        <f>Table15_2[[#This Row],[in_person_counts]]/Table15_2[[#This Row],[den_total]]</f>
        <v>4.8813724792287432E-4</v>
      </c>
      <c r="M113" s="4">
        <f>Table15_2[[#This Row],[virtual_counts]]/Table15_2[[#This Row],[den_total]]</f>
        <v>0</v>
      </c>
      <c r="N113" t="s">
        <v>14</v>
      </c>
    </row>
    <row r="114" spans="1:14" x14ac:dyDescent="0.3">
      <c r="A114" t="s">
        <v>26</v>
      </c>
      <c r="B114">
        <v>2018</v>
      </c>
      <c r="C114">
        <v>1</v>
      </c>
      <c r="D114" t="s">
        <v>21</v>
      </c>
      <c r="E114">
        <v>98333</v>
      </c>
      <c r="F114">
        <f>VLOOKUP(_xlfn.CONCAT(A114,B114,C114),Denominator!D:H,2,FALSE)</f>
        <v>98333</v>
      </c>
      <c r="G114">
        <f>VLOOKUP(_xlfn.CONCAT(A114,B114,C114),Denominator!D:H,3,FALSE)</f>
        <v>0</v>
      </c>
      <c r="H114">
        <v>37</v>
      </c>
      <c r="I114" s="13">
        <f>Table15_2[[#This Row],[total_counts]]-Table15_2[[#This Row],[virtual_counts]]</f>
        <v>37</v>
      </c>
      <c r="J114">
        <v>0</v>
      </c>
      <c r="K114" s="4">
        <f>Table15_2[[#This Row],[total_counts]]/Table15_2[[#This Row],[den_total]]</f>
        <v>3.7627246194054894E-4</v>
      </c>
      <c r="L114" s="4">
        <f>Table15_2[[#This Row],[in_person_counts]]/Table15_2[[#This Row],[den_total]]</f>
        <v>3.7627246194054894E-4</v>
      </c>
      <c r="M114" s="4">
        <f>Table15_2[[#This Row],[virtual_counts]]/Table15_2[[#This Row],[den_total]]</f>
        <v>0</v>
      </c>
      <c r="N114" t="s">
        <v>14</v>
      </c>
    </row>
    <row r="115" spans="1:14" x14ac:dyDescent="0.3">
      <c r="A115" t="s">
        <v>26</v>
      </c>
      <c r="B115">
        <v>2018</v>
      </c>
      <c r="C115">
        <v>1</v>
      </c>
      <c r="D115" t="s">
        <v>22</v>
      </c>
      <c r="E115">
        <v>98333</v>
      </c>
      <c r="F115">
        <f>VLOOKUP(_xlfn.CONCAT(A115,B115,C115),Denominator!D:H,2,FALSE)</f>
        <v>98333</v>
      </c>
      <c r="G115">
        <f>VLOOKUP(_xlfn.CONCAT(A115,B115,C115),Denominator!D:H,3,FALSE)</f>
        <v>0</v>
      </c>
      <c r="H115">
        <v>85</v>
      </c>
      <c r="I115" s="13">
        <f>Table15_2[[#This Row],[total_counts]]-Table15_2[[#This Row],[virtual_counts]]</f>
        <v>85</v>
      </c>
      <c r="J115">
        <v>0</v>
      </c>
      <c r="K115" s="4">
        <f>Table15_2[[#This Row],[total_counts]]/Table15_2[[#This Row],[den_total]]</f>
        <v>8.6440970986342326E-4</v>
      </c>
      <c r="L115" s="4">
        <f>Table15_2[[#This Row],[in_person_counts]]/Table15_2[[#This Row],[den_total]]</f>
        <v>8.6440970986342326E-4</v>
      </c>
      <c r="M115" s="4">
        <f>Table15_2[[#This Row],[virtual_counts]]/Table15_2[[#This Row],[den_total]]</f>
        <v>0</v>
      </c>
      <c r="N115" t="s">
        <v>14</v>
      </c>
    </row>
    <row r="116" spans="1:14" x14ac:dyDescent="0.3">
      <c r="A116" t="s">
        <v>26</v>
      </c>
      <c r="B116">
        <v>2018</v>
      </c>
      <c r="C116">
        <v>1</v>
      </c>
      <c r="D116" t="s">
        <v>23</v>
      </c>
      <c r="E116">
        <v>98333</v>
      </c>
      <c r="F116">
        <f>VLOOKUP(_xlfn.CONCAT(A116,B116,C116),Denominator!D:H,2,FALSE)</f>
        <v>98333</v>
      </c>
      <c r="G116">
        <f>VLOOKUP(_xlfn.CONCAT(A116,B116,C116),Denominator!D:H,3,FALSE)</f>
        <v>0</v>
      </c>
      <c r="H116">
        <v>424</v>
      </c>
      <c r="I116" s="13">
        <f>Table15_2[[#This Row],[total_counts]]-Table15_2[[#This Row],[virtual_counts]]</f>
        <v>424</v>
      </c>
      <c r="J116">
        <v>0</v>
      </c>
      <c r="K116" s="4">
        <f>Table15_2[[#This Row],[total_counts]]/Table15_2[[#This Row],[den_total]]</f>
        <v>4.3118790233187231E-3</v>
      </c>
      <c r="L116" s="4">
        <f>Table15_2[[#This Row],[in_person_counts]]/Table15_2[[#This Row],[den_total]]</f>
        <v>4.3118790233187231E-3</v>
      </c>
      <c r="M116" s="4">
        <f>Table15_2[[#This Row],[virtual_counts]]/Table15_2[[#This Row],[den_total]]</f>
        <v>0</v>
      </c>
      <c r="N116" t="s">
        <v>14</v>
      </c>
    </row>
    <row r="117" spans="1:14" x14ac:dyDescent="0.3">
      <c r="A117" t="s">
        <v>26</v>
      </c>
      <c r="B117">
        <v>2018</v>
      </c>
      <c r="C117">
        <v>1</v>
      </c>
      <c r="D117" t="s">
        <v>24</v>
      </c>
      <c r="E117">
        <v>98333</v>
      </c>
      <c r="F117">
        <f>VLOOKUP(_xlfn.CONCAT(A117,B117,C117),Denominator!D:H,2,FALSE)</f>
        <v>98333</v>
      </c>
      <c r="G117">
        <f>VLOOKUP(_xlfn.CONCAT(A117,B117,C117),Denominator!D:H,3,FALSE)</f>
        <v>0</v>
      </c>
      <c r="H117">
        <v>68</v>
      </c>
      <c r="I117" s="13">
        <f>Table15_2[[#This Row],[total_counts]]-Table15_2[[#This Row],[virtual_counts]]</f>
        <v>68</v>
      </c>
      <c r="J117">
        <v>0</v>
      </c>
      <c r="K117" s="4">
        <f>Table15_2[[#This Row],[total_counts]]/Table15_2[[#This Row],[den_total]]</f>
        <v>6.9152776789073857E-4</v>
      </c>
      <c r="L117" s="4">
        <f>Table15_2[[#This Row],[in_person_counts]]/Table15_2[[#This Row],[den_total]]</f>
        <v>6.9152776789073857E-4</v>
      </c>
      <c r="M117" s="4">
        <f>Table15_2[[#This Row],[virtual_counts]]/Table15_2[[#This Row],[den_total]]</f>
        <v>0</v>
      </c>
      <c r="N117" t="s">
        <v>14</v>
      </c>
    </row>
    <row r="118" spans="1:14" x14ac:dyDescent="0.3">
      <c r="A118" t="s">
        <v>26</v>
      </c>
      <c r="B118">
        <v>2018</v>
      </c>
      <c r="C118">
        <v>1</v>
      </c>
      <c r="D118" t="s">
        <v>25</v>
      </c>
      <c r="E118">
        <v>98333</v>
      </c>
      <c r="F118">
        <f>VLOOKUP(_xlfn.CONCAT(A118,B118,C118),Denominator!D:H,2,FALSE)</f>
        <v>98333</v>
      </c>
      <c r="G118">
        <f>VLOOKUP(_xlfn.CONCAT(A118,B118,C118),Denominator!D:H,3,FALSE)</f>
        <v>0</v>
      </c>
      <c r="H118">
        <v>164</v>
      </c>
      <c r="I118" s="13">
        <f>Table15_2[[#This Row],[total_counts]]-Table15_2[[#This Row],[virtual_counts]]</f>
        <v>164</v>
      </c>
      <c r="J118">
        <v>0</v>
      </c>
      <c r="K118" s="4">
        <f>Table15_2[[#This Row],[total_counts]]/Table15_2[[#This Row],[den_total]]</f>
        <v>1.6678022637364872E-3</v>
      </c>
      <c r="L118" s="4">
        <f>Table15_2[[#This Row],[in_person_counts]]/Table15_2[[#This Row],[den_total]]</f>
        <v>1.6678022637364872E-3</v>
      </c>
      <c r="M118" s="4">
        <f>Table15_2[[#This Row],[virtual_counts]]/Table15_2[[#This Row],[den_total]]</f>
        <v>0</v>
      </c>
      <c r="N118" t="s">
        <v>14</v>
      </c>
    </row>
    <row r="119" spans="1:14" x14ac:dyDescent="0.3">
      <c r="A119" t="s">
        <v>26</v>
      </c>
      <c r="B119">
        <v>2018</v>
      </c>
      <c r="C119">
        <v>2</v>
      </c>
      <c r="D119" t="s">
        <v>13</v>
      </c>
      <c r="E119">
        <v>106238</v>
      </c>
      <c r="F119">
        <f>VLOOKUP(_xlfn.CONCAT(A119,B119,C119),Denominator!D:H,2,FALSE)</f>
        <v>106238</v>
      </c>
      <c r="G119">
        <f>VLOOKUP(_xlfn.CONCAT(A119,B119,C119),Denominator!D:H,3,FALSE)</f>
        <v>0</v>
      </c>
      <c r="H119">
        <v>3160</v>
      </c>
      <c r="I119" s="13">
        <f>Table15_2[[#This Row],[total_counts]]-Table15_2[[#This Row],[virtual_counts]]</f>
        <v>3160</v>
      </c>
      <c r="J119">
        <v>0</v>
      </c>
      <c r="K119" s="4">
        <f>Table15_2[[#This Row],[total_counts]]/Table15_2[[#This Row],[den_total]]</f>
        <v>2.9744535853461096E-2</v>
      </c>
      <c r="L119" s="4">
        <f>Table15_2[[#This Row],[in_person_counts]]/Table15_2[[#This Row],[den_total]]</f>
        <v>2.9744535853461096E-2</v>
      </c>
      <c r="M119" s="4">
        <f>Table15_2[[#This Row],[virtual_counts]]/Table15_2[[#This Row],[den_total]]</f>
        <v>0</v>
      </c>
      <c r="N119" t="s">
        <v>14</v>
      </c>
    </row>
    <row r="120" spans="1:14" x14ac:dyDescent="0.3">
      <c r="A120" t="s">
        <v>26</v>
      </c>
      <c r="B120">
        <v>2018</v>
      </c>
      <c r="C120">
        <v>2</v>
      </c>
      <c r="D120" t="s">
        <v>18</v>
      </c>
      <c r="E120">
        <v>106238</v>
      </c>
      <c r="F120">
        <f>VLOOKUP(_xlfn.CONCAT(A120,B120,C120),Denominator!D:H,2,FALSE)</f>
        <v>106238</v>
      </c>
      <c r="G120">
        <f>VLOOKUP(_xlfn.CONCAT(A120,B120,C120),Denominator!D:H,3,FALSE)</f>
        <v>0</v>
      </c>
      <c r="H120">
        <v>210</v>
      </c>
      <c r="I120" s="13">
        <f>Table15_2[[#This Row],[total_counts]]-Table15_2[[#This Row],[virtual_counts]]</f>
        <v>210</v>
      </c>
      <c r="J120">
        <v>0</v>
      </c>
      <c r="K120" s="4">
        <f>Table15_2[[#This Row],[total_counts]]/Table15_2[[#This Row],[den_total]]</f>
        <v>1.976693838362921E-3</v>
      </c>
      <c r="L120" s="4">
        <f>Table15_2[[#This Row],[in_person_counts]]/Table15_2[[#This Row],[den_total]]</f>
        <v>1.976693838362921E-3</v>
      </c>
      <c r="M120" s="4">
        <f>Table15_2[[#This Row],[virtual_counts]]/Table15_2[[#This Row],[den_total]]</f>
        <v>0</v>
      </c>
      <c r="N120" t="s">
        <v>14</v>
      </c>
    </row>
    <row r="121" spans="1:14" x14ac:dyDescent="0.3">
      <c r="A121" t="s">
        <v>26</v>
      </c>
      <c r="B121">
        <v>2018</v>
      </c>
      <c r="C121">
        <v>2</v>
      </c>
      <c r="D121" t="s">
        <v>19</v>
      </c>
      <c r="E121">
        <v>106238</v>
      </c>
      <c r="F121">
        <f>VLOOKUP(_xlfn.CONCAT(A121,B121,C121),Denominator!D:H,2,FALSE)</f>
        <v>106238</v>
      </c>
      <c r="G121">
        <f>VLOOKUP(_xlfn.CONCAT(A121,B121,C121),Denominator!D:H,3,FALSE)</f>
        <v>0</v>
      </c>
      <c r="H121">
        <v>65</v>
      </c>
      <c r="I121" s="13">
        <f>Table15_2[[#This Row],[total_counts]]-Table15_2[[#This Row],[virtual_counts]]</f>
        <v>65</v>
      </c>
      <c r="J121">
        <v>0</v>
      </c>
      <c r="K121" s="4">
        <f>Table15_2[[#This Row],[total_counts]]/Table15_2[[#This Row],[den_total]]</f>
        <v>6.1183380711233269E-4</v>
      </c>
      <c r="L121" s="4">
        <f>Table15_2[[#This Row],[in_person_counts]]/Table15_2[[#This Row],[den_total]]</f>
        <v>6.1183380711233269E-4</v>
      </c>
      <c r="M121" s="4">
        <f>Table15_2[[#This Row],[virtual_counts]]/Table15_2[[#This Row],[den_total]]</f>
        <v>0</v>
      </c>
      <c r="N121" t="s">
        <v>14</v>
      </c>
    </row>
    <row r="122" spans="1:14" x14ac:dyDescent="0.3">
      <c r="A122" t="s">
        <v>26</v>
      </c>
      <c r="B122">
        <v>2018</v>
      </c>
      <c r="C122">
        <v>2</v>
      </c>
      <c r="D122" t="s">
        <v>20</v>
      </c>
      <c r="E122">
        <v>106238</v>
      </c>
      <c r="F122">
        <f>VLOOKUP(_xlfn.CONCAT(A122,B122,C122),Denominator!D:H,2,FALSE)</f>
        <v>106238</v>
      </c>
      <c r="G122">
        <f>VLOOKUP(_xlfn.CONCAT(A122,B122,C122),Denominator!D:H,3,FALSE)</f>
        <v>0</v>
      </c>
      <c r="H122">
        <v>41</v>
      </c>
      <c r="I122" s="13">
        <f>Table15_2[[#This Row],[total_counts]]-Table15_2[[#This Row],[virtual_counts]]</f>
        <v>41</v>
      </c>
      <c r="J122">
        <v>0</v>
      </c>
      <c r="K122" s="4">
        <f>Table15_2[[#This Row],[total_counts]]/Table15_2[[#This Row],[den_total]]</f>
        <v>3.8592593987085602E-4</v>
      </c>
      <c r="L122" s="4">
        <f>Table15_2[[#This Row],[in_person_counts]]/Table15_2[[#This Row],[den_total]]</f>
        <v>3.8592593987085602E-4</v>
      </c>
      <c r="M122" s="4">
        <f>Table15_2[[#This Row],[virtual_counts]]/Table15_2[[#This Row],[den_total]]</f>
        <v>0</v>
      </c>
      <c r="N122" t="s">
        <v>14</v>
      </c>
    </row>
    <row r="123" spans="1:14" x14ac:dyDescent="0.3">
      <c r="A123" t="s">
        <v>26</v>
      </c>
      <c r="B123">
        <v>2018</v>
      </c>
      <c r="C123">
        <v>2</v>
      </c>
      <c r="D123" t="s">
        <v>21</v>
      </c>
      <c r="E123">
        <v>106238</v>
      </c>
      <c r="F123">
        <f>VLOOKUP(_xlfn.CONCAT(A123,B123,C123),Denominator!D:H,2,FALSE)</f>
        <v>106238</v>
      </c>
      <c r="G123">
        <f>VLOOKUP(_xlfn.CONCAT(A123,B123,C123),Denominator!D:H,3,FALSE)</f>
        <v>0</v>
      </c>
      <c r="H123">
        <v>49</v>
      </c>
      <c r="I123" s="13">
        <f>Table15_2[[#This Row],[total_counts]]-Table15_2[[#This Row],[virtual_counts]]</f>
        <v>49</v>
      </c>
      <c r="J123">
        <v>0</v>
      </c>
      <c r="K123" s="4">
        <f>Table15_2[[#This Row],[total_counts]]/Table15_2[[#This Row],[den_total]]</f>
        <v>4.6122856228468154E-4</v>
      </c>
      <c r="L123" s="4">
        <f>Table15_2[[#This Row],[in_person_counts]]/Table15_2[[#This Row],[den_total]]</f>
        <v>4.6122856228468154E-4</v>
      </c>
      <c r="M123" s="4">
        <f>Table15_2[[#This Row],[virtual_counts]]/Table15_2[[#This Row],[den_total]]</f>
        <v>0</v>
      </c>
      <c r="N123" t="s">
        <v>14</v>
      </c>
    </row>
    <row r="124" spans="1:14" x14ac:dyDescent="0.3">
      <c r="A124" t="s">
        <v>26</v>
      </c>
      <c r="B124">
        <v>2018</v>
      </c>
      <c r="C124">
        <v>2</v>
      </c>
      <c r="D124" t="s">
        <v>22</v>
      </c>
      <c r="E124">
        <v>106238</v>
      </c>
      <c r="F124">
        <f>VLOOKUP(_xlfn.CONCAT(A124,B124,C124),Denominator!D:H,2,FALSE)</f>
        <v>106238</v>
      </c>
      <c r="G124">
        <f>VLOOKUP(_xlfn.CONCAT(A124,B124,C124),Denominator!D:H,3,FALSE)</f>
        <v>0</v>
      </c>
      <c r="H124">
        <v>90</v>
      </c>
      <c r="I124" s="13">
        <f>Table15_2[[#This Row],[total_counts]]-Table15_2[[#This Row],[virtual_counts]]</f>
        <v>90</v>
      </c>
      <c r="J124">
        <v>0</v>
      </c>
      <c r="K124" s="4">
        <f>Table15_2[[#This Row],[total_counts]]/Table15_2[[#This Row],[den_total]]</f>
        <v>8.4715450215553756E-4</v>
      </c>
      <c r="L124" s="4">
        <f>Table15_2[[#This Row],[in_person_counts]]/Table15_2[[#This Row],[den_total]]</f>
        <v>8.4715450215553756E-4</v>
      </c>
      <c r="M124" s="4">
        <f>Table15_2[[#This Row],[virtual_counts]]/Table15_2[[#This Row],[den_total]]</f>
        <v>0</v>
      </c>
      <c r="N124" t="s">
        <v>14</v>
      </c>
    </row>
    <row r="125" spans="1:14" x14ac:dyDescent="0.3">
      <c r="A125" t="s">
        <v>26</v>
      </c>
      <c r="B125">
        <v>2018</v>
      </c>
      <c r="C125">
        <v>2</v>
      </c>
      <c r="D125" t="s">
        <v>23</v>
      </c>
      <c r="E125">
        <v>106238</v>
      </c>
      <c r="F125">
        <f>VLOOKUP(_xlfn.CONCAT(A125,B125,C125),Denominator!D:H,2,FALSE)</f>
        <v>106238</v>
      </c>
      <c r="G125">
        <f>VLOOKUP(_xlfn.CONCAT(A125,B125,C125),Denominator!D:H,3,FALSE)</f>
        <v>0</v>
      </c>
      <c r="H125">
        <v>504</v>
      </c>
      <c r="I125" s="13">
        <f>Table15_2[[#This Row],[total_counts]]-Table15_2[[#This Row],[virtual_counts]]</f>
        <v>504</v>
      </c>
      <c r="J125">
        <v>0</v>
      </c>
      <c r="K125" s="4">
        <f>Table15_2[[#This Row],[total_counts]]/Table15_2[[#This Row],[den_total]]</f>
        <v>4.7440652120710105E-3</v>
      </c>
      <c r="L125" s="4">
        <f>Table15_2[[#This Row],[in_person_counts]]/Table15_2[[#This Row],[den_total]]</f>
        <v>4.7440652120710105E-3</v>
      </c>
      <c r="M125" s="4">
        <f>Table15_2[[#This Row],[virtual_counts]]/Table15_2[[#This Row],[den_total]]</f>
        <v>0</v>
      </c>
      <c r="N125" t="s">
        <v>14</v>
      </c>
    </row>
    <row r="126" spans="1:14" x14ac:dyDescent="0.3">
      <c r="A126" t="s">
        <v>26</v>
      </c>
      <c r="B126">
        <v>2018</v>
      </c>
      <c r="C126">
        <v>2</v>
      </c>
      <c r="D126" t="s">
        <v>24</v>
      </c>
      <c r="E126">
        <v>106238</v>
      </c>
      <c r="F126">
        <f>VLOOKUP(_xlfn.CONCAT(A126,B126,C126),Denominator!D:H,2,FALSE)</f>
        <v>106238</v>
      </c>
      <c r="G126">
        <f>VLOOKUP(_xlfn.CONCAT(A126,B126,C126),Denominator!D:H,3,FALSE)</f>
        <v>0</v>
      </c>
      <c r="H126">
        <v>84</v>
      </c>
      <c r="I126" s="13">
        <f>Table15_2[[#This Row],[total_counts]]-Table15_2[[#This Row],[virtual_counts]]</f>
        <v>84</v>
      </c>
      <c r="J126">
        <v>0</v>
      </c>
      <c r="K126" s="4">
        <f>Table15_2[[#This Row],[total_counts]]/Table15_2[[#This Row],[den_total]]</f>
        <v>7.9067753534516842E-4</v>
      </c>
      <c r="L126" s="4">
        <f>Table15_2[[#This Row],[in_person_counts]]/Table15_2[[#This Row],[den_total]]</f>
        <v>7.9067753534516842E-4</v>
      </c>
      <c r="M126" s="4">
        <f>Table15_2[[#This Row],[virtual_counts]]/Table15_2[[#This Row],[den_total]]</f>
        <v>0</v>
      </c>
      <c r="N126" t="s">
        <v>14</v>
      </c>
    </row>
    <row r="127" spans="1:14" x14ac:dyDescent="0.3">
      <c r="A127" t="s">
        <v>26</v>
      </c>
      <c r="B127">
        <v>2018</v>
      </c>
      <c r="C127">
        <v>2</v>
      </c>
      <c r="D127" t="s">
        <v>25</v>
      </c>
      <c r="E127">
        <v>106238</v>
      </c>
      <c r="F127">
        <f>VLOOKUP(_xlfn.CONCAT(A127,B127,C127),Denominator!D:H,2,FALSE)</f>
        <v>106238</v>
      </c>
      <c r="G127">
        <f>VLOOKUP(_xlfn.CONCAT(A127,B127,C127),Denominator!D:H,3,FALSE)</f>
        <v>0</v>
      </c>
      <c r="H127">
        <v>165</v>
      </c>
      <c r="I127" s="13">
        <f>Table15_2[[#This Row],[total_counts]]-Table15_2[[#This Row],[virtual_counts]]</f>
        <v>165</v>
      </c>
      <c r="J127">
        <v>0</v>
      </c>
      <c r="K127" s="4">
        <f>Table15_2[[#This Row],[total_counts]]/Table15_2[[#This Row],[den_total]]</f>
        <v>1.5531165872851522E-3</v>
      </c>
      <c r="L127" s="4">
        <f>Table15_2[[#This Row],[in_person_counts]]/Table15_2[[#This Row],[den_total]]</f>
        <v>1.5531165872851522E-3</v>
      </c>
      <c r="M127" s="4">
        <f>Table15_2[[#This Row],[virtual_counts]]/Table15_2[[#This Row],[den_total]]</f>
        <v>0</v>
      </c>
      <c r="N127" t="s">
        <v>14</v>
      </c>
    </row>
    <row r="128" spans="1:14" x14ac:dyDescent="0.3">
      <c r="A128" t="s">
        <v>26</v>
      </c>
      <c r="B128">
        <v>2018</v>
      </c>
      <c r="C128">
        <v>3</v>
      </c>
      <c r="D128" t="s">
        <v>13</v>
      </c>
      <c r="E128">
        <v>112707</v>
      </c>
      <c r="F128">
        <f>VLOOKUP(_xlfn.CONCAT(A128,B128,C128),Denominator!D:H,2,FALSE)</f>
        <v>112707</v>
      </c>
      <c r="G128">
        <f>VLOOKUP(_xlfn.CONCAT(A128,B128,C128),Denominator!D:H,3,FALSE)</f>
        <v>0</v>
      </c>
      <c r="H128">
        <v>3294</v>
      </c>
      <c r="I128" s="13">
        <f>Table15_2[[#This Row],[total_counts]]-Table15_2[[#This Row],[virtual_counts]]</f>
        <v>3294</v>
      </c>
      <c r="J128">
        <v>0</v>
      </c>
      <c r="K128" s="4">
        <f>Table15_2[[#This Row],[total_counts]]/Table15_2[[#This Row],[den_total]]</f>
        <v>2.9226223748303123E-2</v>
      </c>
      <c r="L128" s="4">
        <f>Table15_2[[#This Row],[in_person_counts]]/Table15_2[[#This Row],[den_total]]</f>
        <v>2.9226223748303123E-2</v>
      </c>
      <c r="M128" s="4">
        <f>Table15_2[[#This Row],[virtual_counts]]/Table15_2[[#This Row],[den_total]]</f>
        <v>0</v>
      </c>
      <c r="N128" t="s">
        <v>14</v>
      </c>
    </row>
    <row r="129" spans="1:14" x14ac:dyDescent="0.3">
      <c r="A129" t="s">
        <v>26</v>
      </c>
      <c r="B129">
        <v>2018</v>
      </c>
      <c r="C129">
        <v>3</v>
      </c>
      <c r="D129" t="s">
        <v>18</v>
      </c>
      <c r="E129">
        <v>112707</v>
      </c>
      <c r="F129">
        <f>VLOOKUP(_xlfn.CONCAT(A129,B129,C129),Denominator!D:H,2,FALSE)</f>
        <v>112707</v>
      </c>
      <c r="G129">
        <f>VLOOKUP(_xlfn.CONCAT(A129,B129,C129),Denominator!D:H,3,FALSE)</f>
        <v>0</v>
      </c>
      <c r="H129">
        <v>214</v>
      </c>
      <c r="I129" s="13">
        <f>Table15_2[[#This Row],[total_counts]]-Table15_2[[#This Row],[virtual_counts]]</f>
        <v>214</v>
      </c>
      <c r="J129">
        <v>0</v>
      </c>
      <c r="K129" s="4">
        <f>Table15_2[[#This Row],[total_counts]]/Table15_2[[#This Row],[den_total]]</f>
        <v>1.8987285616687518E-3</v>
      </c>
      <c r="L129" s="4">
        <f>Table15_2[[#This Row],[in_person_counts]]/Table15_2[[#This Row],[den_total]]</f>
        <v>1.8987285616687518E-3</v>
      </c>
      <c r="M129" s="4">
        <f>Table15_2[[#This Row],[virtual_counts]]/Table15_2[[#This Row],[den_total]]</f>
        <v>0</v>
      </c>
      <c r="N129" t="s">
        <v>14</v>
      </c>
    </row>
    <row r="130" spans="1:14" x14ac:dyDescent="0.3">
      <c r="A130" t="s">
        <v>26</v>
      </c>
      <c r="B130">
        <v>2018</v>
      </c>
      <c r="C130">
        <v>3</v>
      </c>
      <c r="D130" t="s">
        <v>19</v>
      </c>
      <c r="E130">
        <v>112707</v>
      </c>
      <c r="F130">
        <f>VLOOKUP(_xlfn.CONCAT(A130,B130,C130),Denominator!D:H,2,FALSE)</f>
        <v>112707</v>
      </c>
      <c r="G130">
        <f>VLOOKUP(_xlfn.CONCAT(A130,B130,C130),Denominator!D:H,3,FALSE)</f>
        <v>0</v>
      </c>
      <c r="H130">
        <v>63</v>
      </c>
      <c r="I130" s="13">
        <f>Table15_2[[#This Row],[total_counts]]-Table15_2[[#This Row],[virtual_counts]]</f>
        <v>63</v>
      </c>
      <c r="J130">
        <v>0</v>
      </c>
      <c r="K130" s="4">
        <f>Table15_2[[#This Row],[total_counts]]/Table15_2[[#This Row],[den_total]]</f>
        <v>5.5897149245388487E-4</v>
      </c>
      <c r="L130" s="4">
        <f>Table15_2[[#This Row],[in_person_counts]]/Table15_2[[#This Row],[den_total]]</f>
        <v>5.5897149245388487E-4</v>
      </c>
      <c r="M130" s="4">
        <f>Table15_2[[#This Row],[virtual_counts]]/Table15_2[[#This Row],[den_total]]</f>
        <v>0</v>
      </c>
      <c r="N130" t="s">
        <v>14</v>
      </c>
    </row>
    <row r="131" spans="1:14" x14ac:dyDescent="0.3">
      <c r="A131" t="s">
        <v>26</v>
      </c>
      <c r="B131">
        <v>2018</v>
      </c>
      <c r="C131">
        <v>3</v>
      </c>
      <c r="D131" t="s">
        <v>20</v>
      </c>
      <c r="E131">
        <v>112707</v>
      </c>
      <c r="F131">
        <f>VLOOKUP(_xlfn.CONCAT(A131,B131,C131),Denominator!D:H,2,FALSE)</f>
        <v>112707</v>
      </c>
      <c r="G131">
        <f>VLOOKUP(_xlfn.CONCAT(A131,B131,C131),Denominator!D:H,3,FALSE)</f>
        <v>0</v>
      </c>
      <c r="H131">
        <v>45</v>
      </c>
      <c r="I131" s="13">
        <f>Table15_2[[#This Row],[total_counts]]-Table15_2[[#This Row],[virtual_counts]]</f>
        <v>45</v>
      </c>
      <c r="J131">
        <v>0</v>
      </c>
      <c r="K131" s="4">
        <f>Table15_2[[#This Row],[total_counts]]/Table15_2[[#This Row],[den_total]]</f>
        <v>3.992653517527749E-4</v>
      </c>
      <c r="L131" s="4">
        <f>Table15_2[[#This Row],[in_person_counts]]/Table15_2[[#This Row],[den_total]]</f>
        <v>3.992653517527749E-4</v>
      </c>
      <c r="M131" s="4">
        <f>Table15_2[[#This Row],[virtual_counts]]/Table15_2[[#This Row],[den_total]]</f>
        <v>0</v>
      </c>
      <c r="N131" t="s">
        <v>14</v>
      </c>
    </row>
    <row r="132" spans="1:14" x14ac:dyDescent="0.3">
      <c r="A132" t="s">
        <v>26</v>
      </c>
      <c r="B132">
        <v>2018</v>
      </c>
      <c r="C132">
        <v>3</v>
      </c>
      <c r="D132" t="s">
        <v>21</v>
      </c>
      <c r="E132">
        <v>112707</v>
      </c>
      <c r="F132">
        <f>VLOOKUP(_xlfn.CONCAT(A132,B132,C132),Denominator!D:H,2,FALSE)</f>
        <v>112707</v>
      </c>
      <c r="G132">
        <f>VLOOKUP(_xlfn.CONCAT(A132,B132,C132),Denominator!D:H,3,FALSE)</f>
        <v>0</v>
      </c>
      <c r="H132">
        <v>50</v>
      </c>
      <c r="I132" s="13">
        <f>Table15_2[[#This Row],[total_counts]]-Table15_2[[#This Row],[virtual_counts]]</f>
        <v>50</v>
      </c>
      <c r="J132">
        <v>0</v>
      </c>
      <c r="K132" s="4">
        <f>Table15_2[[#This Row],[total_counts]]/Table15_2[[#This Row],[den_total]]</f>
        <v>4.4362816861419433E-4</v>
      </c>
      <c r="L132" s="4">
        <f>Table15_2[[#This Row],[in_person_counts]]/Table15_2[[#This Row],[den_total]]</f>
        <v>4.4362816861419433E-4</v>
      </c>
      <c r="M132" s="4">
        <f>Table15_2[[#This Row],[virtual_counts]]/Table15_2[[#This Row],[den_total]]</f>
        <v>0</v>
      </c>
      <c r="N132" t="s">
        <v>14</v>
      </c>
    </row>
    <row r="133" spans="1:14" x14ac:dyDescent="0.3">
      <c r="A133" t="s">
        <v>26</v>
      </c>
      <c r="B133">
        <v>2018</v>
      </c>
      <c r="C133">
        <v>3</v>
      </c>
      <c r="D133" t="s">
        <v>22</v>
      </c>
      <c r="E133">
        <v>112707</v>
      </c>
      <c r="F133">
        <f>VLOOKUP(_xlfn.CONCAT(A133,B133,C133),Denominator!D:H,2,FALSE)</f>
        <v>112707</v>
      </c>
      <c r="G133">
        <f>VLOOKUP(_xlfn.CONCAT(A133,B133,C133),Denominator!D:H,3,FALSE)</f>
        <v>0</v>
      </c>
      <c r="H133">
        <v>95</v>
      </c>
      <c r="I133" s="13">
        <f>Table15_2[[#This Row],[total_counts]]-Table15_2[[#This Row],[virtual_counts]]</f>
        <v>95</v>
      </c>
      <c r="J133">
        <v>0</v>
      </c>
      <c r="K133" s="4">
        <f>Table15_2[[#This Row],[total_counts]]/Table15_2[[#This Row],[den_total]]</f>
        <v>8.4289352036696918E-4</v>
      </c>
      <c r="L133" s="4">
        <f>Table15_2[[#This Row],[in_person_counts]]/Table15_2[[#This Row],[den_total]]</f>
        <v>8.4289352036696918E-4</v>
      </c>
      <c r="M133" s="4">
        <f>Table15_2[[#This Row],[virtual_counts]]/Table15_2[[#This Row],[den_total]]</f>
        <v>0</v>
      </c>
      <c r="N133" t="s">
        <v>14</v>
      </c>
    </row>
    <row r="134" spans="1:14" x14ac:dyDescent="0.3">
      <c r="A134" t="s">
        <v>26</v>
      </c>
      <c r="B134">
        <v>2018</v>
      </c>
      <c r="C134">
        <v>3</v>
      </c>
      <c r="D134" t="s">
        <v>23</v>
      </c>
      <c r="E134">
        <v>112707</v>
      </c>
      <c r="F134">
        <f>VLOOKUP(_xlfn.CONCAT(A134,B134,C134),Denominator!D:H,2,FALSE)</f>
        <v>112707</v>
      </c>
      <c r="G134">
        <f>VLOOKUP(_xlfn.CONCAT(A134,B134,C134),Denominator!D:H,3,FALSE)</f>
        <v>0</v>
      </c>
      <c r="H134">
        <v>482</v>
      </c>
      <c r="I134" s="13">
        <f>Table15_2[[#This Row],[total_counts]]-Table15_2[[#This Row],[virtual_counts]]</f>
        <v>482</v>
      </c>
      <c r="J134">
        <v>0</v>
      </c>
      <c r="K134" s="4">
        <f>Table15_2[[#This Row],[total_counts]]/Table15_2[[#This Row],[den_total]]</f>
        <v>4.2765755454408335E-3</v>
      </c>
      <c r="L134" s="4">
        <f>Table15_2[[#This Row],[in_person_counts]]/Table15_2[[#This Row],[den_total]]</f>
        <v>4.2765755454408335E-3</v>
      </c>
      <c r="M134" s="4">
        <f>Table15_2[[#This Row],[virtual_counts]]/Table15_2[[#This Row],[den_total]]</f>
        <v>0</v>
      </c>
      <c r="N134" t="s">
        <v>14</v>
      </c>
    </row>
    <row r="135" spans="1:14" x14ac:dyDescent="0.3">
      <c r="A135" t="s">
        <v>26</v>
      </c>
      <c r="B135">
        <v>2018</v>
      </c>
      <c r="C135">
        <v>3</v>
      </c>
      <c r="D135" t="s">
        <v>24</v>
      </c>
      <c r="E135">
        <v>112707</v>
      </c>
      <c r="F135">
        <f>VLOOKUP(_xlfn.CONCAT(A135,B135,C135),Denominator!D:H,2,FALSE)</f>
        <v>112707</v>
      </c>
      <c r="G135">
        <f>VLOOKUP(_xlfn.CONCAT(A135,B135,C135),Denominator!D:H,3,FALSE)</f>
        <v>0</v>
      </c>
      <c r="H135">
        <v>80</v>
      </c>
      <c r="I135" s="13">
        <f>Table15_2[[#This Row],[total_counts]]-Table15_2[[#This Row],[virtual_counts]]</f>
        <v>80</v>
      </c>
      <c r="J135">
        <v>0</v>
      </c>
      <c r="K135" s="4">
        <f>Table15_2[[#This Row],[total_counts]]/Table15_2[[#This Row],[den_total]]</f>
        <v>7.0980506978271095E-4</v>
      </c>
      <c r="L135" s="4">
        <f>Table15_2[[#This Row],[in_person_counts]]/Table15_2[[#This Row],[den_total]]</f>
        <v>7.0980506978271095E-4</v>
      </c>
      <c r="M135" s="4">
        <f>Table15_2[[#This Row],[virtual_counts]]/Table15_2[[#This Row],[den_total]]</f>
        <v>0</v>
      </c>
      <c r="N135" t="s">
        <v>14</v>
      </c>
    </row>
    <row r="136" spans="1:14" x14ac:dyDescent="0.3">
      <c r="A136" t="s">
        <v>26</v>
      </c>
      <c r="B136">
        <v>2018</v>
      </c>
      <c r="C136">
        <v>3</v>
      </c>
      <c r="D136" t="s">
        <v>25</v>
      </c>
      <c r="E136">
        <v>112707</v>
      </c>
      <c r="F136">
        <f>VLOOKUP(_xlfn.CONCAT(A136,B136,C136),Denominator!D:H,2,FALSE)</f>
        <v>112707</v>
      </c>
      <c r="G136">
        <f>VLOOKUP(_xlfn.CONCAT(A136,B136,C136),Denominator!D:H,3,FALSE)</f>
        <v>0</v>
      </c>
      <c r="H136">
        <v>145</v>
      </c>
      <c r="I136" s="13">
        <f>Table15_2[[#This Row],[total_counts]]-Table15_2[[#This Row],[virtual_counts]]</f>
        <v>145</v>
      </c>
      <c r="J136">
        <v>0</v>
      </c>
      <c r="K136" s="4">
        <f>Table15_2[[#This Row],[total_counts]]/Table15_2[[#This Row],[den_total]]</f>
        <v>1.2865216889811635E-3</v>
      </c>
      <c r="L136" s="4">
        <f>Table15_2[[#This Row],[in_person_counts]]/Table15_2[[#This Row],[den_total]]</f>
        <v>1.2865216889811635E-3</v>
      </c>
      <c r="M136" s="4">
        <f>Table15_2[[#This Row],[virtual_counts]]/Table15_2[[#This Row],[den_total]]</f>
        <v>0</v>
      </c>
      <c r="N136" t="s">
        <v>14</v>
      </c>
    </row>
    <row r="137" spans="1:14" x14ac:dyDescent="0.3">
      <c r="A137" t="s">
        <v>26</v>
      </c>
      <c r="B137">
        <v>2018</v>
      </c>
      <c r="C137">
        <v>4</v>
      </c>
      <c r="D137" t="s">
        <v>13</v>
      </c>
      <c r="E137">
        <v>111840</v>
      </c>
      <c r="F137">
        <f>VLOOKUP(_xlfn.CONCAT(A137,B137,C137),Denominator!D:H,2,FALSE)</f>
        <v>111840</v>
      </c>
      <c r="G137">
        <f>VLOOKUP(_xlfn.CONCAT(A137,B137,C137),Denominator!D:H,3,FALSE)</f>
        <v>0</v>
      </c>
      <c r="H137">
        <v>3048</v>
      </c>
      <c r="I137" s="13">
        <f>Table15_2[[#This Row],[total_counts]]-Table15_2[[#This Row],[virtual_counts]]</f>
        <v>3048</v>
      </c>
      <c r="J137">
        <v>0</v>
      </c>
      <c r="K137" s="4">
        <f>Table15_2[[#This Row],[total_counts]]/Table15_2[[#This Row],[den_total]]</f>
        <v>2.7253218884120172E-2</v>
      </c>
      <c r="L137" s="4">
        <f>Table15_2[[#This Row],[in_person_counts]]/Table15_2[[#This Row],[den_total]]</f>
        <v>2.7253218884120172E-2</v>
      </c>
      <c r="M137" s="4">
        <f>Table15_2[[#This Row],[virtual_counts]]/Table15_2[[#This Row],[den_total]]</f>
        <v>0</v>
      </c>
      <c r="N137" t="s">
        <v>14</v>
      </c>
    </row>
    <row r="138" spans="1:14" x14ac:dyDescent="0.3">
      <c r="A138" t="s">
        <v>26</v>
      </c>
      <c r="B138">
        <v>2018</v>
      </c>
      <c r="C138">
        <v>4</v>
      </c>
      <c r="D138" t="s">
        <v>18</v>
      </c>
      <c r="E138">
        <v>111840</v>
      </c>
      <c r="F138">
        <f>VLOOKUP(_xlfn.CONCAT(A138,B138,C138),Denominator!D:H,2,FALSE)</f>
        <v>111840</v>
      </c>
      <c r="G138">
        <f>VLOOKUP(_xlfn.CONCAT(A138,B138,C138),Denominator!D:H,3,FALSE)</f>
        <v>0</v>
      </c>
      <c r="H138">
        <v>215</v>
      </c>
      <c r="I138" s="13">
        <f>Table15_2[[#This Row],[total_counts]]-Table15_2[[#This Row],[virtual_counts]]</f>
        <v>215</v>
      </c>
      <c r="J138">
        <v>0</v>
      </c>
      <c r="K138" s="4">
        <f>Table15_2[[#This Row],[total_counts]]/Table15_2[[#This Row],[den_total]]</f>
        <v>1.9223891273247497E-3</v>
      </c>
      <c r="L138" s="4">
        <f>Table15_2[[#This Row],[in_person_counts]]/Table15_2[[#This Row],[den_total]]</f>
        <v>1.9223891273247497E-3</v>
      </c>
      <c r="M138" s="4">
        <f>Table15_2[[#This Row],[virtual_counts]]/Table15_2[[#This Row],[den_total]]</f>
        <v>0</v>
      </c>
      <c r="N138" t="s">
        <v>14</v>
      </c>
    </row>
    <row r="139" spans="1:14" x14ac:dyDescent="0.3">
      <c r="A139" t="s">
        <v>26</v>
      </c>
      <c r="B139">
        <v>2018</v>
      </c>
      <c r="C139">
        <v>4</v>
      </c>
      <c r="D139" t="s">
        <v>19</v>
      </c>
      <c r="E139">
        <v>111840</v>
      </c>
      <c r="F139">
        <f>VLOOKUP(_xlfn.CONCAT(A139,B139,C139),Denominator!D:H,2,FALSE)</f>
        <v>111840</v>
      </c>
      <c r="G139">
        <f>VLOOKUP(_xlfn.CONCAT(A139,B139,C139),Denominator!D:H,3,FALSE)</f>
        <v>0</v>
      </c>
      <c r="H139">
        <v>53</v>
      </c>
      <c r="I139" s="13">
        <f>Table15_2[[#This Row],[total_counts]]-Table15_2[[#This Row],[virtual_counts]]</f>
        <v>53</v>
      </c>
      <c r="J139">
        <v>0</v>
      </c>
      <c r="K139" s="4">
        <f>Table15_2[[#This Row],[total_counts]]/Table15_2[[#This Row],[den_total]]</f>
        <v>4.738912732474964E-4</v>
      </c>
      <c r="L139" s="4">
        <f>Table15_2[[#This Row],[in_person_counts]]/Table15_2[[#This Row],[den_total]]</f>
        <v>4.738912732474964E-4</v>
      </c>
      <c r="M139" s="4">
        <f>Table15_2[[#This Row],[virtual_counts]]/Table15_2[[#This Row],[den_total]]</f>
        <v>0</v>
      </c>
      <c r="N139" t="s">
        <v>14</v>
      </c>
    </row>
    <row r="140" spans="1:14" x14ac:dyDescent="0.3">
      <c r="A140" t="s">
        <v>26</v>
      </c>
      <c r="B140">
        <v>2018</v>
      </c>
      <c r="C140">
        <v>4</v>
      </c>
      <c r="D140" t="s">
        <v>20</v>
      </c>
      <c r="E140">
        <v>111840</v>
      </c>
      <c r="F140">
        <f>VLOOKUP(_xlfn.CONCAT(A140,B140,C140),Denominator!D:H,2,FALSE)</f>
        <v>111840</v>
      </c>
      <c r="G140">
        <f>VLOOKUP(_xlfn.CONCAT(A140,B140,C140),Denominator!D:H,3,FALSE)</f>
        <v>0</v>
      </c>
      <c r="H140">
        <v>56</v>
      </c>
      <c r="I140" s="13">
        <f>Table15_2[[#This Row],[total_counts]]-Table15_2[[#This Row],[virtual_counts]]</f>
        <v>56</v>
      </c>
      <c r="J140">
        <v>0</v>
      </c>
      <c r="K140" s="4">
        <f>Table15_2[[#This Row],[total_counts]]/Table15_2[[#This Row],[den_total]]</f>
        <v>5.0071530758226033E-4</v>
      </c>
      <c r="L140" s="4">
        <f>Table15_2[[#This Row],[in_person_counts]]/Table15_2[[#This Row],[den_total]]</f>
        <v>5.0071530758226033E-4</v>
      </c>
      <c r="M140" s="4">
        <f>Table15_2[[#This Row],[virtual_counts]]/Table15_2[[#This Row],[den_total]]</f>
        <v>0</v>
      </c>
      <c r="N140" t="s">
        <v>14</v>
      </c>
    </row>
    <row r="141" spans="1:14" x14ac:dyDescent="0.3">
      <c r="A141" t="s">
        <v>26</v>
      </c>
      <c r="B141">
        <v>2018</v>
      </c>
      <c r="C141">
        <v>4</v>
      </c>
      <c r="D141" t="s">
        <v>21</v>
      </c>
      <c r="E141">
        <v>111840</v>
      </c>
      <c r="F141">
        <f>VLOOKUP(_xlfn.CONCAT(A141,B141,C141),Denominator!D:H,2,FALSE)</f>
        <v>111840</v>
      </c>
      <c r="G141">
        <f>VLOOKUP(_xlfn.CONCAT(A141,B141,C141),Denominator!D:H,3,FALSE)</f>
        <v>0</v>
      </c>
      <c r="H141">
        <v>37</v>
      </c>
      <c r="I141" s="13">
        <f>Table15_2[[#This Row],[total_counts]]-Table15_2[[#This Row],[virtual_counts]]</f>
        <v>37</v>
      </c>
      <c r="J141">
        <v>0</v>
      </c>
      <c r="K141" s="4">
        <f>Table15_2[[#This Row],[total_counts]]/Table15_2[[#This Row],[den_total]]</f>
        <v>3.3082975679542205E-4</v>
      </c>
      <c r="L141" s="4">
        <f>Table15_2[[#This Row],[in_person_counts]]/Table15_2[[#This Row],[den_total]]</f>
        <v>3.3082975679542205E-4</v>
      </c>
      <c r="M141" s="4">
        <f>Table15_2[[#This Row],[virtual_counts]]/Table15_2[[#This Row],[den_total]]</f>
        <v>0</v>
      </c>
      <c r="N141" t="s">
        <v>14</v>
      </c>
    </row>
    <row r="142" spans="1:14" x14ac:dyDescent="0.3">
      <c r="A142" t="s">
        <v>26</v>
      </c>
      <c r="B142">
        <v>2018</v>
      </c>
      <c r="C142">
        <v>4</v>
      </c>
      <c r="D142" t="s">
        <v>22</v>
      </c>
      <c r="E142">
        <v>111840</v>
      </c>
      <c r="F142">
        <f>VLOOKUP(_xlfn.CONCAT(A142,B142,C142),Denominator!D:H,2,FALSE)</f>
        <v>111840</v>
      </c>
      <c r="G142">
        <f>VLOOKUP(_xlfn.CONCAT(A142,B142,C142),Denominator!D:H,3,FALSE)</f>
        <v>0</v>
      </c>
      <c r="H142">
        <v>93</v>
      </c>
      <c r="I142" s="13">
        <f>Table15_2[[#This Row],[total_counts]]-Table15_2[[#This Row],[virtual_counts]]</f>
        <v>93</v>
      </c>
      <c r="J142">
        <v>0</v>
      </c>
      <c r="K142" s="4">
        <f>Table15_2[[#This Row],[total_counts]]/Table15_2[[#This Row],[den_total]]</f>
        <v>8.3154506437768238E-4</v>
      </c>
      <c r="L142" s="4">
        <f>Table15_2[[#This Row],[in_person_counts]]/Table15_2[[#This Row],[den_total]]</f>
        <v>8.3154506437768238E-4</v>
      </c>
      <c r="M142" s="4">
        <f>Table15_2[[#This Row],[virtual_counts]]/Table15_2[[#This Row],[den_total]]</f>
        <v>0</v>
      </c>
      <c r="N142" t="s">
        <v>14</v>
      </c>
    </row>
    <row r="143" spans="1:14" x14ac:dyDescent="0.3">
      <c r="A143" t="s">
        <v>26</v>
      </c>
      <c r="B143">
        <v>2018</v>
      </c>
      <c r="C143">
        <v>4</v>
      </c>
      <c r="D143" t="s">
        <v>23</v>
      </c>
      <c r="E143">
        <v>111840</v>
      </c>
      <c r="F143">
        <f>VLOOKUP(_xlfn.CONCAT(A143,B143,C143),Denominator!D:H,2,FALSE)</f>
        <v>111840</v>
      </c>
      <c r="G143">
        <f>VLOOKUP(_xlfn.CONCAT(A143,B143,C143),Denominator!D:H,3,FALSE)</f>
        <v>0</v>
      </c>
      <c r="H143">
        <v>467</v>
      </c>
      <c r="I143" s="13">
        <f>Table15_2[[#This Row],[total_counts]]-Table15_2[[#This Row],[virtual_counts]]</f>
        <v>467</v>
      </c>
      <c r="J143">
        <v>0</v>
      </c>
      <c r="K143" s="4">
        <f>Table15_2[[#This Row],[total_counts]]/Table15_2[[#This Row],[den_total]]</f>
        <v>4.1756080114449213E-3</v>
      </c>
      <c r="L143" s="4">
        <f>Table15_2[[#This Row],[in_person_counts]]/Table15_2[[#This Row],[den_total]]</f>
        <v>4.1756080114449213E-3</v>
      </c>
      <c r="M143" s="4">
        <f>Table15_2[[#This Row],[virtual_counts]]/Table15_2[[#This Row],[den_total]]</f>
        <v>0</v>
      </c>
      <c r="N143" t="s">
        <v>14</v>
      </c>
    </row>
    <row r="144" spans="1:14" x14ac:dyDescent="0.3">
      <c r="A144" t="s">
        <v>26</v>
      </c>
      <c r="B144">
        <v>2018</v>
      </c>
      <c r="C144">
        <v>4</v>
      </c>
      <c r="D144" t="s">
        <v>24</v>
      </c>
      <c r="E144">
        <v>111840</v>
      </c>
      <c r="F144">
        <f>VLOOKUP(_xlfn.CONCAT(A144,B144,C144),Denominator!D:H,2,FALSE)</f>
        <v>111840</v>
      </c>
      <c r="G144">
        <f>VLOOKUP(_xlfn.CONCAT(A144,B144,C144),Denominator!D:H,3,FALSE)</f>
        <v>0</v>
      </c>
      <c r="H144">
        <v>70</v>
      </c>
      <c r="I144" s="13">
        <f>Table15_2[[#This Row],[total_counts]]-Table15_2[[#This Row],[virtual_counts]]</f>
        <v>70</v>
      </c>
      <c r="J144">
        <v>0</v>
      </c>
      <c r="K144" s="4">
        <f>Table15_2[[#This Row],[total_counts]]/Table15_2[[#This Row],[den_total]]</f>
        <v>6.2589413447782546E-4</v>
      </c>
      <c r="L144" s="4">
        <f>Table15_2[[#This Row],[in_person_counts]]/Table15_2[[#This Row],[den_total]]</f>
        <v>6.2589413447782546E-4</v>
      </c>
      <c r="M144" s="4">
        <f>Table15_2[[#This Row],[virtual_counts]]/Table15_2[[#This Row],[den_total]]</f>
        <v>0</v>
      </c>
      <c r="N144" t="s">
        <v>14</v>
      </c>
    </row>
    <row r="145" spans="1:14" x14ac:dyDescent="0.3">
      <c r="A145" t="s">
        <v>26</v>
      </c>
      <c r="B145">
        <v>2018</v>
      </c>
      <c r="C145">
        <v>4</v>
      </c>
      <c r="D145" t="s">
        <v>25</v>
      </c>
      <c r="E145">
        <v>111840</v>
      </c>
      <c r="F145">
        <f>VLOOKUP(_xlfn.CONCAT(A145,B145,C145),Denominator!D:H,2,FALSE)</f>
        <v>111840</v>
      </c>
      <c r="G145">
        <f>VLOOKUP(_xlfn.CONCAT(A145,B145,C145),Denominator!D:H,3,FALSE)</f>
        <v>0</v>
      </c>
      <c r="H145">
        <v>138</v>
      </c>
      <c r="I145" s="13">
        <f>Table15_2[[#This Row],[total_counts]]-Table15_2[[#This Row],[virtual_counts]]</f>
        <v>138</v>
      </c>
      <c r="J145">
        <v>0</v>
      </c>
      <c r="K145" s="4">
        <f>Table15_2[[#This Row],[total_counts]]/Table15_2[[#This Row],[den_total]]</f>
        <v>1.2339055793991417E-3</v>
      </c>
      <c r="L145" s="4">
        <f>Table15_2[[#This Row],[in_person_counts]]/Table15_2[[#This Row],[den_total]]</f>
        <v>1.2339055793991417E-3</v>
      </c>
      <c r="M145" s="4">
        <f>Table15_2[[#This Row],[virtual_counts]]/Table15_2[[#This Row],[den_total]]</f>
        <v>0</v>
      </c>
      <c r="N145" t="s">
        <v>14</v>
      </c>
    </row>
    <row r="146" spans="1:14" x14ac:dyDescent="0.3">
      <c r="A146" t="s">
        <v>26</v>
      </c>
      <c r="B146">
        <v>2018</v>
      </c>
      <c r="C146">
        <v>5</v>
      </c>
      <c r="D146" t="s">
        <v>13</v>
      </c>
      <c r="E146">
        <v>147909</v>
      </c>
      <c r="F146">
        <f>VLOOKUP(_xlfn.CONCAT(A146,B146,C146),Denominator!D:H,2,FALSE)</f>
        <v>147909</v>
      </c>
      <c r="G146">
        <f>VLOOKUP(_xlfn.CONCAT(A146,B146,C146),Denominator!D:H,3,FALSE)</f>
        <v>0</v>
      </c>
      <c r="H146">
        <v>3604</v>
      </c>
      <c r="I146" s="13">
        <f>Table15_2[[#This Row],[total_counts]]-Table15_2[[#This Row],[virtual_counts]]</f>
        <v>3604</v>
      </c>
      <c r="J146">
        <v>0</v>
      </c>
      <c r="K146" s="4">
        <f>Table15_2[[#This Row],[total_counts]]/Table15_2[[#This Row],[den_total]]</f>
        <v>2.4366333353616074E-2</v>
      </c>
      <c r="L146" s="4">
        <f>Table15_2[[#This Row],[in_person_counts]]/Table15_2[[#This Row],[den_total]]</f>
        <v>2.4366333353616074E-2</v>
      </c>
      <c r="M146" s="4">
        <f>Table15_2[[#This Row],[virtual_counts]]/Table15_2[[#This Row],[den_total]]</f>
        <v>0</v>
      </c>
      <c r="N146" t="s">
        <v>14</v>
      </c>
    </row>
    <row r="147" spans="1:14" x14ac:dyDescent="0.3">
      <c r="A147" t="s">
        <v>26</v>
      </c>
      <c r="B147">
        <v>2018</v>
      </c>
      <c r="C147">
        <v>5</v>
      </c>
      <c r="D147" t="s">
        <v>18</v>
      </c>
      <c r="E147">
        <v>147909</v>
      </c>
      <c r="F147">
        <f>VLOOKUP(_xlfn.CONCAT(A147,B147,C147),Denominator!D:H,2,FALSE)</f>
        <v>147909</v>
      </c>
      <c r="G147">
        <f>VLOOKUP(_xlfn.CONCAT(A147,B147,C147),Denominator!D:H,3,FALSE)</f>
        <v>0</v>
      </c>
      <c r="H147">
        <v>205</v>
      </c>
      <c r="I147" s="13">
        <f>Table15_2[[#This Row],[total_counts]]-Table15_2[[#This Row],[virtual_counts]]</f>
        <v>205</v>
      </c>
      <c r="J147">
        <v>0</v>
      </c>
      <c r="K147" s="4">
        <f>Table15_2[[#This Row],[total_counts]]/Table15_2[[#This Row],[den_total]]</f>
        <v>1.3859873300475292E-3</v>
      </c>
      <c r="L147" s="4">
        <f>Table15_2[[#This Row],[in_person_counts]]/Table15_2[[#This Row],[den_total]]</f>
        <v>1.3859873300475292E-3</v>
      </c>
      <c r="M147" s="4">
        <f>Table15_2[[#This Row],[virtual_counts]]/Table15_2[[#This Row],[den_total]]</f>
        <v>0</v>
      </c>
      <c r="N147" t="s">
        <v>14</v>
      </c>
    </row>
    <row r="148" spans="1:14" x14ac:dyDescent="0.3">
      <c r="A148" t="s">
        <v>26</v>
      </c>
      <c r="B148">
        <v>2018</v>
      </c>
      <c r="C148">
        <v>5</v>
      </c>
      <c r="D148" t="s">
        <v>19</v>
      </c>
      <c r="E148">
        <v>147909</v>
      </c>
      <c r="F148">
        <f>VLOOKUP(_xlfn.CONCAT(A148,B148,C148),Denominator!D:H,2,FALSE)</f>
        <v>147909</v>
      </c>
      <c r="G148">
        <f>VLOOKUP(_xlfn.CONCAT(A148,B148,C148),Denominator!D:H,3,FALSE)</f>
        <v>0</v>
      </c>
      <c r="H148">
        <v>69</v>
      </c>
      <c r="I148" s="13">
        <f>Table15_2[[#This Row],[total_counts]]-Table15_2[[#This Row],[virtual_counts]]</f>
        <v>69</v>
      </c>
      <c r="J148">
        <v>0</v>
      </c>
      <c r="K148" s="4">
        <f>Table15_2[[#This Row],[total_counts]]/Table15_2[[#This Row],[den_total]]</f>
        <v>4.66503052552583E-4</v>
      </c>
      <c r="L148" s="4">
        <f>Table15_2[[#This Row],[in_person_counts]]/Table15_2[[#This Row],[den_total]]</f>
        <v>4.66503052552583E-4</v>
      </c>
      <c r="M148" s="4">
        <f>Table15_2[[#This Row],[virtual_counts]]/Table15_2[[#This Row],[den_total]]</f>
        <v>0</v>
      </c>
      <c r="N148" t="s">
        <v>14</v>
      </c>
    </row>
    <row r="149" spans="1:14" x14ac:dyDescent="0.3">
      <c r="A149" t="s">
        <v>26</v>
      </c>
      <c r="B149">
        <v>2018</v>
      </c>
      <c r="C149">
        <v>5</v>
      </c>
      <c r="D149" t="s">
        <v>20</v>
      </c>
      <c r="E149">
        <v>147909</v>
      </c>
      <c r="F149">
        <f>VLOOKUP(_xlfn.CONCAT(A149,B149,C149),Denominator!D:H,2,FALSE)</f>
        <v>147909</v>
      </c>
      <c r="G149">
        <f>VLOOKUP(_xlfn.CONCAT(A149,B149,C149),Denominator!D:H,3,FALSE)</f>
        <v>0</v>
      </c>
      <c r="H149">
        <v>59</v>
      </c>
      <c r="I149" s="13">
        <f>Table15_2[[#This Row],[total_counts]]-Table15_2[[#This Row],[virtual_counts]]</f>
        <v>59</v>
      </c>
      <c r="J149">
        <v>0</v>
      </c>
      <c r="K149" s="4">
        <f>Table15_2[[#This Row],[total_counts]]/Table15_2[[#This Row],[den_total]]</f>
        <v>3.9889391450148402E-4</v>
      </c>
      <c r="L149" s="4">
        <f>Table15_2[[#This Row],[in_person_counts]]/Table15_2[[#This Row],[den_total]]</f>
        <v>3.9889391450148402E-4</v>
      </c>
      <c r="M149" s="4">
        <f>Table15_2[[#This Row],[virtual_counts]]/Table15_2[[#This Row],[den_total]]</f>
        <v>0</v>
      </c>
      <c r="N149" t="s">
        <v>14</v>
      </c>
    </row>
    <row r="150" spans="1:14" x14ac:dyDescent="0.3">
      <c r="A150" t="s">
        <v>26</v>
      </c>
      <c r="B150">
        <v>2018</v>
      </c>
      <c r="C150">
        <v>5</v>
      </c>
      <c r="D150" t="s">
        <v>21</v>
      </c>
      <c r="E150">
        <v>147909</v>
      </c>
      <c r="F150">
        <f>VLOOKUP(_xlfn.CONCAT(A150,B150,C150),Denominator!D:H,2,FALSE)</f>
        <v>147909</v>
      </c>
      <c r="G150">
        <f>VLOOKUP(_xlfn.CONCAT(A150,B150,C150),Denominator!D:H,3,FALSE)</f>
        <v>0</v>
      </c>
      <c r="H150">
        <v>38</v>
      </c>
      <c r="I150" s="13">
        <f>Table15_2[[#This Row],[total_counts]]-Table15_2[[#This Row],[virtual_counts]]</f>
        <v>38</v>
      </c>
      <c r="J150">
        <v>0</v>
      </c>
      <c r="K150" s="4">
        <f>Table15_2[[#This Row],[total_counts]]/Table15_2[[#This Row],[den_total]]</f>
        <v>2.5691472459417612E-4</v>
      </c>
      <c r="L150" s="4">
        <f>Table15_2[[#This Row],[in_person_counts]]/Table15_2[[#This Row],[den_total]]</f>
        <v>2.5691472459417612E-4</v>
      </c>
      <c r="M150" s="4">
        <f>Table15_2[[#This Row],[virtual_counts]]/Table15_2[[#This Row],[den_total]]</f>
        <v>0</v>
      </c>
      <c r="N150" t="s">
        <v>14</v>
      </c>
    </row>
    <row r="151" spans="1:14" x14ac:dyDescent="0.3">
      <c r="A151" t="s">
        <v>26</v>
      </c>
      <c r="B151">
        <v>2018</v>
      </c>
      <c r="C151">
        <v>5</v>
      </c>
      <c r="D151" t="s">
        <v>22</v>
      </c>
      <c r="E151">
        <v>147909</v>
      </c>
      <c r="F151">
        <f>VLOOKUP(_xlfn.CONCAT(A151,B151,C151),Denominator!D:H,2,FALSE)</f>
        <v>147909</v>
      </c>
      <c r="G151">
        <f>VLOOKUP(_xlfn.CONCAT(A151,B151,C151),Denominator!D:H,3,FALSE)</f>
        <v>0</v>
      </c>
      <c r="H151">
        <v>97</v>
      </c>
      <c r="I151" s="13">
        <f>Table15_2[[#This Row],[total_counts]]-Table15_2[[#This Row],[virtual_counts]]</f>
        <v>97</v>
      </c>
      <c r="J151">
        <v>0</v>
      </c>
      <c r="K151" s="4">
        <f>Table15_2[[#This Row],[total_counts]]/Table15_2[[#This Row],[den_total]]</f>
        <v>6.558086390956602E-4</v>
      </c>
      <c r="L151" s="4">
        <f>Table15_2[[#This Row],[in_person_counts]]/Table15_2[[#This Row],[den_total]]</f>
        <v>6.558086390956602E-4</v>
      </c>
      <c r="M151" s="4">
        <f>Table15_2[[#This Row],[virtual_counts]]/Table15_2[[#This Row],[den_total]]</f>
        <v>0</v>
      </c>
      <c r="N151" t="s">
        <v>14</v>
      </c>
    </row>
    <row r="152" spans="1:14" x14ac:dyDescent="0.3">
      <c r="A152" t="s">
        <v>26</v>
      </c>
      <c r="B152">
        <v>2018</v>
      </c>
      <c r="C152">
        <v>5</v>
      </c>
      <c r="D152" t="s">
        <v>23</v>
      </c>
      <c r="E152">
        <v>147909</v>
      </c>
      <c r="F152">
        <f>VLOOKUP(_xlfn.CONCAT(A152,B152,C152),Denominator!D:H,2,FALSE)</f>
        <v>147909</v>
      </c>
      <c r="G152">
        <f>VLOOKUP(_xlfn.CONCAT(A152,B152,C152),Denominator!D:H,3,FALSE)</f>
        <v>0</v>
      </c>
      <c r="H152">
        <v>540</v>
      </c>
      <c r="I152" s="13">
        <f>Table15_2[[#This Row],[total_counts]]-Table15_2[[#This Row],[virtual_counts]]</f>
        <v>540</v>
      </c>
      <c r="J152">
        <v>0</v>
      </c>
      <c r="K152" s="4">
        <f>Table15_2[[#This Row],[total_counts]]/Table15_2[[#This Row],[den_total]]</f>
        <v>3.6508934547593453E-3</v>
      </c>
      <c r="L152" s="4">
        <f>Table15_2[[#This Row],[in_person_counts]]/Table15_2[[#This Row],[den_total]]</f>
        <v>3.6508934547593453E-3</v>
      </c>
      <c r="M152" s="4">
        <f>Table15_2[[#This Row],[virtual_counts]]/Table15_2[[#This Row],[den_total]]</f>
        <v>0</v>
      </c>
      <c r="N152" t="s">
        <v>14</v>
      </c>
    </row>
    <row r="153" spans="1:14" x14ac:dyDescent="0.3">
      <c r="A153" t="s">
        <v>26</v>
      </c>
      <c r="B153">
        <v>2018</v>
      </c>
      <c r="C153">
        <v>5</v>
      </c>
      <c r="D153" t="s">
        <v>24</v>
      </c>
      <c r="E153">
        <v>147909</v>
      </c>
      <c r="F153">
        <f>VLOOKUP(_xlfn.CONCAT(A153,B153,C153),Denominator!D:H,2,FALSE)</f>
        <v>147909</v>
      </c>
      <c r="G153">
        <f>VLOOKUP(_xlfn.CONCAT(A153,B153,C153),Denominator!D:H,3,FALSE)</f>
        <v>0</v>
      </c>
      <c r="H153">
        <v>69</v>
      </c>
      <c r="I153" s="13">
        <f>Table15_2[[#This Row],[total_counts]]-Table15_2[[#This Row],[virtual_counts]]</f>
        <v>69</v>
      </c>
      <c r="J153">
        <v>0</v>
      </c>
      <c r="K153" s="4">
        <f>Table15_2[[#This Row],[total_counts]]/Table15_2[[#This Row],[den_total]]</f>
        <v>4.66503052552583E-4</v>
      </c>
      <c r="L153" s="4">
        <f>Table15_2[[#This Row],[in_person_counts]]/Table15_2[[#This Row],[den_total]]</f>
        <v>4.66503052552583E-4</v>
      </c>
      <c r="M153" s="4">
        <f>Table15_2[[#This Row],[virtual_counts]]/Table15_2[[#This Row],[den_total]]</f>
        <v>0</v>
      </c>
      <c r="N153" t="s">
        <v>14</v>
      </c>
    </row>
    <row r="154" spans="1:14" x14ac:dyDescent="0.3">
      <c r="A154" t="s">
        <v>26</v>
      </c>
      <c r="B154">
        <v>2018</v>
      </c>
      <c r="C154">
        <v>5</v>
      </c>
      <c r="D154" t="s">
        <v>25</v>
      </c>
      <c r="E154">
        <v>147909</v>
      </c>
      <c r="F154">
        <f>VLOOKUP(_xlfn.CONCAT(A154,B154,C154),Denominator!D:H,2,FALSE)</f>
        <v>147909</v>
      </c>
      <c r="G154">
        <f>VLOOKUP(_xlfn.CONCAT(A154,B154,C154),Denominator!D:H,3,FALSE)</f>
        <v>0</v>
      </c>
      <c r="H154">
        <v>162</v>
      </c>
      <c r="I154" s="13">
        <f>Table15_2[[#This Row],[total_counts]]-Table15_2[[#This Row],[virtual_counts]]</f>
        <v>162</v>
      </c>
      <c r="J154">
        <v>0</v>
      </c>
      <c r="K154" s="4">
        <f>Table15_2[[#This Row],[total_counts]]/Table15_2[[#This Row],[den_total]]</f>
        <v>1.0952680364278036E-3</v>
      </c>
      <c r="L154" s="4">
        <f>Table15_2[[#This Row],[in_person_counts]]/Table15_2[[#This Row],[den_total]]</f>
        <v>1.0952680364278036E-3</v>
      </c>
      <c r="M154" s="4">
        <f>Table15_2[[#This Row],[virtual_counts]]/Table15_2[[#This Row],[den_total]]</f>
        <v>0</v>
      </c>
      <c r="N154" t="s">
        <v>14</v>
      </c>
    </row>
    <row r="155" spans="1:14" x14ac:dyDescent="0.3">
      <c r="A155" t="s">
        <v>26</v>
      </c>
      <c r="B155">
        <v>2018</v>
      </c>
      <c r="C155">
        <v>6</v>
      </c>
      <c r="D155" t="s">
        <v>13</v>
      </c>
      <c r="E155">
        <v>115057</v>
      </c>
      <c r="F155">
        <f>VLOOKUP(_xlfn.CONCAT(A155,B155,C155),Denominator!D:H,2,FALSE)</f>
        <v>115057</v>
      </c>
      <c r="G155">
        <f>VLOOKUP(_xlfn.CONCAT(A155,B155,C155),Denominator!D:H,3,FALSE)</f>
        <v>0</v>
      </c>
      <c r="H155">
        <v>2975</v>
      </c>
      <c r="I155" s="13">
        <f>Table15_2[[#This Row],[total_counts]]-Table15_2[[#This Row],[virtual_counts]]</f>
        <v>2975</v>
      </c>
      <c r="J155">
        <v>0</v>
      </c>
      <c r="K155" s="4">
        <f>Table15_2[[#This Row],[total_counts]]/Table15_2[[#This Row],[den_total]]</f>
        <v>2.5856749263408571E-2</v>
      </c>
      <c r="L155" s="4">
        <f>Table15_2[[#This Row],[in_person_counts]]/Table15_2[[#This Row],[den_total]]</f>
        <v>2.5856749263408571E-2</v>
      </c>
      <c r="M155" s="4">
        <f>Table15_2[[#This Row],[virtual_counts]]/Table15_2[[#This Row],[den_total]]</f>
        <v>0</v>
      </c>
      <c r="N155" t="s">
        <v>14</v>
      </c>
    </row>
    <row r="156" spans="1:14" x14ac:dyDescent="0.3">
      <c r="A156" t="s">
        <v>26</v>
      </c>
      <c r="B156">
        <v>2018</v>
      </c>
      <c r="C156">
        <v>6</v>
      </c>
      <c r="D156" t="s">
        <v>18</v>
      </c>
      <c r="E156">
        <v>115057</v>
      </c>
      <c r="F156">
        <f>VLOOKUP(_xlfn.CONCAT(A156,B156,C156),Denominator!D:H,2,FALSE)</f>
        <v>115057</v>
      </c>
      <c r="G156">
        <f>VLOOKUP(_xlfn.CONCAT(A156,B156,C156),Denominator!D:H,3,FALSE)</f>
        <v>0</v>
      </c>
      <c r="H156">
        <v>210</v>
      </c>
      <c r="I156" s="13">
        <f>Table15_2[[#This Row],[total_counts]]-Table15_2[[#This Row],[virtual_counts]]</f>
        <v>210</v>
      </c>
      <c r="J156">
        <v>0</v>
      </c>
      <c r="K156" s="4">
        <f>Table15_2[[#This Row],[total_counts]]/Table15_2[[#This Row],[den_total]]</f>
        <v>1.8251823009464874E-3</v>
      </c>
      <c r="L156" s="4">
        <f>Table15_2[[#This Row],[in_person_counts]]/Table15_2[[#This Row],[den_total]]</f>
        <v>1.8251823009464874E-3</v>
      </c>
      <c r="M156" s="4">
        <f>Table15_2[[#This Row],[virtual_counts]]/Table15_2[[#This Row],[den_total]]</f>
        <v>0</v>
      </c>
      <c r="N156" t="s">
        <v>14</v>
      </c>
    </row>
    <row r="157" spans="1:14" x14ac:dyDescent="0.3">
      <c r="A157" t="s">
        <v>26</v>
      </c>
      <c r="B157">
        <v>2018</v>
      </c>
      <c r="C157">
        <v>6</v>
      </c>
      <c r="D157" t="s">
        <v>19</v>
      </c>
      <c r="E157">
        <v>115057</v>
      </c>
      <c r="F157">
        <f>VLOOKUP(_xlfn.CONCAT(A157,B157,C157),Denominator!D:H,2,FALSE)</f>
        <v>115057</v>
      </c>
      <c r="G157">
        <f>VLOOKUP(_xlfn.CONCAT(A157,B157,C157),Denominator!D:H,3,FALSE)</f>
        <v>0</v>
      </c>
      <c r="H157">
        <v>46</v>
      </c>
      <c r="I157" s="13">
        <f>Table15_2[[#This Row],[total_counts]]-Table15_2[[#This Row],[virtual_counts]]</f>
        <v>46</v>
      </c>
      <c r="J157">
        <v>0</v>
      </c>
      <c r="K157" s="4">
        <f>Table15_2[[#This Row],[total_counts]]/Table15_2[[#This Row],[den_total]]</f>
        <v>3.9980183735018293E-4</v>
      </c>
      <c r="L157" s="4">
        <f>Table15_2[[#This Row],[in_person_counts]]/Table15_2[[#This Row],[den_total]]</f>
        <v>3.9980183735018293E-4</v>
      </c>
      <c r="M157" s="4">
        <f>Table15_2[[#This Row],[virtual_counts]]/Table15_2[[#This Row],[den_total]]</f>
        <v>0</v>
      </c>
      <c r="N157" t="s">
        <v>14</v>
      </c>
    </row>
    <row r="158" spans="1:14" x14ac:dyDescent="0.3">
      <c r="A158" t="s">
        <v>26</v>
      </c>
      <c r="B158">
        <v>2018</v>
      </c>
      <c r="C158">
        <v>6</v>
      </c>
      <c r="D158" t="s">
        <v>20</v>
      </c>
      <c r="E158">
        <v>115057</v>
      </c>
      <c r="F158">
        <f>VLOOKUP(_xlfn.CONCAT(A158,B158,C158),Denominator!D:H,2,FALSE)</f>
        <v>115057</v>
      </c>
      <c r="G158">
        <f>VLOOKUP(_xlfn.CONCAT(A158,B158,C158),Denominator!D:H,3,FALSE)</f>
        <v>0</v>
      </c>
      <c r="H158">
        <v>55</v>
      </c>
      <c r="I158" s="13">
        <f>Table15_2[[#This Row],[total_counts]]-Table15_2[[#This Row],[virtual_counts]]</f>
        <v>55</v>
      </c>
      <c r="J158">
        <v>0</v>
      </c>
      <c r="K158" s="4">
        <f>Table15_2[[#This Row],[total_counts]]/Table15_2[[#This Row],[den_total]]</f>
        <v>4.7802393596217528E-4</v>
      </c>
      <c r="L158" s="4">
        <f>Table15_2[[#This Row],[in_person_counts]]/Table15_2[[#This Row],[den_total]]</f>
        <v>4.7802393596217528E-4</v>
      </c>
      <c r="M158" s="4">
        <f>Table15_2[[#This Row],[virtual_counts]]/Table15_2[[#This Row],[den_total]]</f>
        <v>0</v>
      </c>
      <c r="N158" t="s">
        <v>14</v>
      </c>
    </row>
    <row r="159" spans="1:14" x14ac:dyDescent="0.3">
      <c r="A159" t="s">
        <v>26</v>
      </c>
      <c r="B159">
        <v>2018</v>
      </c>
      <c r="C159">
        <v>6</v>
      </c>
      <c r="D159" t="s">
        <v>21</v>
      </c>
      <c r="E159">
        <v>115057</v>
      </c>
      <c r="F159">
        <f>VLOOKUP(_xlfn.CONCAT(A159,B159,C159),Denominator!D:H,2,FALSE)</f>
        <v>115057</v>
      </c>
      <c r="G159">
        <f>VLOOKUP(_xlfn.CONCAT(A159,B159,C159),Denominator!D:H,3,FALSE)</f>
        <v>0</v>
      </c>
      <c r="H159">
        <v>48</v>
      </c>
      <c r="I159" s="13">
        <f>Table15_2[[#This Row],[total_counts]]-Table15_2[[#This Row],[virtual_counts]]</f>
        <v>48</v>
      </c>
      <c r="J159">
        <v>0</v>
      </c>
      <c r="K159" s="4">
        <f>Table15_2[[#This Row],[total_counts]]/Table15_2[[#This Row],[den_total]]</f>
        <v>4.1718452593062568E-4</v>
      </c>
      <c r="L159" s="4">
        <f>Table15_2[[#This Row],[in_person_counts]]/Table15_2[[#This Row],[den_total]]</f>
        <v>4.1718452593062568E-4</v>
      </c>
      <c r="M159" s="4">
        <f>Table15_2[[#This Row],[virtual_counts]]/Table15_2[[#This Row],[den_total]]</f>
        <v>0</v>
      </c>
      <c r="N159" t="s">
        <v>14</v>
      </c>
    </row>
    <row r="160" spans="1:14" x14ac:dyDescent="0.3">
      <c r="A160" t="s">
        <v>26</v>
      </c>
      <c r="B160">
        <v>2018</v>
      </c>
      <c r="C160">
        <v>6</v>
      </c>
      <c r="D160" t="s">
        <v>22</v>
      </c>
      <c r="E160">
        <v>115057</v>
      </c>
      <c r="F160">
        <f>VLOOKUP(_xlfn.CONCAT(A160,B160,C160),Denominator!D:H,2,FALSE)</f>
        <v>115057</v>
      </c>
      <c r="G160">
        <f>VLOOKUP(_xlfn.CONCAT(A160,B160,C160),Denominator!D:H,3,FALSE)</f>
        <v>0</v>
      </c>
      <c r="H160">
        <v>103</v>
      </c>
      <c r="I160" s="13">
        <f>Table15_2[[#This Row],[total_counts]]-Table15_2[[#This Row],[virtual_counts]]</f>
        <v>103</v>
      </c>
      <c r="J160">
        <v>0</v>
      </c>
      <c r="K160" s="4">
        <f>Table15_2[[#This Row],[total_counts]]/Table15_2[[#This Row],[den_total]]</f>
        <v>8.9520846189280101E-4</v>
      </c>
      <c r="L160" s="4">
        <f>Table15_2[[#This Row],[in_person_counts]]/Table15_2[[#This Row],[den_total]]</f>
        <v>8.9520846189280101E-4</v>
      </c>
      <c r="M160" s="4">
        <f>Table15_2[[#This Row],[virtual_counts]]/Table15_2[[#This Row],[den_total]]</f>
        <v>0</v>
      </c>
      <c r="N160" t="s">
        <v>14</v>
      </c>
    </row>
    <row r="161" spans="1:14" x14ac:dyDescent="0.3">
      <c r="A161" t="s">
        <v>26</v>
      </c>
      <c r="B161">
        <v>2018</v>
      </c>
      <c r="C161">
        <v>6</v>
      </c>
      <c r="D161" t="s">
        <v>23</v>
      </c>
      <c r="E161">
        <v>115057</v>
      </c>
      <c r="F161">
        <f>VLOOKUP(_xlfn.CONCAT(A161,B161,C161),Denominator!D:H,2,FALSE)</f>
        <v>115057</v>
      </c>
      <c r="G161">
        <f>VLOOKUP(_xlfn.CONCAT(A161,B161,C161),Denominator!D:H,3,FALSE)</f>
        <v>0</v>
      </c>
      <c r="H161">
        <v>443</v>
      </c>
      <c r="I161" s="13">
        <f>Table15_2[[#This Row],[total_counts]]-Table15_2[[#This Row],[virtual_counts]]</f>
        <v>443</v>
      </c>
      <c r="J161">
        <v>0</v>
      </c>
      <c r="K161" s="4">
        <f>Table15_2[[#This Row],[total_counts]]/Table15_2[[#This Row],[den_total]]</f>
        <v>3.8502655205680664E-3</v>
      </c>
      <c r="L161" s="4">
        <f>Table15_2[[#This Row],[in_person_counts]]/Table15_2[[#This Row],[den_total]]</f>
        <v>3.8502655205680664E-3</v>
      </c>
      <c r="M161" s="4">
        <f>Table15_2[[#This Row],[virtual_counts]]/Table15_2[[#This Row],[den_total]]</f>
        <v>0</v>
      </c>
      <c r="N161" t="s">
        <v>14</v>
      </c>
    </row>
    <row r="162" spans="1:14" x14ac:dyDescent="0.3">
      <c r="A162" t="s">
        <v>26</v>
      </c>
      <c r="B162">
        <v>2018</v>
      </c>
      <c r="C162">
        <v>6</v>
      </c>
      <c r="D162" t="s">
        <v>24</v>
      </c>
      <c r="E162">
        <v>115057</v>
      </c>
      <c r="F162">
        <f>VLOOKUP(_xlfn.CONCAT(A162,B162,C162),Denominator!D:H,2,FALSE)</f>
        <v>115057</v>
      </c>
      <c r="G162">
        <f>VLOOKUP(_xlfn.CONCAT(A162,B162,C162),Denominator!D:H,3,FALSE)</f>
        <v>0</v>
      </c>
      <c r="H162">
        <v>68</v>
      </c>
      <c r="I162" s="13">
        <f>Table15_2[[#This Row],[total_counts]]-Table15_2[[#This Row],[virtual_counts]]</f>
        <v>68</v>
      </c>
      <c r="J162">
        <v>0</v>
      </c>
      <c r="K162" s="4">
        <f>Table15_2[[#This Row],[total_counts]]/Table15_2[[#This Row],[den_total]]</f>
        <v>5.9101141173505307E-4</v>
      </c>
      <c r="L162" s="4">
        <f>Table15_2[[#This Row],[in_person_counts]]/Table15_2[[#This Row],[den_total]]</f>
        <v>5.9101141173505307E-4</v>
      </c>
      <c r="M162" s="4">
        <f>Table15_2[[#This Row],[virtual_counts]]/Table15_2[[#This Row],[den_total]]</f>
        <v>0</v>
      </c>
      <c r="N162" t="s">
        <v>14</v>
      </c>
    </row>
    <row r="163" spans="1:14" x14ac:dyDescent="0.3">
      <c r="A163" t="s">
        <v>26</v>
      </c>
      <c r="B163">
        <v>2018</v>
      </c>
      <c r="C163">
        <v>6</v>
      </c>
      <c r="D163" t="s">
        <v>25</v>
      </c>
      <c r="E163">
        <v>115057</v>
      </c>
      <c r="F163">
        <f>VLOOKUP(_xlfn.CONCAT(A163,B163,C163),Denominator!D:H,2,FALSE)</f>
        <v>115057</v>
      </c>
      <c r="G163">
        <f>VLOOKUP(_xlfn.CONCAT(A163,B163,C163),Denominator!D:H,3,FALSE)</f>
        <v>0</v>
      </c>
      <c r="H163">
        <v>164</v>
      </c>
      <c r="I163" s="13">
        <f>Table15_2[[#This Row],[total_counts]]-Table15_2[[#This Row],[virtual_counts]]</f>
        <v>164</v>
      </c>
      <c r="J163">
        <v>0</v>
      </c>
      <c r="K163" s="4">
        <f>Table15_2[[#This Row],[total_counts]]/Table15_2[[#This Row],[den_total]]</f>
        <v>1.4253804635963045E-3</v>
      </c>
      <c r="L163" s="4">
        <f>Table15_2[[#This Row],[in_person_counts]]/Table15_2[[#This Row],[den_total]]</f>
        <v>1.4253804635963045E-3</v>
      </c>
      <c r="M163" s="4">
        <f>Table15_2[[#This Row],[virtual_counts]]/Table15_2[[#This Row],[den_total]]</f>
        <v>0</v>
      </c>
      <c r="N163" t="s">
        <v>14</v>
      </c>
    </row>
    <row r="164" spans="1:14" x14ac:dyDescent="0.3">
      <c r="A164" t="s">
        <v>26</v>
      </c>
      <c r="B164">
        <v>2018</v>
      </c>
      <c r="C164">
        <v>7</v>
      </c>
      <c r="D164" t="s">
        <v>13</v>
      </c>
      <c r="E164">
        <v>121676</v>
      </c>
      <c r="F164">
        <f>VLOOKUP(_xlfn.CONCAT(A164,B164,C164),Denominator!D:H,2,FALSE)</f>
        <v>121676</v>
      </c>
      <c r="G164">
        <f>VLOOKUP(_xlfn.CONCAT(A164,B164,C164),Denominator!D:H,3,FALSE)</f>
        <v>0</v>
      </c>
      <c r="H164">
        <v>3320</v>
      </c>
      <c r="I164" s="13">
        <f>Table15_2[[#This Row],[total_counts]]-Table15_2[[#This Row],[virtual_counts]]</f>
        <v>3320</v>
      </c>
      <c r="J164">
        <v>0</v>
      </c>
      <c r="K164" s="4">
        <f>Table15_2[[#This Row],[total_counts]]/Table15_2[[#This Row],[den_total]]</f>
        <v>2.728557809263947E-2</v>
      </c>
      <c r="L164" s="4">
        <f>Table15_2[[#This Row],[in_person_counts]]/Table15_2[[#This Row],[den_total]]</f>
        <v>2.728557809263947E-2</v>
      </c>
      <c r="M164" s="4">
        <f>Table15_2[[#This Row],[virtual_counts]]/Table15_2[[#This Row],[den_total]]</f>
        <v>0</v>
      </c>
      <c r="N164" t="s">
        <v>14</v>
      </c>
    </row>
    <row r="165" spans="1:14" x14ac:dyDescent="0.3">
      <c r="A165" t="s">
        <v>26</v>
      </c>
      <c r="B165">
        <v>2018</v>
      </c>
      <c r="C165">
        <v>7</v>
      </c>
      <c r="D165" t="s">
        <v>18</v>
      </c>
      <c r="E165">
        <v>121676</v>
      </c>
      <c r="F165">
        <f>VLOOKUP(_xlfn.CONCAT(A165,B165,C165),Denominator!D:H,2,FALSE)</f>
        <v>121676</v>
      </c>
      <c r="G165">
        <f>VLOOKUP(_xlfn.CONCAT(A165,B165,C165),Denominator!D:H,3,FALSE)</f>
        <v>0</v>
      </c>
      <c r="H165">
        <v>225</v>
      </c>
      <c r="I165" s="13">
        <f>Table15_2[[#This Row],[total_counts]]-Table15_2[[#This Row],[virtual_counts]]</f>
        <v>225</v>
      </c>
      <c r="J165">
        <v>0</v>
      </c>
      <c r="K165" s="4">
        <f>Table15_2[[#This Row],[total_counts]]/Table15_2[[#This Row],[den_total]]</f>
        <v>1.8491732141096026E-3</v>
      </c>
      <c r="L165" s="4">
        <f>Table15_2[[#This Row],[in_person_counts]]/Table15_2[[#This Row],[den_total]]</f>
        <v>1.8491732141096026E-3</v>
      </c>
      <c r="M165" s="4">
        <f>Table15_2[[#This Row],[virtual_counts]]/Table15_2[[#This Row],[den_total]]</f>
        <v>0</v>
      </c>
      <c r="N165" t="s">
        <v>14</v>
      </c>
    </row>
    <row r="166" spans="1:14" x14ac:dyDescent="0.3">
      <c r="A166" t="s">
        <v>26</v>
      </c>
      <c r="B166">
        <v>2018</v>
      </c>
      <c r="C166">
        <v>7</v>
      </c>
      <c r="D166" t="s">
        <v>19</v>
      </c>
      <c r="E166">
        <v>121676</v>
      </c>
      <c r="F166">
        <f>VLOOKUP(_xlfn.CONCAT(A166,B166,C166),Denominator!D:H,2,FALSE)</f>
        <v>121676</v>
      </c>
      <c r="G166">
        <f>VLOOKUP(_xlfn.CONCAT(A166,B166,C166),Denominator!D:H,3,FALSE)</f>
        <v>0</v>
      </c>
      <c r="H166">
        <v>45</v>
      </c>
      <c r="I166" s="13">
        <f>Table15_2[[#This Row],[total_counts]]-Table15_2[[#This Row],[virtual_counts]]</f>
        <v>45</v>
      </c>
      <c r="J166">
        <v>0</v>
      </c>
      <c r="K166" s="4">
        <f>Table15_2[[#This Row],[total_counts]]/Table15_2[[#This Row],[den_total]]</f>
        <v>3.6983464282192051E-4</v>
      </c>
      <c r="L166" s="4">
        <f>Table15_2[[#This Row],[in_person_counts]]/Table15_2[[#This Row],[den_total]]</f>
        <v>3.6983464282192051E-4</v>
      </c>
      <c r="M166" s="4">
        <f>Table15_2[[#This Row],[virtual_counts]]/Table15_2[[#This Row],[den_total]]</f>
        <v>0</v>
      </c>
      <c r="N166" t="s">
        <v>14</v>
      </c>
    </row>
    <row r="167" spans="1:14" x14ac:dyDescent="0.3">
      <c r="A167" t="s">
        <v>26</v>
      </c>
      <c r="B167">
        <v>2018</v>
      </c>
      <c r="C167">
        <v>7</v>
      </c>
      <c r="D167" t="s">
        <v>20</v>
      </c>
      <c r="E167">
        <v>121676</v>
      </c>
      <c r="F167">
        <f>VLOOKUP(_xlfn.CONCAT(A167,B167,C167),Denominator!D:H,2,FALSE)</f>
        <v>121676</v>
      </c>
      <c r="G167">
        <f>VLOOKUP(_xlfn.CONCAT(A167,B167,C167),Denominator!D:H,3,FALSE)</f>
        <v>0</v>
      </c>
      <c r="H167">
        <v>61</v>
      </c>
      <c r="I167" s="13">
        <f>Table15_2[[#This Row],[total_counts]]-Table15_2[[#This Row],[virtual_counts]]</f>
        <v>61</v>
      </c>
      <c r="J167">
        <v>0</v>
      </c>
      <c r="K167" s="4">
        <f>Table15_2[[#This Row],[total_counts]]/Table15_2[[#This Row],[den_total]]</f>
        <v>5.0133140471415893E-4</v>
      </c>
      <c r="L167" s="4">
        <f>Table15_2[[#This Row],[in_person_counts]]/Table15_2[[#This Row],[den_total]]</f>
        <v>5.0133140471415893E-4</v>
      </c>
      <c r="M167" s="4">
        <f>Table15_2[[#This Row],[virtual_counts]]/Table15_2[[#This Row],[den_total]]</f>
        <v>0</v>
      </c>
      <c r="N167" t="s">
        <v>14</v>
      </c>
    </row>
    <row r="168" spans="1:14" x14ac:dyDescent="0.3">
      <c r="A168" t="s">
        <v>26</v>
      </c>
      <c r="B168">
        <v>2018</v>
      </c>
      <c r="C168">
        <v>7</v>
      </c>
      <c r="D168" t="s">
        <v>21</v>
      </c>
      <c r="E168">
        <v>121676</v>
      </c>
      <c r="F168">
        <f>VLOOKUP(_xlfn.CONCAT(A168,B168,C168),Denominator!D:H,2,FALSE)</f>
        <v>121676</v>
      </c>
      <c r="G168">
        <f>VLOOKUP(_xlfn.CONCAT(A168,B168,C168),Denominator!D:H,3,FALSE)</f>
        <v>0</v>
      </c>
      <c r="H168">
        <v>41</v>
      </c>
      <c r="I168" s="13">
        <f>Table15_2[[#This Row],[total_counts]]-Table15_2[[#This Row],[virtual_counts]]</f>
        <v>41</v>
      </c>
      <c r="J168">
        <v>0</v>
      </c>
      <c r="K168" s="4">
        <f>Table15_2[[#This Row],[total_counts]]/Table15_2[[#This Row],[den_total]]</f>
        <v>3.3696045234886092E-4</v>
      </c>
      <c r="L168" s="4">
        <f>Table15_2[[#This Row],[in_person_counts]]/Table15_2[[#This Row],[den_total]]</f>
        <v>3.3696045234886092E-4</v>
      </c>
      <c r="M168" s="4">
        <f>Table15_2[[#This Row],[virtual_counts]]/Table15_2[[#This Row],[den_total]]</f>
        <v>0</v>
      </c>
      <c r="N168" t="s">
        <v>14</v>
      </c>
    </row>
    <row r="169" spans="1:14" x14ac:dyDescent="0.3">
      <c r="A169" t="s">
        <v>26</v>
      </c>
      <c r="B169">
        <v>2018</v>
      </c>
      <c r="C169">
        <v>7</v>
      </c>
      <c r="D169" t="s">
        <v>22</v>
      </c>
      <c r="E169">
        <v>121676</v>
      </c>
      <c r="F169">
        <f>VLOOKUP(_xlfn.CONCAT(A169,B169,C169),Denominator!D:H,2,FALSE)</f>
        <v>121676</v>
      </c>
      <c r="G169">
        <f>VLOOKUP(_xlfn.CONCAT(A169,B169,C169),Denominator!D:H,3,FALSE)</f>
        <v>0</v>
      </c>
      <c r="H169">
        <v>102</v>
      </c>
      <c r="I169" s="13">
        <f>Table15_2[[#This Row],[total_counts]]-Table15_2[[#This Row],[virtual_counts]]</f>
        <v>102</v>
      </c>
      <c r="J169">
        <v>0</v>
      </c>
      <c r="K169" s="4">
        <f>Table15_2[[#This Row],[total_counts]]/Table15_2[[#This Row],[den_total]]</f>
        <v>8.3829185706301985E-4</v>
      </c>
      <c r="L169" s="4">
        <f>Table15_2[[#This Row],[in_person_counts]]/Table15_2[[#This Row],[den_total]]</f>
        <v>8.3829185706301985E-4</v>
      </c>
      <c r="M169" s="4">
        <f>Table15_2[[#This Row],[virtual_counts]]/Table15_2[[#This Row],[den_total]]</f>
        <v>0</v>
      </c>
      <c r="N169" t="s">
        <v>14</v>
      </c>
    </row>
    <row r="170" spans="1:14" x14ac:dyDescent="0.3">
      <c r="A170" t="s">
        <v>26</v>
      </c>
      <c r="B170">
        <v>2018</v>
      </c>
      <c r="C170">
        <v>7</v>
      </c>
      <c r="D170" t="s">
        <v>23</v>
      </c>
      <c r="E170">
        <v>121676</v>
      </c>
      <c r="F170">
        <f>VLOOKUP(_xlfn.CONCAT(A170,B170,C170),Denominator!D:H,2,FALSE)</f>
        <v>121676</v>
      </c>
      <c r="G170">
        <f>VLOOKUP(_xlfn.CONCAT(A170,B170,C170),Denominator!D:H,3,FALSE)</f>
        <v>0</v>
      </c>
      <c r="H170">
        <v>520</v>
      </c>
      <c r="I170" s="13">
        <f>Table15_2[[#This Row],[total_counts]]-Table15_2[[#This Row],[virtual_counts]]</f>
        <v>520</v>
      </c>
      <c r="J170">
        <v>0</v>
      </c>
      <c r="K170" s="4">
        <f>Table15_2[[#This Row],[total_counts]]/Table15_2[[#This Row],[den_total]]</f>
        <v>4.2736447614977477E-3</v>
      </c>
      <c r="L170" s="4">
        <f>Table15_2[[#This Row],[in_person_counts]]/Table15_2[[#This Row],[den_total]]</f>
        <v>4.2736447614977477E-3</v>
      </c>
      <c r="M170" s="4">
        <f>Table15_2[[#This Row],[virtual_counts]]/Table15_2[[#This Row],[den_total]]</f>
        <v>0</v>
      </c>
      <c r="N170" t="s">
        <v>14</v>
      </c>
    </row>
    <row r="171" spans="1:14" x14ac:dyDescent="0.3">
      <c r="A171" t="s">
        <v>26</v>
      </c>
      <c r="B171">
        <v>2018</v>
      </c>
      <c r="C171">
        <v>7</v>
      </c>
      <c r="D171" t="s">
        <v>24</v>
      </c>
      <c r="E171">
        <v>121676</v>
      </c>
      <c r="F171">
        <f>VLOOKUP(_xlfn.CONCAT(A171,B171,C171),Denominator!D:H,2,FALSE)</f>
        <v>121676</v>
      </c>
      <c r="G171">
        <f>VLOOKUP(_xlfn.CONCAT(A171,B171,C171),Denominator!D:H,3,FALSE)</f>
        <v>0</v>
      </c>
      <c r="H171">
        <v>83</v>
      </c>
      <c r="I171" s="13">
        <f>Table15_2[[#This Row],[total_counts]]-Table15_2[[#This Row],[virtual_counts]]</f>
        <v>83</v>
      </c>
      <c r="J171">
        <v>0</v>
      </c>
      <c r="K171" s="4">
        <f>Table15_2[[#This Row],[total_counts]]/Table15_2[[#This Row],[den_total]]</f>
        <v>6.8213945231598676E-4</v>
      </c>
      <c r="L171" s="4">
        <f>Table15_2[[#This Row],[in_person_counts]]/Table15_2[[#This Row],[den_total]]</f>
        <v>6.8213945231598676E-4</v>
      </c>
      <c r="M171" s="4">
        <f>Table15_2[[#This Row],[virtual_counts]]/Table15_2[[#This Row],[den_total]]</f>
        <v>0</v>
      </c>
      <c r="N171" t="s">
        <v>14</v>
      </c>
    </row>
    <row r="172" spans="1:14" x14ac:dyDescent="0.3">
      <c r="A172" t="s">
        <v>26</v>
      </c>
      <c r="B172">
        <v>2018</v>
      </c>
      <c r="C172">
        <v>7</v>
      </c>
      <c r="D172" t="s">
        <v>25</v>
      </c>
      <c r="E172">
        <v>121676</v>
      </c>
      <c r="F172">
        <f>VLOOKUP(_xlfn.CONCAT(A172,B172,C172),Denominator!D:H,2,FALSE)</f>
        <v>121676</v>
      </c>
      <c r="G172">
        <f>VLOOKUP(_xlfn.CONCAT(A172,B172,C172),Denominator!D:H,3,FALSE)</f>
        <v>0</v>
      </c>
      <c r="H172">
        <v>158</v>
      </c>
      <c r="I172" s="13">
        <f>Table15_2[[#This Row],[total_counts]]-Table15_2[[#This Row],[virtual_counts]]</f>
        <v>158</v>
      </c>
      <c r="J172">
        <v>0</v>
      </c>
      <c r="K172" s="4">
        <f>Table15_2[[#This Row],[total_counts]]/Table15_2[[#This Row],[den_total]]</f>
        <v>1.2985305236858542E-3</v>
      </c>
      <c r="L172" s="4">
        <f>Table15_2[[#This Row],[in_person_counts]]/Table15_2[[#This Row],[den_total]]</f>
        <v>1.2985305236858542E-3</v>
      </c>
      <c r="M172" s="4">
        <f>Table15_2[[#This Row],[virtual_counts]]/Table15_2[[#This Row],[den_total]]</f>
        <v>0</v>
      </c>
      <c r="N172" t="s">
        <v>14</v>
      </c>
    </row>
    <row r="173" spans="1:14" x14ac:dyDescent="0.3">
      <c r="A173" t="s">
        <v>26</v>
      </c>
      <c r="B173">
        <v>2018</v>
      </c>
      <c r="C173">
        <v>8</v>
      </c>
      <c r="D173" t="s">
        <v>13</v>
      </c>
      <c r="E173">
        <v>126786</v>
      </c>
      <c r="F173">
        <f>VLOOKUP(_xlfn.CONCAT(A173,B173,C173),Denominator!D:H,2,FALSE)</f>
        <v>126786</v>
      </c>
      <c r="G173">
        <f>VLOOKUP(_xlfn.CONCAT(A173,B173,C173),Denominator!D:H,3,FALSE)</f>
        <v>0</v>
      </c>
      <c r="H173">
        <v>3362</v>
      </c>
      <c r="I173" s="13">
        <f>Table15_2[[#This Row],[total_counts]]-Table15_2[[#This Row],[virtual_counts]]</f>
        <v>3362</v>
      </c>
      <c r="J173">
        <v>0</v>
      </c>
      <c r="K173" s="4">
        <f>Table15_2[[#This Row],[total_counts]]/Table15_2[[#This Row],[den_total]]</f>
        <v>2.6517123341693878E-2</v>
      </c>
      <c r="L173" s="4">
        <f>Table15_2[[#This Row],[in_person_counts]]/Table15_2[[#This Row],[den_total]]</f>
        <v>2.6517123341693878E-2</v>
      </c>
      <c r="M173" s="4">
        <f>Table15_2[[#This Row],[virtual_counts]]/Table15_2[[#This Row],[den_total]]</f>
        <v>0</v>
      </c>
      <c r="N173" t="s">
        <v>14</v>
      </c>
    </row>
    <row r="174" spans="1:14" x14ac:dyDescent="0.3">
      <c r="A174" t="s">
        <v>26</v>
      </c>
      <c r="B174">
        <v>2018</v>
      </c>
      <c r="C174">
        <v>8</v>
      </c>
      <c r="D174" t="s">
        <v>18</v>
      </c>
      <c r="E174">
        <v>126786</v>
      </c>
      <c r="F174">
        <f>VLOOKUP(_xlfn.CONCAT(A174,B174,C174),Denominator!D:H,2,FALSE)</f>
        <v>126786</v>
      </c>
      <c r="G174">
        <f>VLOOKUP(_xlfn.CONCAT(A174,B174,C174),Denominator!D:H,3,FALSE)</f>
        <v>0</v>
      </c>
      <c r="H174">
        <v>232</v>
      </c>
      <c r="I174" s="13">
        <f>Table15_2[[#This Row],[total_counts]]-Table15_2[[#This Row],[virtual_counts]]</f>
        <v>232</v>
      </c>
      <c r="J174">
        <v>0</v>
      </c>
      <c r="K174" s="4">
        <f>Table15_2[[#This Row],[total_counts]]/Table15_2[[#This Row],[den_total]]</f>
        <v>1.8298550313126055E-3</v>
      </c>
      <c r="L174" s="4">
        <f>Table15_2[[#This Row],[in_person_counts]]/Table15_2[[#This Row],[den_total]]</f>
        <v>1.8298550313126055E-3</v>
      </c>
      <c r="M174" s="4">
        <f>Table15_2[[#This Row],[virtual_counts]]/Table15_2[[#This Row],[den_total]]</f>
        <v>0</v>
      </c>
      <c r="N174" t="s">
        <v>14</v>
      </c>
    </row>
    <row r="175" spans="1:14" x14ac:dyDescent="0.3">
      <c r="A175" t="s">
        <v>26</v>
      </c>
      <c r="B175">
        <v>2018</v>
      </c>
      <c r="C175">
        <v>8</v>
      </c>
      <c r="D175" t="s">
        <v>19</v>
      </c>
      <c r="E175">
        <v>126786</v>
      </c>
      <c r="F175">
        <f>VLOOKUP(_xlfn.CONCAT(A175,B175,C175),Denominator!D:H,2,FALSE)</f>
        <v>126786</v>
      </c>
      <c r="G175">
        <f>VLOOKUP(_xlfn.CONCAT(A175,B175,C175),Denominator!D:H,3,FALSE)</f>
        <v>0</v>
      </c>
      <c r="H175">
        <v>69</v>
      </c>
      <c r="I175" s="13">
        <f>Table15_2[[#This Row],[total_counts]]-Table15_2[[#This Row],[virtual_counts]]</f>
        <v>69</v>
      </c>
      <c r="J175">
        <v>0</v>
      </c>
      <c r="K175" s="4">
        <f>Table15_2[[#This Row],[total_counts]]/Table15_2[[#This Row],[den_total]]</f>
        <v>5.4422412569211107E-4</v>
      </c>
      <c r="L175" s="4">
        <f>Table15_2[[#This Row],[in_person_counts]]/Table15_2[[#This Row],[den_total]]</f>
        <v>5.4422412569211107E-4</v>
      </c>
      <c r="M175" s="4">
        <f>Table15_2[[#This Row],[virtual_counts]]/Table15_2[[#This Row],[den_total]]</f>
        <v>0</v>
      </c>
      <c r="N175" t="s">
        <v>14</v>
      </c>
    </row>
    <row r="176" spans="1:14" x14ac:dyDescent="0.3">
      <c r="A176" t="s">
        <v>26</v>
      </c>
      <c r="B176">
        <v>2018</v>
      </c>
      <c r="C176">
        <v>8</v>
      </c>
      <c r="D176" t="s">
        <v>20</v>
      </c>
      <c r="E176">
        <v>126786</v>
      </c>
      <c r="F176">
        <f>VLOOKUP(_xlfn.CONCAT(A176,B176,C176),Denominator!D:H,2,FALSE)</f>
        <v>126786</v>
      </c>
      <c r="G176">
        <f>VLOOKUP(_xlfn.CONCAT(A176,B176,C176),Denominator!D:H,3,FALSE)</f>
        <v>0</v>
      </c>
      <c r="H176">
        <v>51</v>
      </c>
      <c r="I176" s="13">
        <f>Table15_2[[#This Row],[total_counts]]-Table15_2[[#This Row],[virtual_counts]]</f>
        <v>51</v>
      </c>
      <c r="J176">
        <v>0</v>
      </c>
      <c r="K176" s="4">
        <f>Table15_2[[#This Row],[total_counts]]/Table15_2[[#This Row],[den_total]]</f>
        <v>4.0225261464199515E-4</v>
      </c>
      <c r="L176" s="4">
        <f>Table15_2[[#This Row],[in_person_counts]]/Table15_2[[#This Row],[den_total]]</f>
        <v>4.0225261464199515E-4</v>
      </c>
      <c r="M176" s="4">
        <f>Table15_2[[#This Row],[virtual_counts]]/Table15_2[[#This Row],[den_total]]</f>
        <v>0</v>
      </c>
      <c r="N176" t="s">
        <v>14</v>
      </c>
    </row>
    <row r="177" spans="1:14" x14ac:dyDescent="0.3">
      <c r="A177" t="s">
        <v>26</v>
      </c>
      <c r="B177">
        <v>2018</v>
      </c>
      <c r="C177">
        <v>8</v>
      </c>
      <c r="D177" t="s">
        <v>21</v>
      </c>
      <c r="E177">
        <v>126786</v>
      </c>
      <c r="F177">
        <f>VLOOKUP(_xlfn.CONCAT(A177,B177,C177),Denominator!D:H,2,FALSE)</f>
        <v>126786</v>
      </c>
      <c r="G177">
        <f>VLOOKUP(_xlfn.CONCAT(A177,B177,C177),Denominator!D:H,3,FALSE)</f>
        <v>0</v>
      </c>
      <c r="H177">
        <v>51</v>
      </c>
      <c r="I177" s="13">
        <f>Table15_2[[#This Row],[total_counts]]-Table15_2[[#This Row],[virtual_counts]]</f>
        <v>51</v>
      </c>
      <c r="J177">
        <v>0</v>
      </c>
      <c r="K177" s="4">
        <f>Table15_2[[#This Row],[total_counts]]/Table15_2[[#This Row],[den_total]]</f>
        <v>4.0225261464199515E-4</v>
      </c>
      <c r="L177" s="4">
        <f>Table15_2[[#This Row],[in_person_counts]]/Table15_2[[#This Row],[den_total]]</f>
        <v>4.0225261464199515E-4</v>
      </c>
      <c r="M177" s="4">
        <f>Table15_2[[#This Row],[virtual_counts]]/Table15_2[[#This Row],[den_total]]</f>
        <v>0</v>
      </c>
      <c r="N177" t="s">
        <v>14</v>
      </c>
    </row>
    <row r="178" spans="1:14" x14ac:dyDescent="0.3">
      <c r="A178" t="s">
        <v>26</v>
      </c>
      <c r="B178">
        <v>2018</v>
      </c>
      <c r="C178">
        <v>8</v>
      </c>
      <c r="D178" t="s">
        <v>22</v>
      </c>
      <c r="E178">
        <v>126786</v>
      </c>
      <c r="F178">
        <f>VLOOKUP(_xlfn.CONCAT(A178,B178,C178),Denominator!D:H,2,FALSE)</f>
        <v>126786</v>
      </c>
      <c r="G178">
        <f>VLOOKUP(_xlfn.CONCAT(A178,B178,C178),Denominator!D:H,3,FALSE)</f>
        <v>0</v>
      </c>
      <c r="H178">
        <v>102</v>
      </c>
      <c r="I178" s="13">
        <f>Table15_2[[#This Row],[total_counts]]-Table15_2[[#This Row],[virtual_counts]]</f>
        <v>102</v>
      </c>
      <c r="J178">
        <v>0</v>
      </c>
      <c r="K178" s="4">
        <f>Table15_2[[#This Row],[total_counts]]/Table15_2[[#This Row],[den_total]]</f>
        <v>8.045052292839903E-4</v>
      </c>
      <c r="L178" s="4">
        <f>Table15_2[[#This Row],[in_person_counts]]/Table15_2[[#This Row],[den_total]]</f>
        <v>8.045052292839903E-4</v>
      </c>
      <c r="M178" s="4">
        <f>Table15_2[[#This Row],[virtual_counts]]/Table15_2[[#This Row],[den_total]]</f>
        <v>0</v>
      </c>
      <c r="N178" t="s">
        <v>14</v>
      </c>
    </row>
    <row r="179" spans="1:14" x14ac:dyDescent="0.3">
      <c r="A179" t="s">
        <v>26</v>
      </c>
      <c r="B179">
        <v>2018</v>
      </c>
      <c r="C179">
        <v>8</v>
      </c>
      <c r="D179" t="s">
        <v>23</v>
      </c>
      <c r="E179">
        <v>126786</v>
      </c>
      <c r="F179">
        <f>VLOOKUP(_xlfn.CONCAT(A179,B179,C179),Denominator!D:H,2,FALSE)</f>
        <v>126786</v>
      </c>
      <c r="G179">
        <f>VLOOKUP(_xlfn.CONCAT(A179,B179,C179),Denominator!D:H,3,FALSE)</f>
        <v>0</v>
      </c>
      <c r="H179">
        <v>557</v>
      </c>
      <c r="I179" s="13">
        <f>Table15_2[[#This Row],[total_counts]]-Table15_2[[#This Row],[virtual_counts]]</f>
        <v>557</v>
      </c>
      <c r="J179">
        <v>0</v>
      </c>
      <c r="K179" s="4">
        <f>Table15_2[[#This Row],[total_counts]]/Table15_2[[#This Row],[den_total]]</f>
        <v>4.3932295363841431E-3</v>
      </c>
      <c r="L179" s="4">
        <f>Table15_2[[#This Row],[in_person_counts]]/Table15_2[[#This Row],[den_total]]</f>
        <v>4.3932295363841431E-3</v>
      </c>
      <c r="M179" s="4">
        <f>Table15_2[[#This Row],[virtual_counts]]/Table15_2[[#This Row],[den_total]]</f>
        <v>0</v>
      </c>
      <c r="N179" t="s">
        <v>14</v>
      </c>
    </row>
    <row r="180" spans="1:14" x14ac:dyDescent="0.3">
      <c r="A180" t="s">
        <v>26</v>
      </c>
      <c r="B180">
        <v>2018</v>
      </c>
      <c r="C180">
        <v>8</v>
      </c>
      <c r="D180" t="s">
        <v>24</v>
      </c>
      <c r="E180">
        <v>126786</v>
      </c>
      <c r="F180">
        <f>VLOOKUP(_xlfn.CONCAT(A180,B180,C180),Denominator!D:H,2,FALSE)</f>
        <v>126786</v>
      </c>
      <c r="G180">
        <f>VLOOKUP(_xlfn.CONCAT(A180,B180,C180),Denominator!D:H,3,FALSE)</f>
        <v>0</v>
      </c>
      <c r="H180">
        <v>89</v>
      </c>
      <c r="I180" s="13">
        <f>Table15_2[[#This Row],[total_counts]]-Table15_2[[#This Row],[virtual_counts]]</f>
        <v>89</v>
      </c>
      <c r="J180">
        <v>0</v>
      </c>
      <c r="K180" s="4">
        <f>Table15_2[[#This Row],[total_counts]]/Table15_2[[#This Row],[den_total]]</f>
        <v>7.0197024908112888E-4</v>
      </c>
      <c r="L180" s="4">
        <f>Table15_2[[#This Row],[in_person_counts]]/Table15_2[[#This Row],[den_total]]</f>
        <v>7.0197024908112888E-4</v>
      </c>
      <c r="M180" s="4">
        <f>Table15_2[[#This Row],[virtual_counts]]/Table15_2[[#This Row],[den_total]]</f>
        <v>0</v>
      </c>
      <c r="N180" t="s">
        <v>14</v>
      </c>
    </row>
    <row r="181" spans="1:14" x14ac:dyDescent="0.3">
      <c r="A181" t="s">
        <v>26</v>
      </c>
      <c r="B181">
        <v>2018</v>
      </c>
      <c r="C181">
        <v>8</v>
      </c>
      <c r="D181" t="s">
        <v>25</v>
      </c>
      <c r="E181">
        <v>126786</v>
      </c>
      <c r="F181">
        <f>VLOOKUP(_xlfn.CONCAT(A181,B181,C181),Denominator!D:H,2,FALSE)</f>
        <v>126786</v>
      </c>
      <c r="G181">
        <f>VLOOKUP(_xlfn.CONCAT(A181,B181,C181),Denominator!D:H,3,FALSE)</f>
        <v>0</v>
      </c>
      <c r="H181">
        <v>166</v>
      </c>
      <c r="I181" s="13">
        <f>Table15_2[[#This Row],[total_counts]]-Table15_2[[#This Row],[virtual_counts]]</f>
        <v>166</v>
      </c>
      <c r="J181">
        <v>0</v>
      </c>
      <c r="K181" s="4">
        <f>Table15_2[[#This Row],[total_counts]]/Table15_2[[#This Row],[den_total]]</f>
        <v>1.3092928241288471E-3</v>
      </c>
      <c r="L181" s="4">
        <f>Table15_2[[#This Row],[in_person_counts]]/Table15_2[[#This Row],[den_total]]</f>
        <v>1.3092928241288471E-3</v>
      </c>
      <c r="M181" s="4">
        <f>Table15_2[[#This Row],[virtual_counts]]/Table15_2[[#This Row],[den_total]]</f>
        <v>0</v>
      </c>
      <c r="N181" t="s">
        <v>14</v>
      </c>
    </row>
    <row r="182" spans="1:14" x14ac:dyDescent="0.3">
      <c r="A182" t="s">
        <v>26</v>
      </c>
      <c r="B182">
        <v>2018</v>
      </c>
      <c r="C182">
        <v>9</v>
      </c>
      <c r="D182" t="s">
        <v>13</v>
      </c>
      <c r="E182">
        <v>108586</v>
      </c>
      <c r="F182">
        <f>VLOOKUP(_xlfn.CONCAT(A182,B182,C182),Denominator!D:H,2,FALSE)</f>
        <v>108586</v>
      </c>
      <c r="G182">
        <f>VLOOKUP(_xlfn.CONCAT(A182,B182,C182),Denominator!D:H,3,FALSE)</f>
        <v>0</v>
      </c>
      <c r="H182">
        <v>2855</v>
      </c>
      <c r="I182" s="13">
        <f>Table15_2[[#This Row],[total_counts]]-Table15_2[[#This Row],[virtual_counts]]</f>
        <v>2855</v>
      </c>
      <c r="J182">
        <v>0</v>
      </c>
      <c r="K182" s="4">
        <f>Table15_2[[#This Row],[total_counts]]/Table15_2[[#This Row],[den_total]]</f>
        <v>2.6292523898108412E-2</v>
      </c>
      <c r="L182" s="4">
        <f>Table15_2[[#This Row],[in_person_counts]]/Table15_2[[#This Row],[den_total]]</f>
        <v>2.6292523898108412E-2</v>
      </c>
      <c r="M182" s="4">
        <f>Table15_2[[#This Row],[virtual_counts]]/Table15_2[[#This Row],[den_total]]</f>
        <v>0</v>
      </c>
      <c r="N182" t="s">
        <v>14</v>
      </c>
    </row>
    <row r="183" spans="1:14" x14ac:dyDescent="0.3">
      <c r="A183" t="s">
        <v>26</v>
      </c>
      <c r="B183">
        <v>2018</v>
      </c>
      <c r="C183">
        <v>9</v>
      </c>
      <c r="D183" t="s">
        <v>18</v>
      </c>
      <c r="E183">
        <v>108586</v>
      </c>
      <c r="F183">
        <f>VLOOKUP(_xlfn.CONCAT(A183,B183,C183),Denominator!D:H,2,FALSE)</f>
        <v>108586</v>
      </c>
      <c r="G183">
        <f>VLOOKUP(_xlfn.CONCAT(A183,B183,C183),Denominator!D:H,3,FALSE)</f>
        <v>0</v>
      </c>
      <c r="H183">
        <v>179</v>
      </c>
      <c r="I183" s="13">
        <f>Table15_2[[#This Row],[total_counts]]-Table15_2[[#This Row],[virtual_counts]]</f>
        <v>179</v>
      </c>
      <c r="J183">
        <v>0</v>
      </c>
      <c r="K183" s="4">
        <f>Table15_2[[#This Row],[total_counts]]/Table15_2[[#This Row],[den_total]]</f>
        <v>1.6484629694435747E-3</v>
      </c>
      <c r="L183" s="4">
        <f>Table15_2[[#This Row],[in_person_counts]]/Table15_2[[#This Row],[den_total]]</f>
        <v>1.6484629694435747E-3</v>
      </c>
      <c r="M183" s="4">
        <f>Table15_2[[#This Row],[virtual_counts]]/Table15_2[[#This Row],[den_total]]</f>
        <v>0</v>
      </c>
      <c r="N183" t="s">
        <v>14</v>
      </c>
    </row>
    <row r="184" spans="1:14" x14ac:dyDescent="0.3">
      <c r="A184" t="s">
        <v>26</v>
      </c>
      <c r="B184">
        <v>2018</v>
      </c>
      <c r="C184">
        <v>9</v>
      </c>
      <c r="D184" t="s">
        <v>19</v>
      </c>
      <c r="E184">
        <v>108586</v>
      </c>
      <c r="F184">
        <f>VLOOKUP(_xlfn.CONCAT(A184,B184,C184),Denominator!D:H,2,FALSE)</f>
        <v>108586</v>
      </c>
      <c r="G184">
        <f>VLOOKUP(_xlfn.CONCAT(A184,B184,C184),Denominator!D:H,3,FALSE)</f>
        <v>0</v>
      </c>
      <c r="H184">
        <v>43</v>
      </c>
      <c r="I184" s="13">
        <f>Table15_2[[#This Row],[total_counts]]-Table15_2[[#This Row],[virtual_counts]]</f>
        <v>43</v>
      </c>
      <c r="J184">
        <v>0</v>
      </c>
      <c r="K184" s="4">
        <f>Table15_2[[#This Row],[total_counts]]/Table15_2[[#This Row],[den_total]]</f>
        <v>3.9599948427974138E-4</v>
      </c>
      <c r="L184" s="4">
        <f>Table15_2[[#This Row],[in_person_counts]]/Table15_2[[#This Row],[den_total]]</f>
        <v>3.9599948427974138E-4</v>
      </c>
      <c r="M184" s="4">
        <f>Table15_2[[#This Row],[virtual_counts]]/Table15_2[[#This Row],[den_total]]</f>
        <v>0</v>
      </c>
      <c r="N184" t="s">
        <v>14</v>
      </c>
    </row>
    <row r="185" spans="1:14" x14ac:dyDescent="0.3">
      <c r="A185" t="s">
        <v>26</v>
      </c>
      <c r="B185">
        <v>2018</v>
      </c>
      <c r="C185">
        <v>9</v>
      </c>
      <c r="D185" t="s">
        <v>20</v>
      </c>
      <c r="E185">
        <v>108586</v>
      </c>
      <c r="F185">
        <f>VLOOKUP(_xlfn.CONCAT(A185,B185,C185),Denominator!D:H,2,FALSE)</f>
        <v>108586</v>
      </c>
      <c r="G185">
        <f>VLOOKUP(_xlfn.CONCAT(A185,B185,C185),Denominator!D:H,3,FALSE)</f>
        <v>0</v>
      </c>
      <c r="H185">
        <v>63</v>
      </c>
      <c r="I185" s="13">
        <f>Table15_2[[#This Row],[total_counts]]-Table15_2[[#This Row],[virtual_counts]]</f>
        <v>63</v>
      </c>
      <c r="J185">
        <v>0</v>
      </c>
      <c r="K185" s="4">
        <f>Table15_2[[#This Row],[total_counts]]/Table15_2[[#This Row],[den_total]]</f>
        <v>5.8018529092148156E-4</v>
      </c>
      <c r="L185" s="4">
        <f>Table15_2[[#This Row],[in_person_counts]]/Table15_2[[#This Row],[den_total]]</f>
        <v>5.8018529092148156E-4</v>
      </c>
      <c r="M185" s="4">
        <f>Table15_2[[#This Row],[virtual_counts]]/Table15_2[[#This Row],[den_total]]</f>
        <v>0</v>
      </c>
      <c r="N185" t="s">
        <v>14</v>
      </c>
    </row>
    <row r="186" spans="1:14" x14ac:dyDescent="0.3">
      <c r="A186" t="s">
        <v>26</v>
      </c>
      <c r="B186">
        <v>2018</v>
      </c>
      <c r="C186">
        <v>9</v>
      </c>
      <c r="D186" t="s">
        <v>21</v>
      </c>
      <c r="E186">
        <v>108586</v>
      </c>
      <c r="F186">
        <f>VLOOKUP(_xlfn.CONCAT(A186,B186,C186),Denominator!D:H,2,FALSE)</f>
        <v>108586</v>
      </c>
      <c r="G186">
        <f>VLOOKUP(_xlfn.CONCAT(A186,B186,C186),Denominator!D:H,3,FALSE)</f>
        <v>0</v>
      </c>
      <c r="H186">
        <v>53</v>
      </c>
      <c r="I186" s="13">
        <f>Table15_2[[#This Row],[total_counts]]-Table15_2[[#This Row],[virtual_counts]]</f>
        <v>53</v>
      </c>
      <c r="J186">
        <v>0</v>
      </c>
      <c r="K186" s="4">
        <f>Table15_2[[#This Row],[total_counts]]/Table15_2[[#This Row],[den_total]]</f>
        <v>4.8809238760061152E-4</v>
      </c>
      <c r="L186" s="4">
        <f>Table15_2[[#This Row],[in_person_counts]]/Table15_2[[#This Row],[den_total]]</f>
        <v>4.8809238760061152E-4</v>
      </c>
      <c r="M186" s="4">
        <f>Table15_2[[#This Row],[virtual_counts]]/Table15_2[[#This Row],[den_total]]</f>
        <v>0</v>
      </c>
      <c r="N186" t="s">
        <v>14</v>
      </c>
    </row>
    <row r="187" spans="1:14" x14ac:dyDescent="0.3">
      <c r="A187" t="s">
        <v>26</v>
      </c>
      <c r="B187">
        <v>2018</v>
      </c>
      <c r="C187">
        <v>9</v>
      </c>
      <c r="D187" t="s">
        <v>22</v>
      </c>
      <c r="E187">
        <v>108586</v>
      </c>
      <c r="F187">
        <f>VLOOKUP(_xlfn.CONCAT(A187,B187,C187),Denominator!D:H,2,FALSE)</f>
        <v>108586</v>
      </c>
      <c r="G187">
        <f>VLOOKUP(_xlfn.CONCAT(A187,B187,C187),Denominator!D:H,3,FALSE)</f>
        <v>0</v>
      </c>
      <c r="H187">
        <v>116</v>
      </c>
      <c r="I187" s="13">
        <f>Table15_2[[#This Row],[total_counts]]-Table15_2[[#This Row],[virtual_counts]]</f>
        <v>116</v>
      </c>
      <c r="J187">
        <v>0</v>
      </c>
      <c r="K187" s="4">
        <f>Table15_2[[#This Row],[total_counts]]/Table15_2[[#This Row],[den_total]]</f>
        <v>1.0682776785220932E-3</v>
      </c>
      <c r="L187" s="4">
        <f>Table15_2[[#This Row],[in_person_counts]]/Table15_2[[#This Row],[den_total]]</f>
        <v>1.0682776785220932E-3</v>
      </c>
      <c r="M187" s="4">
        <f>Table15_2[[#This Row],[virtual_counts]]/Table15_2[[#This Row],[den_total]]</f>
        <v>0</v>
      </c>
      <c r="N187" t="s">
        <v>14</v>
      </c>
    </row>
    <row r="188" spans="1:14" x14ac:dyDescent="0.3">
      <c r="A188" t="s">
        <v>26</v>
      </c>
      <c r="B188">
        <v>2018</v>
      </c>
      <c r="C188">
        <v>9</v>
      </c>
      <c r="D188" t="s">
        <v>23</v>
      </c>
      <c r="E188">
        <v>108586</v>
      </c>
      <c r="F188">
        <f>VLOOKUP(_xlfn.CONCAT(A188,B188,C188),Denominator!D:H,2,FALSE)</f>
        <v>108586</v>
      </c>
      <c r="G188">
        <f>VLOOKUP(_xlfn.CONCAT(A188,B188,C188),Denominator!D:H,3,FALSE)</f>
        <v>0</v>
      </c>
      <c r="H188">
        <v>439</v>
      </c>
      <c r="I188" s="13">
        <f>Table15_2[[#This Row],[total_counts]]-Table15_2[[#This Row],[virtual_counts]]</f>
        <v>439</v>
      </c>
      <c r="J188">
        <v>0</v>
      </c>
      <c r="K188" s="4">
        <f>Table15_2[[#This Row],[total_counts]]/Table15_2[[#This Row],[den_total]]</f>
        <v>4.0428784557861967E-3</v>
      </c>
      <c r="L188" s="4">
        <f>Table15_2[[#This Row],[in_person_counts]]/Table15_2[[#This Row],[den_total]]</f>
        <v>4.0428784557861967E-3</v>
      </c>
      <c r="M188" s="4">
        <f>Table15_2[[#This Row],[virtual_counts]]/Table15_2[[#This Row],[den_total]]</f>
        <v>0</v>
      </c>
      <c r="N188" t="s">
        <v>14</v>
      </c>
    </row>
    <row r="189" spans="1:14" x14ac:dyDescent="0.3">
      <c r="A189" t="s">
        <v>26</v>
      </c>
      <c r="B189">
        <v>2018</v>
      </c>
      <c r="C189">
        <v>9</v>
      </c>
      <c r="D189" t="s">
        <v>24</v>
      </c>
      <c r="E189">
        <v>108586</v>
      </c>
      <c r="F189">
        <f>VLOOKUP(_xlfn.CONCAT(A189,B189,C189),Denominator!D:H,2,FALSE)</f>
        <v>108586</v>
      </c>
      <c r="G189">
        <f>VLOOKUP(_xlfn.CONCAT(A189,B189,C189),Denominator!D:H,3,FALSE)</f>
        <v>0</v>
      </c>
      <c r="H189">
        <v>73</v>
      </c>
      <c r="I189" s="13">
        <f>Table15_2[[#This Row],[total_counts]]-Table15_2[[#This Row],[virtual_counts]]</f>
        <v>73</v>
      </c>
      <c r="J189">
        <v>0</v>
      </c>
      <c r="K189" s="4">
        <f>Table15_2[[#This Row],[total_counts]]/Table15_2[[#This Row],[den_total]]</f>
        <v>6.722781942423517E-4</v>
      </c>
      <c r="L189" s="4">
        <f>Table15_2[[#This Row],[in_person_counts]]/Table15_2[[#This Row],[den_total]]</f>
        <v>6.722781942423517E-4</v>
      </c>
      <c r="M189" s="4">
        <f>Table15_2[[#This Row],[virtual_counts]]/Table15_2[[#This Row],[den_total]]</f>
        <v>0</v>
      </c>
      <c r="N189" t="s">
        <v>14</v>
      </c>
    </row>
    <row r="190" spans="1:14" x14ac:dyDescent="0.3">
      <c r="A190" t="s">
        <v>26</v>
      </c>
      <c r="B190">
        <v>2018</v>
      </c>
      <c r="C190">
        <v>9</v>
      </c>
      <c r="D190" t="s">
        <v>25</v>
      </c>
      <c r="E190">
        <v>108586</v>
      </c>
      <c r="F190">
        <f>VLOOKUP(_xlfn.CONCAT(A190,B190,C190),Denominator!D:H,2,FALSE)</f>
        <v>108586</v>
      </c>
      <c r="G190">
        <f>VLOOKUP(_xlfn.CONCAT(A190,B190,C190),Denominator!D:H,3,FALSE)</f>
        <v>0</v>
      </c>
      <c r="H190">
        <v>147</v>
      </c>
      <c r="I190" s="13">
        <f>Table15_2[[#This Row],[total_counts]]-Table15_2[[#This Row],[virtual_counts]]</f>
        <v>147</v>
      </c>
      <c r="J190">
        <v>0</v>
      </c>
      <c r="K190" s="4">
        <f>Table15_2[[#This Row],[total_counts]]/Table15_2[[#This Row],[den_total]]</f>
        <v>1.3537656788167904E-3</v>
      </c>
      <c r="L190" s="4">
        <f>Table15_2[[#This Row],[in_person_counts]]/Table15_2[[#This Row],[den_total]]</f>
        <v>1.3537656788167904E-3</v>
      </c>
      <c r="M190" s="4">
        <f>Table15_2[[#This Row],[virtual_counts]]/Table15_2[[#This Row],[den_total]]</f>
        <v>0</v>
      </c>
      <c r="N190" t="s">
        <v>14</v>
      </c>
    </row>
    <row r="191" spans="1:14" x14ac:dyDescent="0.3">
      <c r="A191" t="s">
        <v>26</v>
      </c>
      <c r="B191">
        <v>2018</v>
      </c>
      <c r="C191">
        <v>10</v>
      </c>
      <c r="D191" t="s">
        <v>13</v>
      </c>
      <c r="E191">
        <v>125150</v>
      </c>
      <c r="F191">
        <f>VLOOKUP(_xlfn.CONCAT(A191,B191,C191),Denominator!D:H,2,FALSE)</f>
        <v>125150</v>
      </c>
      <c r="G191">
        <f>VLOOKUP(_xlfn.CONCAT(A191,B191,C191),Denominator!D:H,3,FALSE)</f>
        <v>0</v>
      </c>
      <c r="H191">
        <v>3471</v>
      </c>
      <c r="I191" s="13">
        <f>Table15_2[[#This Row],[total_counts]]-Table15_2[[#This Row],[virtual_counts]]</f>
        <v>3471</v>
      </c>
      <c r="J191">
        <v>0</v>
      </c>
      <c r="K191" s="4">
        <f>Table15_2[[#This Row],[total_counts]]/Table15_2[[#This Row],[den_total]]</f>
        <v>2.7734718337994405E-2</v>
      </c>
      <c r="L191" s="4">
        <f>Table15_2[[#This Row],[in_person_counts]]/Table15_2[[#This Row],[den_total]]</f>
        <v>2.7734718337994405E-2</v>
      </c>
      <c r="M191" s="4">
        <f>Table15_2[[#This Row],[virtual_counts]]/Table15_2[[#This Row],[den_total]]</f>
        <v>0</v>
      </c>
      <c r="N191" t="s">
        <v>14</v>
      </c>
    </row>
    <row r="192" spans="1:14" x14ac:dyDescent="0.3">
      <c r="A192" t="s">
        <v>26</v>
      </c>
      <c r="B192">
        <v>2018</v>
      </c>
      <c r="C192">
        <v>10</v>
      </c>
      <c r="D192" t="s">
        <v>18</v>
      </c>
      <c r="E192">
        <v>125150</v>
      </c>
      <c r="F192">
        <f>VLOOKUP(_xlfn.CONCAT(A192,B192,C192),Denominator!D:H,2,FALSE)</f>
        <v>125150</v>
      </c>
      <c r="G192">
        <f>VLOOKUP(_xlfn.CONCAT(A192,B192,C192),Denominator!D:H,3,FALSE)</f>
        <v>0</v>
      </c>
      <c r="H192">
        <v>242</v>
      </c>
      <c r="I192" s="13">
        <f>Table15_2[[#This Row],[total_counts]]-Table15_2[[#This Row],[virtual_counts]]</f>
        <v>242</v>
      </c>
      <c r="J192">
        <v>0</v>
      </c>
      <c r="K192" s="4">
        <f>Table15_2[[#This Row],[total_counts]]/Table15_2[[#This Row],[den_total]]</f>
        <v>1.9336795844986016E-3</v>
      </c>
      <c r="L192" s="4">
        <f>Table15_2[[#This Row],[in_person_counts]]/Table15_2[[#This Row],[den_total]]</f>
        <v>1.9336795844986016E-3</v>
      </c>
      <c r="M192" s="4">
        <f>Table15_2[[#This Row],[virtual_counts]]/Table15_2[[#This Row],[den_total]]</f>
        <v>0</v>
      </c>
      <c r="N192" t="s">
        <v>14</v>
      </c>
    </row>
    <row r="193" spans="1:14" x14ac:dyDescent="0.3">
      <c r="A193" t="s">
        <v>26</v>
      </c>
      <c r="B193">
        <v>2018</v>
      </c>
      <c r="C193">
        <v>10</v>
      </c>
      <c r="D193" t="s">
        <v>19</v>
      </c>
      <c r="E193">
        <v>125150</v>
      </c>
      <c r="F193">
        <f>VLOOKUP(_xlfn.CONCAT(A193,B193,C193),Denominator!D:H,2,FALSE)</f>
        <v>125150</v>
      </c>
      <c r="G193">
        <f>VLOOKUP(_xlfn.CONCAT(A193,B193,C193),Denominator!D:H,3,FALSE)</f>
        <v>0</v>
      </c>
      <c r="H193">
        <v>73</v>
      </c>
      <c r="I193" s="13">
        <f>Table15_2[[#This Row],[total_counts]]-Table15_2[[#This Row],[virtual_counts]]</f>
        <v>73</v>
      </c>
      <c r="J193">
        <v>0</v>
      </c>
      <c r="K193" s="4">
        <f>Table15_2[[#This Row],[total_counts]]/Table15_2[[#This Row],[den_total]]</f>
        <v>5.8330003995205753E-4</v>
      </c>
      <c r="L193" s="4">
        <f>Table15_2[[#This Row],[in_person_counts]]/Table15_2[[#This Row],[den_total]]</f>
        <v>5.8330003995205753E-4</v>
      </c>
      <c r="M193" s="4">
        <f>Table15_2[[#This Row],[virtual_counts]]/Table15_2[[#This Row],[den_total]]</f>
        <v>0</v>
      </c>
      <c r="N193" t="s">
        <v>14</v>
      </c>
    </row>
    <row r="194" spans="1:14" x14ac:dyDescent="0.3">
      <c r="A194" t="s">
        <v>26</v>
      </c>
      <c r="B194">
        <v>2018</v>
      </c>
      <c r="C194">
        <v>10</v>
      </c>
      <c r="D194" t="s">
        <v>20</v>
      </c>
      <c r="E194">
        <v>125150</v>
      </c>
      <c r="F194">
        <f>VLOOKUP(_xlfn.CONCAT(A194,B194,C194),Denominator!D:H,2,FALSE)</f>
        <v>125150</v>
      </c>
      <c r="G194">
        <f>VLOOKUP(_xlfn.CONCAT(A194,B194,C194),Denominator!D:H,3,FALSE)</f>
        <v>0</v>
      </c>
      <c r="H194">
        <v>74</v>
      </c>
      <c r="I194" s="13">
        <f>Table15_2[[#This Row],[total_counts]]-Table15_2[[#This Row],[virtual_counts]]</f>
        <v>74</v>
      </c>
      <c r="J194">
        <v>0</v>
      </c>
      <c r="K194" s="4">
        <f>Table15_2[[#This Row],[total_counts]]/Table15_2[[#This Row],[den_total]]</f>
        <v>5.9129045145825008E-4</v>
      </c>
      <c r="L194" s="4">
        <f>Table15_2[[#This Row],[in_person_counts]]/Table15_2[[#This Row],[den_total]]</f>
        <v>5.9129045145825008E-4</v>
      </c>
      <c r="M194" s="4">
        <f>Table15_2[[#This Row],[virtual_counts]]/Table15_2[[#This Row],[den_total]]</f>
        <v>0</v>
      </c>
      <c r="N194" t="s">
        <v>14</v>
      </c>
    </row>
    <row r="195" spans="1:14" x14ac:dyDescent="0.3">
      <c r="A195" t="s">
        <v>26</v>
      </c>
      <c r="B195">
        <v>2018</v>
      </c>
      <c r="C195">
        <v>10</v>
      </c>
      <c r="D195" t="s">
        <v>21</v>
      </c>
      <c r="E195">
        <v>125150</v>
      </c>
      <c r="F195">
        <f>VLOOKUP(_xlfn.CONCAT(A195,B195,C195),Denominator!D:H,2,FALSE)</f>
        <v>125150</v>
      </c>
      <c r="G195">
        <f>VLOOKUP(_xlfn.CONCAT(A195,B195,C195),Denominator!D:H,3,FALSE)</f>
        <v>0</v>
      </c>
      <c r="H195">
        <v>58</v>
      </c>
      <c r="I195" s="13">
        <f>Table15_2[[#This Row],[total_counts]]-Table15_2[[#This Row],[virtual_counts]]</f>
        <v>58</v>
      </c>
      <c r="J195">
        <v>0</v>
      </c>
      <c r="K195" s="4">
        <f>Table15_2[[#This Row],[total_counts]]/Table15_2[[#This Row],[den_total]]</f>
        <v>4.6344386735916899E-4</v>
      </c>
      <c r="L195" s="4">
        <f>Table15_2[[#This Row],[in_person_counts]]/Table15_2[[#This Row],[den_total]]</f>
        <v>4.6344386735916899E-4</v>
      </c>
      <c r="M195" s="4">
        <f>Table15_2[[#This Row],[virtual_counts]]/Table15_2[[#This Row],[den_total]]</f>
        <v>0</v>
      </c>
      <c r="N195" t="s">
        <v>14</v>
      </c>
    </row>
    <row r="196" spans="1:14" x14ac:dyDescent="0.3">
      <c r="A196" t="s">
        <v>26</v>
      </c>
      <c r="B196">
        <v>2018</v>
      </c>
      <c r="C196">
        <v>10</v>
      </c>
      <c r="D196" t="s">
        <v>22</v>
      </c>
      <c r="E196">
        <v>125150</v>
      </c>
      <c r="F196">
        <f>VLOOKUP(_xlfn.CONCAT(A196,B196,C196),Denominator!D:H,2,FALSE)</f>
        <v>125150</v>
      </c>
      <c r="G196">
        <f>VLOOKUP(_xlfn.CONCAT(A196,B196,C196),Denominator!D:H,3,FALSE)</f>
        <v>0</v>
      </c>
      <c r="H196">
        <v>132</v>
      </c>
      <c r="I196" s="13">
        <f>Table15_2[[#This Row],[total_counts]]-Table15_2[[#This Row],[virtual_counts]]</f>
        <v>132</v>
      </c>
      <c r="J196">
        <v>0</v>
      </c>
      <c r="K196" s="4">
        <f>Table15_2[[#This Row],[total_counts]]/Table15_2[[#This Row],[den_total]]</f>
        <v>1.0547343188174192E-3</v>
      </c>
      <c r="L196" s="4">
        <f>Table15_2[[#This Row],[in_person_counts]]/Table15_2[[#This Row],[den_total]]</f>
        <v>1.0547343188174192E-3</v>
      </c>
      <c r="M196" s="4">
        <f>Table15_2[[#This Row],[virtual_counts]]/Table15_2[[#This Row],[den_total]]</f>
        <v>0</v>
      </c>
      <c r="N196" t="s">
        <v>14</v>
      </c>
    </row>
    <row r="197" spans="1:14" x14ac:dyDescent="0.3">
      <c r="A197" t="s">
        <v>26</v>
      </c>
      <c r="B197">
        <v>2018</v>
      </c>
      <c r="C197">
        <v>10</v>
      </c>
      <c r="D197" t="s">
        <v>23</v>
      </c>
      <c r="E197">
        <v>125150</v>
      </c>
      <c r="F197">
        <f>VLOOKUP(_xlfn.CONCAT(A197,B197,C197),Denominator!D:H,2,FALSE)</f>
        <v>125150</v>
      </c>
      <c r="G197">
        <f>VLOOKUP(_xlfn.CONCAT(A197,B197,C197),Denominator!D:H,3,FALSE)</f>
        <v>0</v>
      </c>
      <c r="H197">
        <v>495</v>
      </c>
      <c r="I197" s="13">
        <f>Table15_2[[#This Row],[total_counts]]-Table15_2[[#This Row],[virtual_counts]]</f>
        <v>495</v>
      </c>
      <c r="J197">
        <v>0</v>
      </c>
      <c r="K197" s="4">
        <f>Table15_2[[#This Row],[total_counts]]/Table15_2[[#This Row],[den_total]]</f>
        <v>3.9552536955653212E-3</v>
      </c>
      <c r="L197" s="4">
        <f>Table15_2[[#This Row],[in_person_counts]]/Table15_2[[#This Row],[den_total]]</f>
        <v>3.9552536955653212E-3</v>
      </c>
      <c r="M197" s="4">
        <f>Table15_2[[#This Row],[virtual_counts]]/Table15_2[[#This Row],[den_total]]</f>
        <v>0</v>
      </c>
      <c r="N197" t="s">
        <v>14</v>
      </c>
    </row>
    <row r="198" spans="1:14" x14ac:dyDescent="0.3">
      <c r="A198" t="s">
        <v>26</v>
      </c>
      <c r="B198">
        <v>2018</v>
      </c>
      <c r="C198">
        <v>10</v>
      </c>
      <c r="D198" t="s">
        <v>24</v>
      </c>
      <c r="E198">
        <v>125150</v>
      </c>
      <c r="F198">
        <f>VLOOKUP(_xlfn.CONCAT(A198,B198,C198),Denominator!D:H,2,FALSE)</f>
        <v>125150</v>
      </c>
      <c r="G198">
        <f>VLOOKUP(_xlfn.CONCAT(A198,B198,C198),Denominator!D:H,3,FALSE)</f>
        <v>0</v>
      </c>
      <c r="H198">
        <v>107</v>
      </c>
      <c r="I198" s="13">
        <f>Table15_2[[#This Row],[total_counts]]-Table15_2[[#This Row],[virtual_counts]]</f>
        <v>107</v>
      </c>
      <c r="J198">
        <v>0</v>
      </c>
      <c r="K198" s="4">
        <f>Table15_2[[#This Row],[total_counts]]/Table15_2[[#This Row],[den_total]]</f>
        <v>8.5497403116260482E-4</v>
      </c>
      <c r="L198" s="4">
        <f>Table15_2[[#This Row],[in_person_counts]]/Table15_2[[#This Row],[den_total]]</f>
        <v>8.5497403116260482E-4</v>
      </c>
      <c r="M198" s="4">
        <f>Table15_2[[#This Row],[virtual_counts]]/Table15_2[[#This Row],[den_total]]</f>
        <v>0</v>
      </c>
      <c r="N198" t="s">
        <v>14</v>
      </c>
    </row>
    <row r="199" spans="1:14" x14ac:dyDescent="0.3">
      <c r="A199" t="s">
        <v>26</v>
      </c>
      <c r="B199">
        <v>2018</v>
      </c>
      <c r="C199">
        <v>10</v>
      </c>
      <c r="D199" t="s">
        <v>25</v>
      </c>
      <c r="E199">
        <v>125150</v>
      </c>
      <c r="F199">
        <f>VLOOKUP(_xlfn.CONCAT(A199,B199,C199),Denominator!D:H,2,FALSE)</f>
        <v>125150</v>
      </c>
      <c r="G199">
        <f>VLOOKUP(_xlfn.CONCAT(A199,B199,C199),Denominator!D:H,3,FALSE)</f>
        <v>0</v>
      </c>
      <c r="H199">
        <v>177</v>
      </c>
      <c r="I199" s="13">
        <f>Table15_2[[#This Row],[total_counts]]-Table15_2[[#This Row],[virtual_counts]]</f>
        <v>177</v>
      </c>
      <c r="J199">
        <v>0</v>
      </c>
      <c r="K199" s="4">
        <f>Table15_2[[#This Row],[total_counts]]/Table15_2[[#This Row],[den_total]]</f>
        <v>1.4143028365960846E-3</v>
      </c>
      <c r="L199" s="4">
        <f>Table15_2[[#This Row],[in_person_counts]]/Table15_2[[#This Row],[den_total]]</f>
        <v>1.4143028365960846E-3</v>
      </c>
      <c r="M199" s="4">
        <f>Table15_2[[#This Row],[virtual_counts]]/Table15_2[[#This Row],[den_total]]</f>
        <v>0</v>
      </c>
      <c r="N199" t="s">
        <v>14</v>
      </c>
    </row>
    <row r="200" spans="1:14" x14ac:dyDescent="0.3">
      <c r="A200" t="s">
        <v>26</v>
      </c>
      <c r="B200">
        <v>2018</v>
      </c>
      <c r="C200">
        <v>11</v>
      </c>
      <c r="D200" t="s">
        <v>13</v>
      </c>
      <c r="E200">
        <v>120725</v>
      </c>
      <c r="F200">
        <f>VLOOKUP(_xlfn.CONCAT(A200,B200,C200),Denominator!D:H,2,FALSE)</f>
        <v>120725</v>
      </c>
      <c r="G200">
        <f>VLOOKUP(_xlfn.CONCAT(A200,B200,C200),Denominator!D:H,3,FALSE)</f>
        <v>0</v>
      </c>
      <c r="H200">
        <v>3257</v>
      </c>
      <c r="I200" s="13">
        <f>Table15_2[[#This Row],[total_counts]]-Table15_2[[#This Row],[virtual_counts]]</f>
        <v>3257</v>
      </c>
      <c r="J200">
        <v>0</v>
      </c>
      <c r="K200" s="4">
        <f>Table15_2[[#This Row],[total_counts]]/Table15_2[[#This Row],[den_total]]</f>
        <v>2.6978670532201283E-2</v>
      </c>
      <c r="L200" s="4">
        <f>Table15_2[[#This Row],[in_person_counts]]/Table15_2[[#This Row],[den_total]]</f>
        <v>2.6978670532201283E-2</v>
      </c>
      <c r="M200" s="4">
        <f>Table15_2[[#This Row],[virtual_counts]]/Table15_2[[#This Row],[den_total]]</f>
        <v>0</v>
      </c>
      <c r="N200" t="s">
        <v>14</v>
      </c>
    </row>
    <row r="201" spans="1:14" x14ac:dyDescent="0.3">
      <c r="A201" t="s">
        <v>26</v>
      </c>
      <c r="B201">
        <v>2018</v>
      </c>
      <c r="C201">
        <v>11</v>
      </c>
      <c r="D201" t="s">
        <v>18</v>
      </c>
      <c r="E201">
        <v>120725</v>
      </c>
      <c r="F201">
        <f>VLOOKUP(_xlfn.CONCAT(A201,B201,C201),Denominator!D:H,2,FALSE)</f>
        <v>120725</v>
      </c>
      <c r="G201">
        <f>VLOOKUP(_xlfn.CONCAT(A201,B201,C201),Denominator!D:H,3,FALSE)</f>
        <v>0</v>
      </c>
      <c r="H201">
        <v>224</v>
      </c>
      <c r="I201" s="13">
        <f>Table15_2[[#This Row],[total_counts]]-Table15_2[[#This Row],[virtual_counts]]</f>
        <v>224</v>
      </c>
      <c r="J201">
        <v>0</v>
      </c>
      <c r="K201" s="4">
        <f>Table15_2[[#This Row],[total_counts]]/Table15_2[[#This Row],[den_total]]</f>
        <v>1.8554566162766618E-3</v>
      </c>
      <c r="L201" s="4">
        <f>Table15_2[[#This Row],[in_person_counts]]/Table15_2[[#This Row],[den_total]]</f>
        <v>1.8554566162766618E-3</v>
      </c>
      <c r="M201" s="4">
        <f>Table15_2[[#This Row],[virtual_counts]]/Table15_2[[#This Row],[den_total]]</f>
        <v>0</v>
      </c>
      <c r="N201" t="s">
        <v>14</v>
      </c>
    </row>
    <row r="202" spans="1:14" x14ac:dyDescent="0.3">
      <c r="A202" t="s">
        <v>26</v>
      </c>
      <c r="B202">
        <v>2018</v>
      </c>
      <c r="C202">
        <v>11</v>
      </c>
      <c r="D202" t="s">
        <v>19</v>
      </c>
      <c r="E202">
        <v>120725</v>
      </c>
      <c r="F202">
        <f>VLOOKUP(_xlfn.CONCAT(A202,B202,C202),Denominator!D:H,2,FALSE)</f>
        <v>120725</v>
      </c>
      <c r="G202">
        <f>VLOOKUP(_xlfn.CONCAT(A202,B202,C202),Denominator!D:H,3,FALSE)</f>
        <v>0</v>
      </c>
      <c r="H202">
        <v>68</v>
      </c>
      <c r="I202" s="13">
        <f>Table15_2[[#This Row],[total_counts]]-Table15_2[[#This Row],[virtual_counts]]</f>
        <v>68</v>
      </c>
      <c r="J202">
        <v>0</v>
      </c>
      <c r="K202" s="4">
        <f>Table15_2[[#This Row],[total_counts]]/Table15_2[[#This Row],[den_total]]</f>
        <v>5.6326361565541515E-4</v>
      </c>
      <c r="L202" s="4">
        <f>Table15_2[[#This Row],[in_person_counts]]/Table15_2[[#This Row],[den_total]]</f>
        <v>5.6326361565541515E-4</v>
      </c>
      <c r="M202" s="4">
        <f>Table15_2[[#This Row],[virtual_counts]]/Table15_2[[#This Row],[den_total]]</f>
        <v>0</v>
      </c>
      <c r="N202" t="s">
        <v>14</v>
      </c>
    </row>
    <row r="203" spans="1:14" x14ac:dyDescent="0.3">
      <c r="A203" t="s">
        <v>26</v>
      </c>
      <c r="B203">
        <v>2018</v>
      </c>
      <c r="C203">
        <v>11</v>
      </c>
      <c r="D203" t="s">
        <v>20</v>
      </c>
      <c r="E203">
        <v>120725</v>
      </c>
      <c r="F203">
        <f>VLOOKUP(_xlfn.CONCAT(A203,B203,C203),Denominator!D:H,2,FALSE)</f>
        <v>120725</v>
      </c>
      <c r="G203">
        <f>VLOOKUP(_xlfn.CONCAT(A203,B203,C203),Denominator!D:H,3,FALSE)</f>
        <v>0</v>
      </c>
      <c r="H203">
        <v>62</v>
      </c>
      <c r="I203" s="13">
        <f>Table15_2[[#This Row],[total_counts]]-Table15_2[[#This Row],[virtual_counts]]</f>
        <v>62</v>
      </c>
      <c r="J203">
        <v>0</v>
      </c>
      <c r="K203" s="4">
        <f>Table15_2[[#This Row],[total_counts]]/Table15_2[[#This Row],[den_total]]</f>
        <v>5.1356388486229029E-4</v>
      </c>
      <c r="L203" s="4">
        <f>Table15_2[[#This Row],[in_person_counts]]/Table15_2[[#This Row],[den_total]]</f>
        <v>5.1356388486229029E-4</v>
      </c>
      <c r="M203" s="4">
        <f>Table15_2[[#This Row],[virtual_counts]]/Table15_2[[#This Row],[den_total]]</f>
        <v>0</v>
      </c>
      <c r="N203" t="s">
        <v>14</v>
      </c>
    </row>
    <row r="204" spans="1:14" x14ac:dyDescent="0.3">
      <c r="A204" t="s">
        <v>26</v>
      </c>
      <c r="B204">
        <v>2018</v>
      </c>
      <c r="C204">
        <v>11</v>
      </c>
      <c r="D204" t="s">
        <v>21</v>
      </c>
      <c r="E204">
        <v>120725</v>
      </c>
      <c r="F204">
        <f>VLOOKUP(_xlfn.CONCAT(A204,B204,C204),Denominator!D:H,2,FALSE)</f>
        <v>120725</v>
      </c>
      <c r="G204">
        <f>VLOOKUP(_xlfn.CONCAT(A204,B204,C204),Denominator!D:H,3,FALSE)</f>
        <v>0</v>
      </c>
      <c r="H204">
        <v>38</v>
      </c>
      <c r="I204" s="13">
        <f>Table15_2[[#This Row],[total_counts]]-Table15_2[[#This Row],[virtual_counts]]</f>
        <v>38</v>
      </c>
      <c r="J204">
        <v>0</v>
      </c>
      <c r="K204" s="4">
        <f>Table15_2[[#This Row],[total_counts]]/Table15_2[[#This Row],[den_total]]</f>
        <v>3.1476496168979083E-4</v>
      </c>
      <c r="L204" s="4">
        <f>Table15_2[[#This Row],[in_person_counts]]/Table15_2[[#This Row],[den_total]]</f>
        <v>3.1476496168979083E-4</v>
      </c>
      <c r="M204" s="4">
        <f>Table15_2[[#This Row],[virtual_counts]]/Table15_2[[#This Row],[den_total]]</f>
        <v>0</v>
      </c>
      <c r="N204" t="s">
        <v>14</v>
      </c>
    </row>
    <row r="205" spans="1:14" x14ac:dyDescent="0.3">
      <c r="A205" t="s">
        <v>26</v>
      </c>
      <c r="B205">
        <v>2018</v>
      </c>
      <c r="C205">
        <v>11</v>
      </c>
      <c r="D205" t="s">
        <v>22</v>
      </c>
      <c r="E205">
        <v>120725</v>
      </c>
      <c r="F205">
        <f>VLOOKUP(_xlfn.CONCAT(A205,B205,C205),Denominator!D:H,2,FALSE)</f>
        <v>120725</v>
      </c>
      <c r="G205">
        <f>VLOOKUP(_xlfn.CONCAT(A205,B205,C205),Denominator!D:H,3,FALSE)</f>
        <v>0</v>
      </c>
      <c r="H205">
        <v>100</v>
      </c>
      <c r="I205" s="13">
        <f>Table15_2[[#This Row],[total_counts]]-Table15_2[[#This Row],[virtual_counts]]</f>
        <v>100</v>
      </c>
      <c r="J205">
        <v>0</v>
      </c>
      <c r="K205" s="4">
        <f>Table15_2[[#This Row],[total_counts]]/Table15_2[[#This Row],[den_total]]</f>
        <v>8.2832884655208118E-4</v>
      </c>
      <c r="L205" s="4">
        <f>Table15_2[[#This Row],[in_person_counts]]/Table15_2[[#This Row],[den_total]]</f>
        <v>8.2832884655208118E-4</v>
      </c>
      <c r="M205" s="4">
        <f>Table15_2[[#This Row],[virtual_counts]]/Table15_2[[#This Row],[den_total]]</f>
        <v>0</v>
      </c>
      <c r="N205" t="s">
        <v>14</v>
      </c>
    </row>
    <row r="206" spans="1:14" x14ac:dyDescent="0.3">
      <c r="A206" t="s">
        <v>26</v>
      </c>
      <c r="B206">
        <v>2018</v>
      </c>
      <c r="C206">
        <v>11</v>
      </c>
      <c r="D206" t="s">
        <v>23</v>
      </c>
      <c r="E206">
        <v>120725</v>
      </c>
      <c r="F206">
        <f>VLOOKUP(_xlfn.CONCAT(A206,B206,C206),Denominator!D:H,2,FALSE)</f>
        <v>120725</v>
      </c>
      <c r="G206">
        <f>VLOOKUP(_xlfn.CONCAT(A206,B206,C206),Denominator!D:H,3,FALSE)</f>
        <v>0</v>
      </c>
      <c r="H206">
        <v>516</v>
      </c>
      <c r="I206" s="13">
        <f>Table15_2[[#This Row],[total_counts]]-Table15_2[[#This Row],[virtual_counts]]</f>
        <v>516</v>
      </c>
      <c r="J206">
        <v>0</v>
      </c>
      <c r="K206" s="4">
        <f>Table15_2[[#This Row],[total_counts]]/Table15_2[[#This Row],[den_total]]</f>
        <v>4.2741768482087387E-3</v>
      </c>
      <c r="L206" s="4">
        <f>Table15_2[[#This Row],[in_person_counts]]/Table15_2[[#This Row],[den_total]]</f>
        <v>4.2741768482087387E-3</v>
      </c>
      <c r="M206" s="4">
        <f>Table15_2[[#This Row],[virtual_counts]]/Table15_2[[#This Row],[den_total]]</f>
        <v>0</v>
      </c>
      <c r="N206" t="s">
        <v>14</v>
      </c>
    </row>
    <row r="207" spans="1:14" x14ac:dyDescent="0.3">
      <c r="A207" t="s">
        <v>26</v>
      </c>
      <c r="B207">
        <v>2018</v>
      </c>
      <c r="C207">
        <v>11</v>
      </c>
      <c r="D207" t="s">
        <v>24</v>
      </c>
      <c r="E207">
        <v>120725</v>
      </c>
      <c r="F207">
        <f>VLOOKUP(_xlfn.CONCAT(A207,B207,C207),Denominator!D:H,2,FALSE)</f>
        <v>120725</v>
      </c>
      <c r="G207">
        <f>VLOOKUP(_xlfn.CONCAT(A207,B207,C207),Denominator!D:H,3,FALSE)</f>
        <v>0</v>
      </c>
      <c r="H207">
        <v>81</v>
      </c>
      <c r="I207" s="13">
        <f>Table15_2[[#This Row],[total_counts]]-Table15_2[[#This Row],[virtual_counts]]</f>
        <v>81</v>
      </c>
      <c r="J207">
        <v>0</v>
      </c>
      <c r="K207" s="4">
        <f>Table15_2[[#This Row],[total_counts]]/Table15_2[[#This Row],[den_total]]</f>
        <v>6.7094636570718574E-4</v>
      </c>
      <c r="L207" s="4">
        <f>Table15_2[[#This Row],[in_person_counts]]/Table15_2[[#This Row],[den_total]]</f>
        <v>6.7094636570718574E-4</v>
      </c>
      <c r="M207" s="4">
        <f>Table15_2[[#This Row],[virtual_counts]]/Table15_2[[#This Row],[den_total]]</f>
        <v>0</v>
      </c>
      <c r="N207" t="s">
        <v>14</v>
      </c>
    </row>
    <row r="208" spans="1:14" x14ac:dyDescent="0.3">
      <c r="A208" t="s">
        <v>26</v>
      </c>
      <c r="B208">
        <v>2018</v>
      </c>
      <c r="C208">
        <v>11</v>
      </c>
      <c r="D208" t="s">
        <v>25</v>
      </c>
      <c r="E208">
        <v>120725</v>
      </c>
      <c r="F208">
        <f>VLOOKUP(_xlfn.CONCAT(A208,B208,C208),Denominator!D:H,2,FALSE)</f>
        <v>120725</v>
      </c>
      <c r="G208">
        <f>VLOOKUP(_xlfn.CONCAT(A208,B208,C208),Denominator!D:H,3,FALSE)</f>
        <v>0</v>
      </c>
      <c r="H208">
        <v>155</v>
      </c>
      <c r="I208" s="13">
        <f>Table15_2[[#This Row],[total_counts]]-Table15_2[[#This Row],[virtual_counts]]</f>
        <v>155</v>
      </c>
      <c r="J208">
        <v>0</v>
      </c>
      <c r="K208" s="4">
        <f>Table15_2[[#This Row],[total_counts]]/Table15_2[[#This Row],[den_total]]</f>
        <v>1.2839097121557258E-3</v>
      </c>
      <c r="L208" s="4">
        <f>Table15_2[[#This Row],[in_person_counts]]/Table15_2[[#This Row],[den_total]]</f>
        <v>1.2839097121557258E-3</v>
      </c>
      <c r="M208" s="4">
        <f>Table15_2[[#This Row],[virtual_counts]]/Table15_2[[#This Row],[den_total]]</f>
        <v>0</v>
      </c>
      <c r="N208" t="s">
        <v>14</v>
      </c>
    </row>
    <row r="209" spans="1:14" x14ac:dyDescent="0.3">
      <c r="A209" t="s">
        <v>26</v>
      </c>
      <c r="B209">
        <v>2018</v>
      </c>
      <c r="C209">
        <v>12</v>
      </c>
      <c r="D209" t="s">
        <v>13</v>
      </c>
      <c r="E209">
        <v>102859</v>
      </c>
      <c r="F209">
        <f>VLOOKUP(_xlfn.CONCAT(A209,B209,C209),Denominator!D:H,2,FALSE)</f>
        <v>102859</v>
      </c>
      <c r="G209">
        <f>VLOOKUP(_xlfn.CONCAT(A209,B209,C209),Denominator!D:H,3,FALSE)</f>
        <v>0</v>
      </c>
      <c r="H209">
        <v>2766</v>
      </c>
      <c r="I209" s="13">
        <f>Table15_2[[#This Row],[total_counts]]-Table15_2[[#This Row],[virtual_counts]]</f>
        <v>2766</v>
      </c>
      <c r="J209">
        <v>0</v>
      </c>
      <c r="K209" s="4">
        <f>Table15_2[[#This Row],[total_counts]]/Table15_2[[#This Row],[den_total]]</f>
        <v>2.6891181131451794E-2</v>
      </c>
      <c r="L209" s="4">
        <f>Table15_2[[#This Row],[in_person_counts]]/Table15_2[[#This Row],[den_total]]</f>
        <v>2.6891181131451794E-2</v>
      </c>
      <c r="M209" s="4">
        <f>Table15_2[[#This Row],[virtual_counts]]/Table15_2[[#This Row],[den_total]]</f>
        <v>0</v>
      </c>
      <c r="N209" t="s">
        <v>14</v>
      </c>
    </row>
    <row r="210" spans="1:14" x14ac:dyDescent="0.3">
      <c r="A210" t="s">
        <v>26</v>
      </c>
      <c r="B210">
        <v>2018</v>
      </c>
      <c r="C210">
        <v>12</v>
      </c>
      <c r="D210" t="s">
        <v>18</v>
      </c>
      <c r="E210">
        <v>102859</v>
      </c>
      <c r="F210">
        <f>VLOOKUP(_xlfn.CONCAT(A210,B210,C210),Denominator!D:H,2,FALSE)</f>
        <v>102859</v>
      </c>
      <c r="G210">
        <f>VLOOKUP(_xlfn.CONCAT(A210,B210,C210),Denominator!D:H,3,FALSE)</f>
        <v>0</v>
      </c>
      <c r="H210">
        <v>223</v>
      </c>
      <c r="I210" s="13">
        <f>Table15_2[[#This Row],[total_counts]]-Table15_2[[#This Row],[virtual_counts]]</f>
        <v>223</v>
      </c>
      <c r="J210">
        <v>0</v>
      </c>
      <c r="K210" s="4">
        <f>Table15_2[[#This Row],[total_counts]]/Table15_2[[#This Row],[den_total]]</f>
        <v>2.1680164108148045E-3</v>
      </c>
      <c r="L210" s="4">
        <f>Table15_2[[#This Row],[in_person_counts]]/Table15_2[[#This Row],[den_total]]</f>
        <v>2.1680164108148045E-3</v>
      </c>
      <c r="M210" s="4">
        <f>Table15_2[[#This Row],[virtual_counts]]/Table15_2[[#This Row],[den_total]]</f>
        <v>0</v>
      </c>
      <c r="N210" t="s">
        <v>14</v>
      </c>
    </row>
    <row r="211" spans="1:14" x14ac:dyDescent="0.3">
      <c r="A211" t="s">
        <v>26</v>
      </c>
      <c r="B211">
        <v>2018</v>
      </c>
      <c r="C211">
        <v>12</v>
      </c>
      <c r="D211" t="s">
        <v>19</v>
      </c>
      <c r="E211">
        <v>102859</v>
      </c>
      <c r="F211">
        <f>VLOOKUP(_xlfn.CONCAT(A211,B211,C211),Denominator!D:H,2,FALSE)</f>
        <v>102859</v>
      </c>
      <c r="G211">
        <f>VLOOKUP(_xlfn.CONCAT(A211,B211,C211),Denominator!D:H,3,FALSE)</f>
        <v>0</v>
      </c>
      <c r="H211">
        <v>48</v>
      </c>
      <c r="I211" s="13">
        <f>Table15_2[[#This Row],[total_counts]]-Table15_2[[#This Row],[virtual_counts]]</f>
        <v>48</v>
      </c>
      <c r="J211">
        <v>0</v>
      </c>
      <c r="K211" s="4">
        <f>Table15_2[[#This Row],[total_counts]]/Table15_2[[#This Row],[den_total]]</f>
        <v>4.6665824089287276E-4</v>
      </c>
      <c r="L211" s="4">
        <f>Table15_2[[#This Row],[in_person_counts]]/Table15_2[[#This Row],[den_total]]</f>
        <v>4.6665824089287276E-4</v>
      </c>
      <c r="M211" s="4">
        <f>Table15_2[[#This Row],[virtual_counts]]/Table15_2[[#This Row],[den_total]]</f>
        <v>0</v>
      </c>
      <c r="N211" t="s">
        <v>14</v>
      </c>
    </row>
    <row r="212" spans="1:14" x14ac:dyDescent="0.3">
      <c r="A212" t="s">
        <v>26</v>
      </c>
      <c r="B212">
        <v>2018</v>
      </c>
      <c r="C212">
        <v>12</v>
      </c>
      <c r="D212" t="s">
        <v>20</v>
      </c>
      <c r="E212">
        <v>102859</v>
      </c>
      <c r="F212">
        <f>VLOOKUP(_xlfn.CONCAT(A212,B212,C212),Denominator!D:H,2,FALSE)</f>
        <v>102859</v>
      </c>
      <c r="G212">
        <f>VLOOKUP(_xlfn.CONCAT(A212,B212,C212),Denominator!D:H,3,FALSE)</f>
        <v>0</v>
      </c>
      <c r="H212">
        <v>46</v>
      </c>
      <c r="I212" s="13">
        <f>Table15_2[[#This Row],[total_counts]]-Table15_2[[#This Row],[virtual_counts]]</f>
        <v>46</v>
      </c>
      <c r="J212">
        <v>0</v>
      </c>
      <c r="K212" s="4">
        <f>Table15_2[[#This Row],[total_counts]]/Table15_2[[#This Row],[den_total]]</f>
        <v>4.4721414752233639E-4</v>
      </c>
      <c r="L212" s="4">
        <f>Table15_2[[#This Row],[in_person_counts]]/Table15_2[[#This Row],[den_total]]</f>
        <v>4.4721414752233639E-4</v>
      </c>
      <c r="M212" s="4">
        <f>Table15_2[[#This Row],[virtual_counts]]/Table15_2[[#This Row],[den_total]]</f>
        <v>0</v>
      </c>
      <c r="N212" t="s">
        <v>14</v>
      </c>
    </row>
    <row r="213" spans="1:14" x14ac:dyDescent="0.3">
      <c r="A213" t="s">
        <v>26</v>
      </c>
      <c r="B213">
        <v>2018</v>
      </c>
      <c r="C213">
        <v>12</v>
      </c>
      <c r="D213" t="s">
        <v>21</v>
      </c>
      <c r="E213">
        <v>102859</v>
      </c>
      <c r="F213">
        <f>VLOOKUP(_xlfn.CONCAT(A213,B213,C213),Denominator!D:H,2,FALSE)</f>
        <v>102859</v>
      </c>
      <c r="G213">
        <f>VLOOKUP(_xlfn.CONCAT(A213,B213,C213),Denominator!D:H,3,FALSE)</f>
        <v>0</v>
      </c>
      <c r="H213">
        <v>41</v>
      </c>
      <c r="I213" s="13">
        <f>Table15_2[[#This Row],[total_counts]]-Table15_2[[#This Row],[virtual_counts]]</f>
        <v>41</v>
      </c>
      <c r="J213">
        <v>0</v>
      </c>
      <c r="K213" s="4">
        <f>Table15_2[[#This Row],[total_counts]]/Table15_2[[#This Row],[den_total]]</f>
        <v>3.9860391409599549E-4</v>
      </c>
      <c r="L213" s="4">
        <f>Table15_2[[#This Row],[in_person_counts]]/Table15_2[[#This Row],[den_total]]</f>
        <v>3.9860391409599549E-4</v>
      </c>
      <c r="M213" s="4">
        <f>Table15_2[[#This Row],[virtual_counts]]/Table15_2[[#This Row],[den_total]]</f>
        <v>0</v>
      </c>
      <c r="N213" t="s">
        <v>14</v>
      </c>
    </row>
    <row r="214" spans="1:14" x14ac:dyDescent="0.3">
      <c r="A214" t="s">
        <v>26</v>
      </c>
      <c r="B214">
        <v>2018</v>
      </c>
      <c r="C214">
        <v>12</v>
      </c>
      <c r="D214" t="s">
        <v>22</v>
      </c>
      <c r="E214">
        <v>102859</v>
      </c>
      <c r="F214">
        <f>VLOOKUP(_xlfn.CONCAT(A214,B214,C214),Denominator!D:H,2,FALSE)</f>
        <v>102859</v>
      </c>
      <c r="G214">
        <f>VLOOKUP(_xlfn.CONCAT(A214,B214,C214),Denominator!D:H,3,FALSE)</f>
        <v>0</v>
      </c>
      <c r="H214">
        <v>87</v>
      </c>
      <c r="I214" s="13">
        <f>Table15_2[[#This Row],[total_counts]]-Table15_2[[#This Row],[virtual_counts]]</f>
        <v>87</v>
      </c>
      <c r="J214">
        <v>0</v>
      </c>
      <c r="K214" s="4">
        <f>Table15_2[[#This Row],[total_counts]]/Table15_2[[#This Row],[den_total]]</f>
        <v>8.4581806161833188E-4</v>
      </c>
      <c r="L214" s="4">
        <f>Table15_2[[#This Row],[in_person_counts]]/Table15_2[[#This Row],[den_total]]</f>
        <v>8.4581806161833188E-4</v>
      </c>
      <c r="M214" s="4">
        <f>Table15_2[[#This Row],[virtual_counts]]/Table15_2[[#This Row],[den_total]]</f>
        <v>0</v>
      </c>
      <c r="N214" t="s">
        <v>14</v>
      </c>
    </row>
    <row r="215" spans="1:14" x14ac:dyDescent="0.3">
      <c r="A215" t="s">
        <v>26</v>
      </c>
      <c r="B215">
        <v>2018</v>
      </c>
      <c r="C215">
        <v>12</v>
      </c>
      <c r="D215" t="s">
        <v>23</v>
      </c>
      <c r="E215">
        <v>102859</v>
      </c>
      <c r="F215">
        <f>VLOOKUP(_xlfn.CONCAT(A215,B215,C215),Denominator!D:H,2,FALSE)</f>
        <v>102859</v>
      </c>
      <c r="G215">
        <f>VLOOKUP(_xlfn.CONCAT(A215,B215,C215),Denominator!D:H,3,FALSE)</f>
        <v>0</v>
      </c>
      <c r="H215">
        <v>439</v>
      </c>
      <c r="I215" s="13">
        <f>Table15_2[[#This Row],[total_counts]]-Table15_2[[#This Row],[virtual_counts]]</f>
        <v>439</v>
      </c>
      <c r="J215">
        <v>0</v>
      </c>
      <c r="K215" s="4">
        <f>Table15_2[[#This Row],[total_counts]]/Table15_2[[#This Row],[den_total]]</f>
        <v>4.2679784948327325E-3</v>
      </c>
      <c r="L215" s="4">
        <f>Table15_2[[#This Row],[in_person_counts]]/Table15_2[[#This Row],[den_total]]</f>
        <v>4.2679784948327325E-3</v>
      </c>
      <c r="M215" s="4">
        <f>Table15_2[[#This Row],[virtual_counts]]/Table15_2[[#This Row],[den_total]]</f>
        <v>0</v>
      </c>
      <c r="N215" t="s">
        <v>14</v>
      </c>
    </row>
    <row r="216" spans="1:14" x14ac:dyDescent="0.3">
      <c r="A216" t="s">
        <v>26</v>
      </c>
      <c r="B216">
        <v>2018</v>
      </c>
      <c r="C216">
        <v>12</v>
      </c>
      <c r="D216" t="s">
        <v>24</v>
      </c>
      <c r="E216">
        <v>102859</v>
      </c>
      <c r="F216">
        <f>VLOOKUP(_xlfn.CONCAT(A216,B216,C216),Denominator!D:H,2,FALSE)</f>
        <v>102859</v>
      </c>
      <c r="G216">
        <f>VLOOKUP(_xlfn.CONCAT(A216,B216,C216),Denominator!D:H,3,FALSE)</f>
        <v>0</v>
      </c>
      <c r="H216">
        <v>85</v>
      </c>
      <c r="I216" s="13">
        <f>Table15_2[[#This Row],[total_counts]]-Table15_2[[#This Row],[virtual_counts]]</f>
        <v>85</v>
      </c>
      <c r="J216">
        <v>0</v>
      </c>
      <c r="K216" s="4">
        <f>Table15_2[[#This Row],[total_counts]]/Table15_2[[#This Row],[den_total]]</f>
        <v>8.2637396824779556E-4</v>
      </c>
      <c r="L216" s="4">
        <f>Table15_2[[#This Row],[in_person_counts]]/Table15_2[[#This Row],[den_total]]</f>
        <v>8.2637396824779556E-4</v>
      </c>
      <c r="M216" s="4">
        <f>Table15_2[[#This Row],[virtual_counts]]/Table15_2[[#This Row],[den_total]]</f>
        <v>0</v>
      </c>
      <c r="N216" t="s">
        <v>14</v>
      </c>
    </row>
    <row r="217" spans="1:14" x14ac:dyDescent="0.3">
      <c r="A217" t="s">
        <v>26</v>
      </c>
      <c r="B217">
        <v>2018</v>
      </c>
      <c r="C217">
        <v>12</v>
      </c>
      <c r="D217" t="s">
        <v>25</v>
      </c>
      <c r="E217">
        <v>102859</v>
      </c>
      <c r="F217">
        <f>VLOOKUP(_xlfn.CONCAT(A217,B217,C217),Denominator!D:H,2,FALSE)</f>
        <v>102859</v>
      </c>
      <c r="G217">
        <f>VLOOKUP(_xlfn.CONCAT(A217,B217,C217),Denominator!D:H,3,FALSE)</f>
        <v>0</v>
      </c>
      <c r="H217">
        <v>156</v>
      </c>
      <c r="I217" s="13">
        <f>Table15_2[[#This Row],[total_counts]]-Table15_2[[#This Row],[virtual_counts]]</f>
        <v>156</v>
      </c>
      <c r="J217">
        <v>0</v>
      </c>
      <c r="K217" s="4">
        <f>Table15_2[[#This Row],[total_counts]]/Table15_2[[#This Row],[den_total]]</f>
        <v>1.5166392829018365E-3</v>
      </c>
      <c r="L217" s="4">
        <f>Table15_2[[#This Row],[in_person_counts]]/Table15_2[[#This Row],[den_total]]</f>
        <v>1.5166392829018365E-3</v>
      </c>
      <c r="M217" s="4">
        <f>Table15_2[[#This Row],[virtual_counts]]/Table15_2[[#This Row],[den_total]]</f>
        <v>0</v>
      </c>
      <c r="N217" t="s">
        <v>14</v>
      </c>
    </row>
    <row r="218" spans="1:14" x14ac:dyDescent="0.3">
      <c r="A218" t="s">
        <v>27</v>
      </c>
      <c r="B218">
        <v>2018</v>
      </c>
      <c r="C218">
        <v>1</v>
      </c>
      <c r="D218" t="s">
        <v>13</v>
      </c>
      <c r="E218">
        <v>76277</v>
      </c>
      <c r="F218">
        <f>VLOOKUP(_xlfn.CONCAT(A218,B218,C218),Denominator!D:H,2,FALSE)</f>
        <v>76277</v>
      </c>
      <c r="G218">
        <f>VLOOKUP(_xlfn.CONCAT(A218,B218,C218),Denominator!D:H,3,FALSE)</f>
        <v>0</v>
      </c>
      <c r="H218">
        <v>5821</v>
      </c>
      <c r="I218" s="13">
        <f>Table15_2[[#This Row],[total_counts]]-Table15_2[[#This Row],[virtual_counts]]</f>
        <v>5821</v>
      </c>
      <c r="J218" s="5">
        <v>0</v>
      </c>
      <c r="K218" s="4">
        <f>Table15_2[[#This Row],[total_counts]]/Table15_2[[#This Row],[den_total]]</f>
        <v>7.6313960958086971E-2</v>
      </c>
      <c r="L218" s="4">
        <f>Table15_2[[#This Row],[in_person_counts]]/Table15_2[[#This Row],[den_total]]</f>
        <v>7.6313960958086971E-2</v>
      </c>
      <c r="M218" s="4">
        <f>Table15_2[[#This Row],[virtual_counts]]/Table15_2[[#This Row],[den_total]]</f>
        <v>0</v>
      </c>
      <c r="N218" t="s">
        <v>14</v>
      </c>
    </row>
    <row r="219" spans="1:14" x14ac:dyDescent="0.3">
      <c r="A219" t="s">
        <v>27</v>
      </c>
      <c r="B219">
        <v>2018</v>
      </c>
      <c r="C219">
        <v>1</v>
      </c>
      <c r="D219" t="s">
        <v>18</v>
      </c>
      <c r="E219">
        <v>76277</v>
      </c>
      <c r="F219">
        <f>VLOOKUP(_xlfn.CONCAT(A219,B219,C219),Denominator!D:H,2,FALSE)</f>
        <v>76277</v>
      </c>
      <c r="G219">
        <f>VLOOKUP(_xlfn.CONCAT(A219,B219,C219),Denominator!D:H,3,FALSE)</f>
        <v>0</v>
      </c>
      <c r="H219">
        <v>585</v>
      </c>
      <c r="I219" s="13">
        <f>Table15_2[[#This Row],[total_counts]]-Table15_2[[#This Row],[virtual_counts]]</f>
        <v>585</v>
      </c>
      <c r="J219" s="5">
        <v>0</v>
      </c>
      <c r="K219" s="4">
        <f>Table15_2[[#This Row],[total_counts]]/Table15_2[[#This Row],[den_total]]</f>
        <v>7.669415420113534E-3</v>
      </c>
      <c r="L219" s="4">
        <f>Table15_2[[#This Row],[in_person_counts]]/Table15_2[[#This Row],[den_total]]</f>
        <v>7.669415420113534E-3</v>
      </c>
      <c r="M219" s="4">
        <f>Table15_2[[#This Row],[virtual_counts]]/Table15_2[[#This Row],[den_total]]</f>
        <v>0</v>
      </c>
      <c r="N219" t="s">
        <v>14</v>
      </c>
    </row>
    <row r="220" spans="1:14" x14ac:dyDescent="0.3">
      <c r="A220" t="s">
        <v>27</v>
      </c>
      <c r="B220">
        <v>2018</v>
      </c>
      <c r="C220">
        <v>1</v>
      </c>
      <c r="D220" t="s">
        <v>19</v>
      </c>
      <c r="E220">
        <v>76277</v>
      </c>
      <c r="F220">
        <f>VLOOKUP(_xlfn.CONCAT(A220,B220,C220),Denominator!D:H,2,FALSE)</f>
        <v>76277</v>
      </c>
      <c r="G220">
        <f>VLOOKUP(_xlfn.CONCAT(A220,B220,C220),Denominator!D:H,3,FALSE)</f>
        <v>0</v>
      </c>
      <c r="H220">
        <v>242</v>
      </c>
      <c r="I220" s="13">
        <f>Table15_2[[#This Row],[total_counts]]-Table15_2[[#This Row],[virtual_counts]]</f>
        <v>242</v>
      </c>
      <c r="J220">
        <v>0</v>
      </c>
      <c r="K220" s="4">
        <f>Table15_2[[#This Row],[total_counts]]/Table15_2[[#This Row],[den_total]]</f>
        <v>3.1726470626794448E-3</v>
      </c>
      <c r="L220" s="4">
        <f>Table15_2[[#This Row],[in_person_counts]]/Table15_2[[#This Row],[den_total]]</f>
        <v>3.1726470626794448E-3</v>
      </c>
      <c r="M220" s="4">
        <f>Table15_2[[#This Row],[virtual_counts]]/Table15_2[[#This Row],[den_total]]</f>
        <v>0</v>
      </c>
      <c r="N220" t="s">
        <v>14</v>
      </c>
    </row>
    <row r="221" spans="1:14" x14ac:dyDescent="0.3">
      <c r="A221" t="s">
        <v>27</v>
      </c>
      <c r="B221">
        <v>2018</v>
      </c>
      <c r="C221">
        <v>1</v>
      </c>
      <c r="D221" t="s">
        <v>20</v>
      </c>
      <c r="E221">
        <v>76277</v>
      </c>
      <c r="F221">
        <f>VLOOKUP(_xlfn.CONCAT(A221,B221,C221),Denominator!D:H,2,FALSE)</f>
        <v>76277</v>
      </c>
      <c r="G221">
        <f>VLOOKUP(_xlfn.CONCAT(A221,B221,C221),Denominator!D:H,3,FALSE)</f>
        <v>0</v>
      </c>
      <c r="H221">
        <v>170</v>
      </c>
      <c r="I221" s="13">
        <f>Table15_2[[#This Row],[total_counts]]-Table15_2[[#This Row],[virtual_counts]]</f>
        <v>170</v>
      </c>
      <c r="J221">
        <v>0</v>
      </c>
      <c r="K221" s="4">
        <f>Table15_2[[#This Row],[total_counts]]/Table15_2[[#This Row],[den_total]]</f>
        <v>2.2287190109731634E-3</v>
      </c>
      <c r="L221" s="4">
        <f>Table15_2[[#This Row],[in_person_counts]]/Table15_2[[#This Row],[den_total]]</f>
        <v>2.2287190109731634E-3</v>
      </c>
      <c r="M221" s="4">
        <f>Table15_2[[#This Row],[virtual_counts]]/Table15_2[[#This Row],[den_total]]</f>
        <v>0</v>
      </c>
      <c r="N221" t="s">
        <v>14</v>
      </c>
    </row>
    <row r="222" spans="1:14" x14ac:dyDescent="0.3">
      <c r="A222" t="s">
        <v>27</v>
      </c>
      <c r="B222">
        <v>2018</v>
      </c>
      <c r="C222">
        <v>1</v>
      </c>
      <c r="D222" t="s">
        <v>21</v>
      </c>
      <c r="E222">
        <v>76277</v>
      </c>
      <c r="F222">
        <f>VLOOKUP(_xlfn.CONCAT(A222,B222,C222),Denominator!D:H,2,FALSE)</f>
        <v>76277</v>
      </c>
      <c r="G222">
        <f>VLOOKUP(_xlfn.CONCAT(A222,B222,C222),Denominator!D:H,3,FALSE)</f>
        <v>0</v>
      </c>
      <c r="H222">
        <v>78</v>
      </c>
      <c r="I222" s="13">
        <f>Table15_2[[#This Row],[total_counts]]-Table15_2[[#This Row],[virtual_counts]]</f>
        <v>78</v>
      </c>
      <c r="J222" s="5">
        <v>0</v>
      </c>
      <c r="K222" s="4">
        <f>Table15_2[[#This Row],[total_counts]]/Table15_2[[#This Row],[den_total]]</f>
        <v>1.0225887226818044E-3</v>
      </c>
      <c r="L222" s="4">
        <f>Table15_2[[#This Row],[in_person_counts]]/Table15_2[[#This Row],[den_total]]</f>
        <v>1.0225887226818044E-3</v>
      </c>
      <c r="M222" s="4">
        <f>Table15_2[[#This Row],[virtual_counts]]/Table15_2[[#This Row],[den_total]]</f>
        <v>0</v>
      </c>
      <c r="N222" t="s">
        <v>14</v>
      </c>
    </row>
    <row r="223" spans="1:14" x14ac:dyDescent="0.3">
      <c r="A223" t="s">
        <v>27</v>
      </c>
      <c r="B223">
        <v>2018</v>
      </c>
      <c r="C223">
        <v>1</v>
      </c>
      <c r="D223" t="s">
        <v>22</v>
      </c>
      <c r="E223">
        <v>76277</v>
      </c>
      <c r="F223">
        <f>VLOOKUP(_xlfn.CONCAT(A223,B223,C223),Denominator!D:H,2,FALSE)</f>
        <v>76277</v>
      </c>
      <c r="G223">
        <f>VLOOKUP(_xlfn.CONCAT(A223,B223,C223),Denominator!D:H,3,FALSE)</f>
        <v>0</v>
      </c>
      <c r="H223">
        <v>248</v>
      </c>
      <c r="I223" s="13">
        <f>Table15_2[[#This Row],[total_counts]]-Table15_2[[#This Row],[virtual_counts]]</f>
        <v>248</v>
      </c>
      <c r="J223" s="5">
        <v>0</v>
      </c>
      <c r="K223" s="4">
        <f>Table15_2[[#This Row],[total_counts]]/Table15_2[[#This Row],[den_total]]</f>
        <v>3.2513077336549681E-3</v>
      </c>
      <c r="L223" s="4">
        <f>Table15_2[[#This Row],[in_person_counts]]/Table15_2[[#This Row],[den_total]]</f>
        <v>3.2513077336549681E-3</v>
      </c>
      <c r="M223" s="4">
        <f>Table15_2[[#This Row],[virtual_counts]]/Table15_2[[#This Row],[den_total]]</f>
        <v>0</v>
      </c>
      <c r="N223" t="s">
        <v>14</v>
      </c>
    </row>
    <row r="224" spans="1:14" x14ac:dyDescent="0.3">
      <c r="A224" t="s">
        <v>27</v>
      </c>
      <c r="B224">
        <v>2018</v>
      </c>
      <c r="C224">
        <v>1</v>
      </c>
      <c r="D224" t="s">
        <v>23</v>
      </c>
      <c r="E224">
        <v>76277</v>
      </c>
      <c r="F224">
        <f>VLOOKUP(_xlfn.CONCAT(A224,B224,C224),Denominator!D:H,2,FALSE)</f>
        <v>76277</v>
      </c>
      <c r="G224">
        <f>VLOOKUP(_xlfn.CONCAT(A224,B224,C224),Denominator!D:H,3,FALSE)</f>
        <v>0</v>
      </c>
      <c r="H224">
        <v>127</v>
      </c>
      <c r="I224" s="13">
        <f>Table15_2[[#This Row],[total_counts]]-Table15_2[[#This Row],[virtual_counts]]</f>
        <v>127</v>
      </c>
      <c r="J224" s="5">
        <v>0</v>
      </c>
      <c r="K224" s="4">
        <f>Table15_2[[#This Row],[total_counts]]/Table15_2[[#This Row],[den_total]]</f>
        <v>1.6649842023152457E-3</v>
      </c>
      <c r="L224" s="4">
        <f>Table15_2[[#This Row],[in_person_counts]]/Table15_2[[#This Row],[den_total]]</f>
        <v>1.6649842023152457E-3</v>
      </c>
      <c r="M224" s="4">
        <f>Table15_2[[#This Row],[virtual_counts]]/Table15_2[[#This Row],[den_total]]</f>
        <v>0</v>
      </c>
      <c r="N224" t="s">
        <v>14</v>
      </c>
    </row>
    <row r="225" spans="1:14" x14ac:dyDescent="0.3">
      <c r="A225" t="s">
        <v>27</v>
      </c>
      <c r="B225">
        <v>2018</v>
      </c>
      <c r="C225">
        <v>1</v>
      </c>
      <c r="D225" t="s">
        <v>24</v>
      </c>
      <c r="E225">
        <v>76277</v>
      </c>
      <c r="F225">
        <f>VLOOKUP(_xlfn.CONCAT(A225,B225,C225),Denominator!D:H,2,FALSE)</f>
        <v>76277</v>
      </c>
      <c r="G225">
        <f>VLOOKUP(_xlfn.CONCAT(A225,B225,C225),Denominator!D:H,3,FALSE)</f>
        <v>0</v>
      </c>
      <c r="H225">
        <v>288</v>
      </c>
      <c r="I225" s="13">
        <f>Table15_2[[#This Row],[total_counts]]-Table15_2[[#This Row],[virtual_counts]]</f>
        <v>288</v>
      </c>
      <c r="J225">
        <v>0</v>
      </c>
      <c r="K225" s="4">
        <f>Table15_2[[#This Row],[total_counts]]/Table15_2[[#This Row],[den_total]]</f>
        <v>3.7757122068251244E-3</v>
      </c>
      <c r="L225" s="4">
        <f>Table15_2[[#This Row],[in_person_counts]]/Table15_2[[#This Row],[den_total]]</f>
        <v>3.7757122068251244E-3</v>
      </c>
      <c r="M225" s="4">
        <f>Table15_2[[#This Row],[virtual_counts]]/Table15_2[[#This Row],[den_total]]</f>
        <v>0</v>
      </c>
      <c r="N225" t="s">
        <v>14</v>
      </c>
    </row>
    <row r="226" spans="1:14" x14ac:dyDescent="0.3">
      <c r="A226" t="s">
        <v>27</v>
      </c>
      <c r="B226">
        <v>2018</v>
      </c>
      <c r="C226">
        <v>1</v>
      </c>
      <c r="D226" t="s">
        <v>25</v>
      </c>
      <c r="E226">
        <v>76277</v>
      </c>
      <c r="F226">
        <f>VLOOKUP(_xlfn.CONCAT(A226,B226,C226),Denominator!D:H,2,FALSE)</f>
        <v>76277</v>
      </c>
      <c r="G226">
        <f>VLOOKUP(_xlfn.CONCAT(A226,B226,C226),Denominator!D:H,3,FALSE)</f>
        <v>0</v>
      </c>
      <c r="H226">
        <v>554</v>
      </c>
      <c r="I226" s="13">
        <f>Table15_2[[#This Row],[total_counts]]-Table15_2[[#This Row],[virtual_counts]]</f>
        <v>554</v>
      </c>
      <c r="J226" s="5">
        <v>0</v>
      </c>
      <c r="K226" s="4">
        <f>Table15_2[[#This Row],[total_counts]]/Table15_2[[#This Row],[den_total]]</f>
        <v>7.2630019534066625E-3</v>
      </c>
      <c r="L226" s="4">
        <f>Table15_2[[#This Row],[in_person_counts]]/Table15_2[[#This Row],[den_total]]</f>
        <v>7.2630019534066625E-3</v>
      </c>
      <c r="M226" s="4">
        <f>Table15_2[[#This Row],[virtual_counts]]/Table15_2[[#This Row],[den_total]]</f>
        <v>0</v>
      </c>
      <c r="N226" t="s">
        <v>14</v>
      </c>
    </row>
    <row r="227" spans="1:14" x14ac:dyDescent="0.3">
      <c r="A227" t="s">
        <v>27</v>
      </c>
      <c r="B227">
        <v>2018</v>
      </c>
      <c r="C227">
        <v>2</v>
      </c>
      <c r="D227" t="s">
        <v>13</v>
      </c>
      <c r="E227">
        <v>64501</v>
      </c>
      <c r="F227">
        <f>VLOOKUP(_xlfn.CONCAT(A227,B227,C227),Denominator!D:H,2,FALSE)</f>
        <v>64501</v>
      </c>
      <c r="G227">
        <f>VLOOKUP(_xlfn.CONCAT(A227,B227,C227),Denominator!D:H,3,FALSE)</f>
        <v>0</v>
      </c>
      <c r="H227">
        <v>5030</v>
      </c>
      <c r="I227" s="13">
        <f>Table15_2[[#This Row],[total_counts]]-Table15_2[[#This Row],[virtual_counts]]</f>
        <v>5030</v>
      </c>
      <c r="J227" s="5">
        <v>0</v>
      </c>
      <c r="K227" s="4">
        <f>Table15_2[[#This Row],[total_counts]]/Table15_2[[#This Row],[den_total]]</f>
        <v>7.7983287080820446E-2</v>
      </c>
      <c r="L227" s="4">
        <f>Table15_2[[#This Row],[in_person_counts]]/Table15_2[[#This Row],[den_total]]</f>
        <v>7.7983287080820446E-2</v>
      </c>
      <c r="M227" s="4">
        <f>Table15_2[[#This Row],[virtual_counts]]/Table15_2[[#This Row],[den_total]]</f>
        <v>0</v>
      </c>
      <c r="N227" t="s">
        <v>14</v>
      </c>
    </row>
    <row r="228" spans="1:14" x14ac:dyDescent="0.3">
      <c r="A228" t="s">
        <v>27</v>
      </c>
      <c r="B228">
        <v>2018</v>
      </c>
      <c r="C228">
        <v>2</v>
      </c>
      <c r="D228" t="s">
        <v>18</v>
      </c>
      <c r="E228">
        <v>64501</v>
      </c>
      <c r="F228">
        <f>VLOOKUP(_xlfn.CONCAT(A228,B228,C228),Denominator!D:H,2,FALSE)</f>
        <v>64501</v>
      </c>
      <c r="G228">
        <f>VLOOKUP(_xlfn.CONCAT(A228,B228,C228),Denominator!D:H,3,FALSE)</f>
        <v>0</v>
      </c>
      <c r="H228">
        <v>486</v>
      </c>
      <c r="I228" s="13">
        <f>Table15_2[[#This Row],[total_counts]]-Table15_2[[#This Row],[virtual_counts]]</f>
        <v>486</v>
      </c>
      <c r="J228" s="5">
        <v>0</v>
      </c>
      <c r="K228" s="4">
        <f>Table15_2[[#This Row],[total_counts]]/Table15_2[[#This Row],[den_total]]</f>
        <v>7.5347669028387153E-3</v>
      </c>
      <c r="L228" s="4">
        <f>Table15_2[[#This Row],[in_person_counts]]/Table15_2[[#This Row],[den_total]]</f>
        <v>7.5347669028387153E-3</v>
      </c>
      <c r="M228" s="4">
        <f>Table15_2[[#This Row],[virtual_counts]]/Table15_2[[#This Row],[den_total]]</f>
        <v>0</v>
      </c>
      <c r="N228" t="s">
        <v>14</v>
      </c>
    </row>
    <row r="229" spans="1:14" x14ac:dyDescent="0.3">
      <c r="A229" t="s">
        <v>27</v>
      </c>
      <c r="B229">
        <v>2018</v>
      </c>
      <c r="C229">
        <v>2</v>
      </c>
      <c r="D229" t="s">
        <v>19</v>
      </c>
      <c r="E229">
        <v>64501</v>
      </c>
      <c r="F229">
        <f>VLOOKUP(_xlfn.CONCAT(A229,B229,C229),Denominator!D:H,2,FALSE)</f>
        <v>64501</v>
      </c>
      <c r="G229">
        <f>VLOOKUP(_xlfn.CONCAT(A229,B229,C229),Denominator!D:H,3,FALSE)</f>
        <v>0</v>
      </c>
      <c r="H229">
        <v>202</v>
      </c>
      <c r="I229" s="13">
        <f>Table15_2[[#This Row],[total_counts]]-Table15_2[[#This Row],[virtual_counts]]</f>
        <v>202</v>
      </c>
      <c r="J229">
        <v>0</v>
      </c>
      <c r="K229" s="4">
        <f>Table15_2[[#This Row],[total_counts]]/Table15_2[[#This Row],[den_total]]</f>
        <v>3.1317343917148573E-3</v>
      </c>
      <c r="L229" s="4">
        <f>Table15_2[[#This Row],[in_person_counts]]/Table15_2[[#This Row],[den_total]]</f>
        <v>3.1317343917148573E-3</v>
      </c>
      <c r="M229" s="4">
        <f>Table15_2[[#This Row],[virtual_counts]]/Table15_2[[#This Row],[den_total]]</f>
        <v>0</v>
      </c>
      <c r="N229" t="s">
        <v>14</v>
      </c>
    </row>
    <row r="230" spans="1:14" x14ac:dyDescent="0.3">
      <c r="A230" t="s">
        <v>27</v>
      </c>
      <c r="B230">
        <v>2018</v>
      </c>
      <c r="C230">
        <v>2</v>
      </c>
      <c r="D230" t="s">
        <v>20</v>
      </c>
      <c r="E230">
        <v>64501</v>
      </c>
      <c r="F230">
        <f>VLOOKUP(_xlfn.CONCAT(A230,B230,C230),Denominator!D:H,2,FALSE)</f>
        <v>64501</v>
      </c>
      <c r="G230">
        <f>VLOOKUP(_xlfn.CONCAT(A230,B230,C230),Denominator!D:H,3,FALSE)</f>
        <v>0</v>
      </c>
      <c r="H230">
        <v>155</v>
      </c>
      <c r="I230" s="13">
        <f>Table15_2[[#This Row],[total_counts]]-Table15_2[[#This Row],[virtual_counts]]</f>
        <v>155</v>
      </c>
      <c r="J230">
        <v>0</v>
      </c>
      <c r="K230" s="4">
        <f>Table15_2[[#This Row],[total_counts]]/Table15_2[[#This Row],[den_total]]</f>
        <v>2.4030635183950638E-3</v>
      </c>
      <c r="L230" s="4">
        <f>Table15_2[[#This Row],[in_person_counts]]/Table15_2[[#This Row],[den_total]]</f>
        <v>2.4030635183950638E-3</v>
      </c>
      <c r="M230" s="4">
        <f>Table15_2[[#This Row],[virtual_counts]]/Table15_2[[#This Row],[den_total]]</f>
        <v>0</v>
      </c>
      <c r="N230" t="s">
        <v>14</v>
      </c>
    </row>
    <row r="231" spans="1:14" x14ac:dyDescent="0.3">
      <c r="A231" t="s">
        <v>27</v>
      </c>
      <c r="B231">
        <v>2018</v>
      </c>
      <c r="C231">
        <v>2</v>
      </c>
      <c r="D231" t="s">
        <v>21</v>
      </c>
      <c r="E231">
        <v>64501</v>
      </c>
      <c r="F231">
        <f>VLOOKUP(_xlfn.CONCAT(A231,B231,C231),Denominator!D:H,2,FALSE)</f>
        <v>64501</v>
      </c>
      <c r="G231">
        <f>VLOOKUP(_xlfn.CONCAT(A231,B231,C231),Denominator!D:H,3,FALSE)</f>
        <v>0</v>
      </c>
      <c r="H231">
        <v>66</v>
      </c>
      <c r="I231" s="13">
        <f>Table15_2[[#This Row],[total_counts]]-Table15_2[[#This Row],[virtual_counts]]</f>
        <v>66</v>
      </c>
      <c r="J231" s="5">
        <v>0</v>
      </c>
      <c r="K231" s="4">
        <f>Table15_2[[#This Row],[total_counts]]/Table15_2[[#This Row],[den_total]]</f>
        <v>1.0232399497682207E-3</v>
      </c>
      <c r="L231" s="4">
        <f>Table15_2[[#This Row],[in_person_counts]]/Table15_2[[#This Row],[den_total]]</f>
        <v>1.0232399497682207E-3</v>
      </c>
      <c r="M231" s="4">
        <f>Table15_2[[#This Row],[virtual_counts]]/Table15_2[[#This Row],[den_total]]</f>
        <v>0</v>
      </c>
      <c r="N231" t="s">
        <v>14</v>
      </c>
    </row>
    <row r="232" spans="1:14" x14ac:dyDescent="0.3">
      <c r="A232" t="s">
        <v>27</v>
      </c>
      <c r="B232">
        <v>2018</v>
      </c>
      <c r="C232">
        <v>2</v>
      </c>
      <c r="D232" t="s">
        <v>22</v>
      </c>
      <c r="E232">
        <v>64501</v>
      </c>
      <c r="F232">
        <f>VLOOKUP(_xlfn.CONCAT(A232,B232,C232),Denominator!D:H,2,FALSE)</f>
        <v>64501</v>
      </c>
      <c r="G232">
        <f>VLOOKUP(_xlfn.CONCAT(A232,B232,C232),Denominator!D:H,3,FALSE)</f>
        <v>0</v>
      </c>
      <c r="H232">
        <v>221</v>
      </c>
      <c r="I232" s="13">
        <f>Table15_2[[#This Row],[total_counts]]-Table15_2[[#This Row],[virtual_counts]]</f>
        <v>221</v>
      </c>
      <c r="J232" s="5">
        <v>0</v>
      </c>
      <c r="K232" s="4">
        <f>Table15_2[[#This Row],[total_counts]]/Table15_2[[#This Row],[den_total]]</f>
        <v>3.4263034681632841E-3</v>
      </c>
      <c r="L232" s="4">
        <f>Table15_2[[#This Row],[in_person_counts]]/Table15_2[[#This Row],[den_total]]</f>
        <v>3.4263034681632841E-3</v>
      </c>
      <c r="M232" s="4">
        <f>Table15_2[[#This Row],[virtual_counts]]/Table15_2[[#This Row],[den_total]]</f>
        <v>0</v>
      </c>
      <c r="N232" t="s">
        <v>14</v>
      </c>
    </row>
    <row r="233" spans="1:14" x14ac:dyDescent="0.3">
      <c r="A233" t="s">
        <v>27</v>
      </c>
      <c r="B233">
        <v>2018</v>
      </c>
      <c r="C233">
        <v>2</v>
      </c>
      <c r="D233" t="s">
        <v>23</v>
      </c>
      <c r="E233">
        <v>64501</v>
      </c>
      <c r="F233">
        <f>VLOOKUP(_xlfn.CONCAT(A233,B233,C233),Denominator!D:H,2,FALSE)</f>
        <v>64501</v>
      </c>
      <c r="G233">
        <f>VLOOKUP(_xlfn.CONCAT(A233,B233,C233),Denominator!D:H,3,FALSE)</f>
        <v>0</v>
      </c>
      <c r="H233">
        <v>116</v>
      </c>
      <c r="I233" s="13">
        <f>Table15_2[[#This Row],[total_counts]]-Table15_2[[#This Row],[virtual_counts]]</f>
        <v>116</v>
      </c>
      <c r="J233" s="5">
        <v>0</v>
      </c>
      <c r="K233" s="4">
        <f>Table15_2[[#This Row],[total_counts]]/Table15_2[[#This Row],[den_total]]</f>
        <v>1.7984217298956605E-3</v>
      </c>
      <c r="L233" s="4">
        <f>Table15_2[[#This Row],[in_person_counts]]/Table15_2[[#This Row],[den_total]]</f>
        <v>1.7984217298956605E-3</v>
      </c>
      <c r="M233" s="4">
        <f>Table15_2[[#This Row],[virtual_counts]]/Table15_2[[#This Row],[den_total]]</f>
        <v>0</v>
      </c>
      <c r="N233" t="s">
        <v>14</v>
      </c>
    </row>
    <row r="234" spans="1:14" x14ac:dyDescent="0.3">
      <c r="A234" t="s">
        <v>27</v>
      </c>
      <c r="B234">
        <v>2018</v>
      </c>
      <c r="C234">
        <v>2</v>
      </c>
      <c r="D234" t="s">
        <v>24</v>
      </c>
      <c r="E234">
        <v>64501</v>
      </c>
      <c r="F234">
        <f>VLOOKUP(_xlfn.CONCAT(A234,B234,C234),Denominator!D:H,2,FALSE)</f>
        <v>64501</v>
      </c>
      <c r="G234">
        <f>VLOOKUP(_xlfn.CONCAT(A234,B234,C234),Denominator!D:H,3,FALSE)</f>
        <v>0</v>
      </c>
      <c r="H234">
        <v>211</v>
      </c>
      <c r="I234" s="13">
        <f>Table15_2[[#This Row],[total_counts]]-Table15_2[[#This Row],[virtual_counts]]</f>
        <v>211</v>
      </c>
      <c r="J234">
        <v>0</v>
      </c>
      <c r="K234" s="4">
        <f>Table15_2[[#This Row],[total_counts]]/Table15_2[[#This Row],[den_total]]</f>
        <v>3.2712671121377965E-3</v>
      </c>
      <c r="L234" s="4">
        <f>Table15_2[[#This Row],[in_person_counts]]/Table15_2[[#This Row],[den_total]]</f>
        <v>3.2712671121377965E-3</v>
      </c>
      <c r="M234" s="4">
        <f>Table15_2[[#This Row],[virtual_counts]]/Table15_2[[#This Row],[den_total]]</f>
        <v>0</v>
      </c>
      <c r="N234" t="s">
        <v>14</v>
      </c>
    </row>
    <row r="235" spans="1:14" x14ac:dyDescent="0.3">
      <c r="A235" t="s">
        <v>27</v>
      </c>
      <c r="B235">
        <v>2018</v>
      </c>
      <c r="C235">
        <v>2</v>
      </c>
      <c r="D235" t="s">
        <v>25</v>
      </c>
      <c r="E235">
        <v>64501</v>
      </c>
      <c r="F235">
        <f>VLOOKUP(_xlfn.CONCAT(A235,B235,C235),Denominator!D:H,2,FALSE)</f>
        <v>64501</v>
      </c>
      <c r="G235">
        <f>VLOOKUP(_xlfn.CONCAT(A235,B235,C235),Denominator!D:H,3,FALSE)</f>
        <v>0</v>
      </c>
      <c r="H235">
        <v>447</v>
      </c>
      <c r="I235" s="13">
        <f>Table15_2[[#This Row],[total_counts]]-Table15_2[[#This Row],[virtual_counts]]</f>
        <v>447</v>
      </c>
      <c r="J235" s="5">
        <v>0</v>
      </c>
      <c r="K235" s="4">
        <f>Table15_2[[#This Row],[total_counts]]/Table15_2[[#This Row],[den_total]]</f>
        <v>6.9301251143393128E-3</v>
      </c>
      <c r="L235" s="4">
        <f>Table15_2[[#This Row],[in_person_counts]]/Table15_2[[#This Row],[den_total]]</f>
        <v>6.9301251143393128E-3</v>
      </c>
      <c r="M235" s="4">
        <f>Table15_2[[#This Row],[virtual_counts]]/Table15_2[[#This Row],[den_total]]</f>
        <v>0</v>
      </c>
      <c r="N235" t="s">
        <v>14</v>
      </c>
    </row>
    <row r="236" spans="1:14" x14ac:dyDescent="0.3">
      <c r="A236" t="s">
        <v>27</v>
      </c>
      <c r="B236">
        <v>2018</v>
      </c>
      <c r="C236">
        <v>3</v>
      </c>
      <c r="D236" t="s">
        <v>13</v>
      </c>
      <c r="E236">
        <v>71173</v>
      </c>
      <c r="F236">
        <f>VLOOKUP(_xlfn.CONCAT(A236,B236,C236),Denominator!D:H,2,FALSE)</f>
        <v>71172</v>
      </c>
      <c r="G236">
        <f>VLOOKUP(_xlfn.CONCAT(A236,B236,C236),Denominator!D:H,3,FALSE)</f>
        <v>1</v>
      </c>
      <c r="H236">
        <v>5392</v>
      </c>
      <c r="I236" s="13">
        <f>Table15_2[[#This Row],[total_counts]]-Table15_2[[#This Row],[virtual_counts]]</f>
        <v>5392</v>
      </c>
      <c r="J236" s="5">
        <v>0</v>
      </c>
      <c r="K236" s="4">
        <f>Table15_2[[#This Row],[total_counts]]/Table15_2[[#This Row],[den_total]]</f>
        <v>7.5759065937925904E-2</v>
      </c>
      <c r="L236" s="4">
        <f>Table15_2[[#This Row],[in_person_counts]]/Table15_2[[#This Row],[den_total]]</f>
        <v>7.5759065937925904E-2</v>
      </c>
      <c r="M236" s="4">
        <f>Table15_2[[#This Row],[virtual_counts]]/Table15_2[[#This Row],[den_total]]</f>
        <v>0</v>
      </c>
      <c r="N236" t="s">
        <v>14</v>
      </c>
    </row>
    <row r="237" spans="1:14" x14ac:dyDescent="0.3">
      <c r="A237" t="s">
        <v>27</v>
      </c>
      <c r="B237">
        <v>2018</v>
      </c>
      <c r="C237">
        <v>3</v>
      </c>
      <c r="D237" t="s">
        <v>18</v>
      </c>
      <c r="E237">
        <v>71173</v>
      </c>
      <c r="F237">
        <f>VLOOKUP(_xlfn.CONCAT(A237,B237,C237),Denominator!D:H,2,FALSE)</f>
        <v>71172</v>
      </c>
      <c r="G237">
        <f>VLOOKUP(_xlfn.CONCAT(A237,B237,C237),Denominator!D:H,3,FALSE)</f>
        <v>1</v>
      </c>
      <c r="H237">
        <v>556</v>
      </c>
      <c r="I237" s="13">
        <f>Table15_2[[#This Row],[total_counts]]-Table15_2[[#This Row],[virtual_counts]]</f>
        <v>556</v>
      </c>
      <c r="J237" s="5">
        <v>0</v>
      </c>
      <c r="K237" s="4">
        <f>Table15_2[[#This Row],[total_counts]]/Table15_2[[#This Row],[den_total]]</f>
        <v>7.8119511612549705E-3</v>
      </c>
      <c r="L237" s="4">
        <f>Table15_2[[#This Row],[in_person_counts]]/Table15_2[[#This Row],[den_total]]</f>
        <v>7.8119511612549705E-3</v>
      </c>
      <c r="M237" s="4">
        <f>Table15_2[[#This Row],[virtual_counts]]/Table15_2[[#This Row],[den_total]]</f>
        <v>0</v>
      </c>
      <c r="N237" t="s">
        <v>14</v>
      </c>
    </row>
    <row r="238" spans="1:14" x14ac:dyDescent="0.3">
      <c r="A238" t="s">
        <v>27</v>
      </c>
      <c r="B238">
        <v>2018</v>
      </c>
      <c r="C238">
        <v>3</v>
      </c>
      <c r="D238" t="s">
        <v>19</v>
      </c>
      <c r="E238">
        <v>71173</v>
      </c>
      <c r="F238">
        <f>VLOOKUP(_xlfn.CONCAT(A238,B238,C238),Denominator!D:H,2,FALSE)</f>
        <v>71172</v>
      </c>
      <c r="G238">
        <f>VLOOKUP(_xlfn.CONCAT(A238,B238,C238),Denominator!D:H,3,FALSE)</f>
        <v>1</v>
      </c>
      <c r="H238">
        <v>210</v>
      </c>
      <c r="I238" s="13">
        <f>Table15_2[[#This Row],[total_counts]]-Table15_2[[#This Row],[virtual_counts]]</f>
        <v>210</v>
      </c>
      <c r="J238">
        <v>0</v>
      </c>
      <c r="K238" s="4">
        <f>Table15_2[[#This Row],[total_counts]]/Table15_2[[#This Row],[den_total]]</f>
        <v>2.9505570932797549E-3</v>
      </c>
      <c r="L238" s="4">
        <f>Table15_2[[#This Row],[in_person_counts]]/Table15_2[[#This Row],[den_total]]</f>
        <v>2.9505570932797549E-3</v>
      </c>
      <c r="M238" s="4">
        <f>Table15_2[[#This Row],[virtual_counts]]/Table15_2[[#This Row],[den_total]]</f>
        <v>0</v>
      </c>
      <c r="N238" t="s">
        <v>14</v>
      </c>
    </row>
    <row r="239" spans="1:14" x14ac:dyDescent="0.3">
      <c r="A239" t="s">
        <v>27</v>
      </c>
      <c r="B239">
        <v>2018</v>
      </c>
      <c r="C239">
        <v>3</v>
      </c>
      <c r="D239" t="s">
        <v>20</v>
      </c>
      <c r="E239">
        <v>71173</v>
      </c>
      <c r="F239">
        <f>VLOOKUP(_xlfn.CONCAT(A239,B239,C239),Denominator!D:H,2,FALSE)</f>
        <v>71172</v>
      </c>
      <c r="G239">
        <f>VLOOKUP(_xlfn.CONCAT(A239,B239,C239),Denominator!D:H,3,FALSE)</f>
        <v>1</v>
      </c>
      <c r="H239">
        <v>162</v>
      </c>
      <c r="I239" s="13">
        <f>Table15_2[[#This Row],[total_counts]]-Table15_2[[#This Row],[virtual_counts]]</f>
        <v>162</v>
      </c>
      <c r="J239">
        <v>0</v>
      </c>
      <c r="K239" s="4">
        <f>Table15_2[[#This Row],[total_counts]]/Table15_2[[#This Row],[den_total]]</f>
        <v>2.2761440433872395E-3</v>
      </c>
      <c r="L239" s="4">
        <f>Table15_2[[#This Row],[in_person_counts]]/Table15_2[[#This Row],[den_total]]</f>
        <v>2.2761440433872395E-3</v>
      </c>
      <c r="M239" s="4">
        <f>Table15_2[[#This Row],[virtual_counts]]/Table15_2[[#This Row],[den_total]]</f>
        <v>0</v>
      </c>
      <c r="N239" t="s">
        <v>14</v>
      </c>
    </row>
    <row r="240" spans="1:14" x14ac:dyDescent="0.3">
      <c r="A240" t="s">
        <v>27</v>
      </c>
      <c r="B240">
        <v>2018</v>
      </c>
      <c r="C240">
        <v>3</v>
      </c>
      <c r="D240" t="s">
        <v>21</v>
      </c>
      <c r="E240">
        <v>71173</v>
      </c>
      <c r="F240">
        <f>VLOOKUP(_xlfn.CONCAT(A240,B240,C240),Denominator!D:H,2,FALSE)</f>
        <v>71172</v>
      </c>
      <c r="G240">
        <f>VLOOKUP(_xlfn.CONCAT(A240,B240,C240),Denominator!D:H,3,FALSE)</f>
        <v>1</v>
      </c>
      <c r="H240">
        <v>72</v>
      </c>
      <c r="I240" s="13">
        <f>Table15_2[[#This Row],[total_counts]]-Table15_2[[#This Row],[virtual_counts]]</f>
        <v>72</v>
      </c>
      <c r="J240" s="5">
        <v>0</v>
      </c>
      <c r="K240" s="4">
        <f>Table15_2[[#This Row],[total_counts]]/Table15_2[[#This Row],[den_total]]</f>
        <v>1.0116195748387732E-3</v>
      </c>
      <c r="L240" s="4">
        <f>Table15_2[[#This Row],[in_person_counts]]/Table15_2[[#This Row],[den_total]]</f>
        <v>1.0116195748387732E-3</v>
      </c>
      <c r="M240" s="4">
        <f>Table15_2[[#This Row],[virtual_counts]]/Table15_2[[#This Row],[den_total]]</f>
        <v>0</v>
      </c>
      <c r="N240" t="s">
        <v>14</v>
      </c>
    </row>
    <row r="241" spans="1:14" x14ac:dyDescent="0.3">
      <c r="A241" t="s">
        <v>27</v>
      </c>
      <c r="B241">
        <v>2018</v>
      </c>
      <c r="C241">
        <v>3</v>
      </c>
      <c r="D241" t="s">
        <v>22</v>
      </c>
      <c r="E241">
        <v>71173</v>
      </c>
      <c r="F241">
        <f>VLOOKUP(_xlfn.CONCAT(A241,B241,C241),Denominator!D:H,2,FALSE)</f>
        <v>71172</v>
      </c>
      <c r="G241">
        <f>VLOOKUP(_xlfn.CONCAT(A241,B241,C241),Denominator!D:H,3,FALSE)</f>
        <v>1</v>
      </c>
      <c r="H241">
        <v>234</v>
      </c>
      <c r="I241" s="13">
        <f>Table15_2[[#This Row],[total_counts]]-Table15_2[[#This Row],[virtual_counts]]</f>
        <v>234</v>
      </c>
      <c r="J241" s="5">
        <v>0</v>
      </c>
      <c r="K241" s="4">
        <f>Table15_2[[#This Row],[total_counts]]/Table15_2[[#This Row],[den_total]]</f>
        <v>3.2877636182260129E-3</v>
      </c>
      <c r="L241" s="4">
        <f>Table15_2[[#This Row],[in_person_counts]]/Table15_2[[#This Row],[den_total]]</f>
        <v>3.2877636182260129E-3</v>
      </c>
      <c r="M241" s="4">
        <f>Table15_2[[#This Row],[virtual_counts]]/Table15_2[[#This Row],[den_total]]</f>
        <v>0</v>
      </c>
      <c r="N241" t="s">
        <v>14</v>
      </c>
    </row>
    <row r="242" spans="1:14" x14ac:dyDescent="0.3">
      <c r="A242" t="s">
        <v>27</v>
      </c>
      <c r="B242">
        <v>2018</v>
      </c>
      <c r="C242">
        <v>3</v>
      </c>
      <c r="D242" t="s">
        <v>23</v>
      </c>
      <c r="E242">
        <v>71173</v>
      </c>
      <c r="F242">
        <f>VLOOKUP(_xlfn.CONCAT(A242,B242,C242),Denominator!D:H,2,FALSE)</f>
        <v>71172</v>
      </c>
      <c r="G242">
        <f>VLOOKUP(_xlfn.CONCAT(A242,B242,C242),Denominator!D:H,3,FALSE)</f>
        <v>1</v>
      </c>
      <c r="H242">
        <v>133</v>
      </c>
      <c r="I242" s="13">
        <f>Table15_2[[#This Row],[total_counts]]-Table15_2[[#This Row],[virtual_counts]]</f>
        <v>133</v>
      </c>
      <c r="J242" s="5">
        <v>0</v>
      </c>
      <c r="K242" s="4">
        <f>Table15_2[[#This Row],[total_counts]]/Table15_2[[#This Row],[den_total]]</f>
        <v>1.8686861590771781E-3</v>
      </c>
      <c r="L242" s="4">
        <f>Table15_2[[#This Row],[in_person_counts]]/Table15_2[[#This Row],[den_total]]</f>
        <v>1.8686861590771781E-3</v>
      </c>
      <c r="M242" s="4">
        <f>Table15_2[[#This Row],[virtual_counts]]/Table15_2[[#This Row],[den_total]]</f>
        <v>0</v>
      </c>
      <c r="N242" t="s">
        <v>14</v>
      </c>
    </row>
    <row r="243" spans="1:14" x14ac:dyDescent="0.3">
      <c r="A243" t="s">
        <v>27</v>
      </c>
      <c r="B243">
        <v>2018</v>
      </c>
      <c r="C243">
        <v>3</v>
      </c>
      <c r="D243" t="s">
        <v>24</v>
      </c>
      <c r="E243">
        <v>71173</v>
      </c>
      <c r="F243">
        <f>VLOOKUP(_xlfn.CONCAT(A243,B243,C243),Denominator!D:H,2,FALSE)</f>
        <v>71172</v>
      </c>
      <c r="G243">
        <f>VLOOKUP(_xlfn.CONCAT(A243,B243,C243),Denominator!D:H,3,FALSE)</f>
        <v>1</v>
      </c>
      <c r="H243">
        <v>290</v>
      </c>
      <c r="I243" s="13">
        <f>Table15_2[[#This Row],[total_counts]]-Table15_2[[#This Row],[virtual_counts]]</f>
        <v>290</v>
      </c>
      <c r="J243">
        <v>0</v>
      </c>
      <c r="K243" s="4">
        <f>Table15_2[[#This Row],[total_counts]]/Table15_2[[#This Row],[den_total]]</f>
        <v>4.0745788431006142E-3</v>
      </c>
      <c r="L243" s="4">
        <f>Table15_2[[#This Row],[in_person_counts]]/Table15_2[[#This Row],[den_total]]</f>
        <v>4.0745788431006142E-3</v>
      </c>
      <c r="M243" s="4">
        <f>Table15_2[[#This Row],[virtual_counts]]/Table15_2[[#This Row],[den_total]]</f>
        <v>0</v>
      </c>
      <c r="N243" t="s">
        <v>14</v>
      </c>
    </row>
    <row r="244" spans="1:14" x14ac:dyDescent="0.3">
      <c r="A244" t="s">
        <v>27</v>
      </c>
      <c r="B244">
        <v>2018</v>
      </c>
      <c r="C244">
        <v>3</v>
      </c>
      <c r="D244" t="s">
        <v>25</v>
      </c>
      <c r="E244">
        <v>71173</v>
      </c>
      <c r="F244">
        <f>VLOOKUP(_xlfn.CONCAT(A244,B244,C244),Denominator!D:H,2,FALSE)</f>
        <v>71172</v>
      </c>
      <c r="G244">
        <f>VLOOKUP(_xlfn.CONCAT(A244,B244,C244),Denominator!D:H,3,FALSE)</f>
        <v>1</v>
      </c>
      <c r="H244">
        <v>491</v>
      </c>
      <c r="I244" s="13">
        <f>Table15_2[[#This Row],[total_counts]]-Table15_2[[#This Row],[virtual_counts]]</f>
        <v>491</v>
      </c>
      <c r="J244" s="5">
        <v>0</v>
      </c>
      <c r="K244" s="4">
        <f>Table15_2[[#This Row],[total_counts]]/Table15_2[[#This Row],[den_total]]</f>
        <v>6.8986834895255226E-3</v>
      </c>
      <c r="L244" s="4">
        <f>Table15_2[[#This Row],[in_person_counts]]/Table15_2[[#This Row],[den_total]]</f>
        <v>6.8986834895255226E-3</v>
      </c>
      <c r="M244" s="4">
        <f>Table15_2[[#This Row],[virtual_counts]]/Table15_2[[#This Row],[den_total]]</f>
        <v>0</v>
      </c>
      <c r="N244" t="s">
        <v>14</v>
      </c>
    </row>
    <row r="245" spans="1:14" x14ac:dyDescent="0.3">
      <c r="A245" t="s">
        <v>27</v>
      </c>
      <c r="B245">
        <v>2018</v>
      </c>
      <c r="C245">
        <v>4</v>
      </c>
      <c r="D245" t="s">
        <v>13</v>
      </c>
      <c r="E245">
        <v>70173</v>
      </c>
      <c r="F245">
        <f>VLOOKUP(_xlfn.CONCAT(A245,B245,C245),Denominator!D:H,2,FALSE)</f>
        <v>70172</v>
      </c>
      <c r="G245">
        <f>VLOOKUP(_xlfn.CONCAT(A245,B245,C245),Denominator!D:H,3,FALSE)</f>
        <v>1</v>
      </c>
      <c r="H245">
        <v>5426</v>
      </c>
      <c r="I245" s="13">
        <f>Table15_2[[#This Row],[total_counts]]-Table15_2[[#This Row],[virtual_counts]]</f>
        <v>5426</v>
      </c>
      <c r="J245" s="5">
        <v>0</v>
      </c>
      <c r="K245" s="4">
        <f>Table15_2[[#This Row],[total_counts]]/Table15_2[[#This Row],[den_total]]</f>
        <v>7.7323186980747582E-2</v>
      </c>
      <c r="L245" s="4">
        <f>Table15_2[[#This Row],[in_person_counts]]/Table15_2[[#This Row],[den_total]]</f>
        <v>7.7323186980747582E-2</v>
      </c>
      <c r="M245" s="4">
        <f>Table15_2[[#This Row],[virtual_counts]]/Table15_2[[#This Row],[den_total]]</f>
        <v>0</v>
      </c>
      <c r="N245" t="s">
        <v>14</v>
      </c>
    </row>
    <row r="246" spans="1:14" x14ac:dyDescent="0.3">
      <c r="A246" t="s">
        <v>27</v>
      </c>
      <c r="B246">
        <v>2018</v>
      </c>
      <c r="C246">
        <v>4</v>
      </c>
      <c r="D246" t="s">
        <v>18</v>
      </c>
      <c r="E246">
        <v>70173</v>
      </c>
      <c r="F246">
        <f>VLOOKUP(_xlfn.CONCAT(A246,B246,C246),Denominator!D:H,2,FALSE)</f>
        <v>70172</v>
      </c>
      <c r="G246">
        <f>VLOOKUP(_xlfn.CONCAT(A246,B246,C246),Denominator!D:H,3,FALSE)</f>
        <v>1</v>
      </c>
      <c r="H246">
        <v>526</v>
      </c>
      <c r="I246" s="13">
        <f>Table15_2[[#This Row],[total_counts]]-Table15_2[[#This Row],[virtual_counts]]</f>
        <v>526</v>
      </c>
      <c r="J246" s="5">
        <v>0</v>
      </c>
      <c r="K246" s="4">
        <f>Table15_2[[#This Row],[total_counts]]/Table15_2[[#This Row],[den_total]]</f>
        <v>7.4957604776765994E-3</v>
      </c>
      <c r="L246" s="4">
        <f>Table15_2[[#This Row],[in_person_counts]]/Table15_2[[#This Row],[den_total]]</f>
        <v>7.4957604776765994E-3</v>
      </c>
      <c r="M246" s="4">
        <f>Table15_2[[#This Row],[virtual_counts]]/Table15_2[[#This Row],[den_total]]</f>
        <v>0</v>
      </c>
      <c r="N246" t="s">
        <v>14</v>
      </c>
    </row>
    <row r="247" spans="1:14" x14ac:dyDescent="0.3">
      <c r="A247" t="s">
        <v>27</v>
      </c>
      <c r="B247">
        <v>2018</v>
      </c>
      <c r="C247">
        <v>4</v>
      </c>
      <c r="D247" t="s">
        <v>19</v>
      </c>
      <c r="E247">
        <v>70173</v>
      </c>
      <c r="F247">
        <f>VLOOKUP(_xlfn.CONCAT(A247,B247,C247),Denominator!D:H,2,FALSE)</f>
        <v>70172</v>
      </c>
      <c r="G247">
        <f>VLOOKUP(_xlfn.CONCAT(A247,B247,C247),Denominator!D:H,3,FALSE)</f>
        <v>1</v>
      </c>
      <c r="H247">
        <v>253</v>
      </c>
      <c r="I247" s="13">
        <f>Table15_2[[#This Row],[total_counts]]-Table15_2[[#This Row],[virtual_counts]]</f>
        <v>253</v>
      </c>
      <c r="J247">
        <v>0</v>
      </c>
      <c r="K247" s="4">
        <f>Table15_2[[#This Row],[total_counts]]/Table15_2[[#This Row],[den_total]]</f>
        <v>3.6053752867912158E-3</v>
      </c>
      <c r="L247" s="4">
        <f>Table15_2[[#This Row],[in_person_counts]]/Table15_2[[#This Row],[den_total]]</f>
        <v>3.6053752867912158E-3</v>
      </c>
      <c r="M247" s="4">
        <f>Table15_2[[#This Row],[virtual_counts]]/Table15_2[[#This Row],[den_total]]</f>
        <v>0</v>
      </c>
      <c r="N247" t="s">
        <v>14</v>
      </c>
    </row>
    <row r="248" spans="1:14" x14ac:dyDescent="0.3">
      <c r="A248" t="s">
        <v>27</v>
      </c>
      <c r="B248">
        <v>2018</v>
      </c>
      <c r="C248">
        <v>4</v>
      </c>
      <c r="D248" t="s">
        <v>20</v>
      </c>
      <c r="E248">
        <v>70173</v>
      </c>
      <c r="F248">
        <f>VLOOKUP(_xlfn.CONCAT(A248,B248,C248),Denominator!D:H,2,FALSE)</f>
        <v>70172</v>
      </c>
      <c r="G248">
        <f>VLOOKUP(_xlfn.CONCAT(A248,B248,C248),Denominator!D:H,3,FALSE)</f>
        <v>1</v>
      </c>
      <c r="H248">
        <v>183</v>
      </c>
      <c r="I248" s="13">
        <f>Table15_2[[#This Row],[total_counts]]-Table15_2[[#This Row],[virtual_counts]]</f>
        <v>183</v>
      </c>
      <c r="J248">
        <v>0</v>
      </c>
      <c r="K248" s="4">
        <f>Table15_2[[#This Row],[total_counts]]/Table15_2[[#This Row],[den_total]]</f>
        <v>2.6078406224616306E-3</v>
      </c>
      <c r="L248" s="4">
        <f>Table15_2[[#This Row],[in_person_counts]]/Table15_2[[#This Row],[den_total]]</f>
        <v>2.6078406224616306E-3</v>
      </c>
      <c r="M248" s="4">
        <f>Table15_2[[#This Row],[virtual_counts]]/Table15_2[[#This Row],[den_total]]</f>
        <v>0</v>
      </c>
      <c r="N248" t="s">
        <v>14</v>
      </c>
    </row>
    <row r="249" spans="1:14" x14ac:dyDescent="0.3">
      <c r="A249" t="s">
        <v>27</v>
      </c>
      <c r="B249">
        <v>2018</v>
      </c>
      <c r="C249">
        <v>4</v>
      </c>
      <c r="D249" t="s">
        <v>21</v>
      </c>
      <c r="E249">
        <v>70173</v>
      </c>
      <c r="F249">
        <f>VLOOKUP(_xlfn.CONCAT(A249,B249,C249),Denominator!D:H,2,FALSE)</f>
        <v>70172</v>
      </c>
      <c r="G249">
        <f>VLOOKUP(_xlfn.CONCAT(A249,B249,C249),Denominator!D:H,3,FALSE)</f>
        <v>1</v>
      </c>
      <c r="H249">
        <v>71</v>
      </c>
      <c r="I249" s="13">
        <f>Table15_2[[#This Row],[total_counts]]-Table15_2[[#This Row],[virtual_counts]]</f>
        <v>71</v>
      </c>
      <c r="J249" s="5">
        <v>0</v>
      </c>
      <c r="K249" s="4">
        <f>Table15_2[[#This Row],[total_counts]]/Table15_2[[#This Row],[den_total]]</f>
        <v>1.0117851595342938E-3</v>
      </c>
      <c r="L249" s="4">
        <f>Table15_2[[#This Row],[in_person_counts]]/Table15_2[[#This Row],[den_total]]</f>
        <v>1.0117851595342938E-3</v>
      </c>
      <c r="M249" s="4">
        <f>Table15_2[[#This Row],[virtual_counts]]/Table15_2[[#This Row],[den_total]]</f>
        <v>0</v>
      </c>
      <c r="N249" t="s">
        <v>14</v>
      </c>
    </row>
    <row r="250" spans="1:14" x14ac:dyDescent="0.3">
      <c r="A250" t="s">
        <v>27</v>
      </c>
      <c r="B250">
        <v>2018</v>
      </c>
      <c r="C250">
        <v>4</v>
      </c>
      <c r="D250" t="s">
        <v>22</v>
      </c>
      <c r="E250">
        <v>70173</v>
      </c>
      <c r="F250">
        <f>VLOOKUP(_xlfn.CONCAT(A250,B250,C250),Denominator!D:H,2,FALSE)</f>
        <v>70172</v>
      </c>
      <c r="G250">
        <f>VLOOKUP(_xlfn.CONCAT(A250,B250,C250),Denominator!D:H,3,FALSE)</f>
        <v>1</v>
      </c>
      <c r="H250">
        <v>254</v>
      </c>
      <c r="I250" s="13">
        <f>Table15_2[[#This Row],[total_counts]]-Table15_2[[#This Row],[virtual_counts]]</f>
        <v>254</v>
      </c>
      <c r="J250" s="5">
        <v>0</v>
      </c>
      <c r="K250" s="4">
        <f>Table15_2[[#This Row],[total_counts]]/Table15_2[[#This Row],[den_total]]</f>
        <v>3.6196257819959242E-3</v>
      </c>
      <c r="L250" s="4">
        <f>Table15_2[[#This Row],[in_person_counts]]/Table15_2[[#This Row],[den_total]]</f>
        <v>3.6196257819959242E-3</v>
      </c>
      <c r="M250" s="4">
        <f>Table15_2[[#This Row],[virtual_counts]]/Table15_2[[#This Row],[den_total]]</f>
        <v>0</v>
      </c>
      <c r="N250" t="s">
        <v>14</v>
      </c>
    </row>
    <row r="251" spans="1:14" x14ac:dyDescent="0.3">
      <c r="A251" t="s">
        <v>27</v>
      </c>
      <c r="B251">
        <v>2018</v>
      </c>
      <c r="C251">
        <v>4</v>
      </c>
      <c r="D251" t="s">
        <v>23</v>
      </c>
      <c r="E251">
        <v>70173</v>
      </c>
      <c r="F251">
        <f>VLOOKUP(_xlfn.CONCAT(A251,B251,C251),Denominator!D:H,2,FALSE)</f>
        <v>70172</v>
      </c>
      <c r="G251">
        <f>VLOOKUP(_xlfn.CONCAT(A251,B251,C251),Denominator!D:H,3,FALSE)</f>
        <v>1</v>
      </c>
      <c r="H251">
        <v>132</v>
      </c>
      <c r="I251" s="13">
        <f>Table15_2[[#This Row],[total_counts]]-Table15_2[[#This Row],[virtual_counts]]</f>
        <v>132</v>
      </c>
      <c r="J251" s="5">
        <v>0</v>
      </c>
      <c r="K251" s="4">
        <f>Table15_2[[#This Row],[total_counts]]/Table15_2[[#This Row],[den_total]]</f>
        <v>1.881065367021504E-3</v>
      </c>
      <c r="L251" s="4">
        <f>Table15_2[[#This Row],[in_person_counts]]/Table15_2[[#This Row],[den_total]]</f>
        <v>1.881065367021504E-3</v>
      </c>
      <c r="M251" s="4">
        <f>Table15_2[[#This Row],[virtual_counts]]/Table15_2[[#This Row],[den_total]]</f>
        <v>0</v>
      </c>
      <c r="N251" t="s">
        <v>14</v>
      </c>
    </row>
    <row r="252" spans="1:14" x14ac:dyDescent="0.3">
      <c r="A252" t="s">
        <v>27</v>
      </c>
      <c r="B252">
        <v>2018</v>
      </c>
      <c r="C252">
        <v>4</v>
      </c>
      <c r="D252" t="s">
        <v>24</v>
      </c>
      <c r="E252">
        <v>70173</v>
      </c>
      <c r="F252">
        <f>VLOOKUP(_xlfn.CONCAT(A252,B252,C252),Denominator!D:H,2,FALSE)</f>
        <v>70172</v>
      </c>
      <c r="G252">
        <f>VLOOKUP(_xlfn.CONCAT(A252,B252,C252),Denominator!D:H,3,FALSE)</f>
        <v>1</v>
      </c>
      <c r="H252">
        <v>255</v>
      </c>
      <c r="I252" s="13">
        <f>Table15_2[[#This Row],[total_counts]]-Table15_2[[#This Row],[virtual_counts]]</f>
        <v>255</v>
      </c>
      <c r="J252">
        <v>0</v>
      </c>
      <c r="K252" s="4">
        <f>Table15_2[[#This Row],[total_counts]]/Table15_2[[#This Row],[den_total]]</f>
        <v>3.6338762772006325E-3</v>
      </c>
      <c r="L252" s="4">
        <f>Table15_2[[#This Row],[in_person_counts]]/Table15_2[[#This Row],[den_total]]</f>
        <v>3.6338762772006325E-3</v>
      </c>
      <c r="M252" s="4">
        <f>Table15_2[[#This Row],[virtual_counts]]/Table15_2[[#This Row],[den_total]]</f>
        <v>0</v>
      </c>
      <c r="N252" t="s">
        <v>14</v>
      </c>
    </row>
    <row r="253" spans="1:14" x14ac:dyDescent="0.3">
      <c r="A253" t="s">
        <v>27</v>
      </c>
      <c r="B253">
        <v>2018</v>
      </c>
      <c r="C253">
        <v>4</v>
      </c>
      <c r="D253" t="s">
        <v>25</v>
      </c>
      <c r="E253">
        <v>70173</v>
      </c>
      <c r="F253">
        <f>VLOOKUP(_xlfn.CONCAT(A253,B253,C253),Denominator!D:H,2,FALSE)</f>
        <v>70172</v>
      </c>
      <c r="G253">
        <f>VLOOKUP(_xlfn.CONCAT(A253,B253,C253),Denominator!D:H,3,FALSE)</f>
        <v>1</v>
      </c>
      <c r="H253">
        <v>501</v>
      </c>
      <c r="I253" s="13">
        <f>Table15_2[[#This Row],[total_counts]]-Table15_2[[#This Row],[virtual_counts]]</f>
        <v>501</v>
      </c>
      <c r="J253" s="5">
        <v>0</v>
      </c>
      <c r="K253" s="4">
        <f>Table15_2[[#This Row],[total_counts]]/Table15_2[[#This Row],[den_total]]</f>
        <v>7.13949809755889E-3</v>
      </c>
      <c r="L253" s="4">
        <f>Table15_2[[#This Row],[in_person_counts]]/Table15_2[[#This Row],[den_total]]</f>
        <v>7.13949809755889E-3</v>
      </c>
      <c r="M253" s="4">
        <f>Table15_2[[#This Row],[virtual_counts]]/Table15_2[[#This Row],[den_total]]</f>
        <v>0</v>
      </c>
      <c r="N253" t="s">
        <v>14</v>
      </c>
    </row>
    <row r="254" spans="1:14" x14ac:dyDescent="0.3">
      <c r="A254" t="s">
        <v>27</v>
      </c>
      <c r="B254">
        <v>2018</v>
      </c>
      <c r="C254">
        <v>5</v>
      </c>
      <c r="D254" t="s">
        <v>13</v>
      </c>
      <c r="E254">
        <v>75233</v>
      </c>
      <c r="F254">
        <f>VLOOKUP(_xlfn.CONCAT(A254,B254,C254),Denominator!D:H,2,FALSE)</f>
        <v>75233</v>
      </c>
      <c r="G254">
        <f>VLOOKUP(_xlfn.CONCAT(A254,B254,C254),Denominator!D:H,3,FALSE)</f>
        <v>0</v>
      </c>
      <c r="H254">
        <v>5751</v>
      </c>
      <c r="I254" s="13">
        <f>Table15_2[[#This Row],[total_counts]]-Table15_2[[#This Row],[virtual_counts]]</f>
        <v>5751</v>
      </c>
      <c r="J254" s="5">
        <v>0</v>
      </c>
      <c r="K254" s="4">
        <f>Table15_2[[#This Row],[total_counts]]/Table15_2[[#This Row],[den_total]]</f>
        <v>7.6442518575625062E-2</v>
      </c>
      <c r="L254" s="4">
        <f>Table15_2[[#This Row],[in_person_counts]]/Table15_2[[#This Row],[den_total]]</f>
        <v>7.6442518575625062E-2</v>
      </c>
      <c r="M254" s="4">
        <f>Table15_2[[#This Row],[virtual_counts]]/Table15_2[[#This Row],[den_total]]</f>
        <v>0</v>
      </c>
      <c r="N254" t="s">
        <v>14</v>
      </c>
    </row>
    <row r="255" spans="1:14" x14ac:dyDescent="0.3">
      <c r="A255" t="s">
        <v>27</v>
      </c>
      <c r="B255">
        <v>2018</v>
      </c>
      <c r="C255">
        <v>5</v>
      </c>
      <c r="D255" t="s">
        <v>18</v>
      </c>
      <c r="E255">
        <v>75233</v>
      </c>
      <c r="F255">
        <f>VLOOKUP(_xlfn.CONCAT(A255,B255,C255),Denominator!D:H,2,FALSE)</f>
        <v>75233</v>
      </c>
      <c r="G255">
        <f>VLOOKUP(_xlfn.CONCAT(A255,B255,C255),Denominator!D:H,3,FALSE)</f>
        <v>0</v>
      </c>
      <c r="H255">
        <v>602</v>
      </c>
      <c r="I255" s="13">
        <f>Table15_2[[#This Row],[total_counts]]-Table15_2[[#This Row],[virtual_counts]]</f>
        <v>602</v>
      </c>
      <c r="J255" s="5">
        <v>0</v>
      </c>
      <c r="K255" s="4">
        <f>Table15_2[[#This Row],[total_counts]]/Table15_2[[#This Row],[den_total]]</f>
        <v>8.0018077173580737E-3</v>
      </c>
      <c r="L255" s="4">
        <f>Table15_2[[#This Row],[in_person_counts]]/Table15_2[[#This Row],[den_total]]</f>
        <v>8.0018077173580737E-3</v>
      </c>
      <c r="M255" s="4">
        <f>Table15_2[[#This Row],[virtual_counts]]/Table15_2[[#This Row],[den_total]]</f>
        <v>0</v>
      </c>
      <c r="N255" t="s">
        <v>14</v>
      </c>
    </row>
    <row r="256" spans="1:14" x14ac:dyDescent="0.3">
      <c r="A256" t="s">
        <v>27</v>
      </c>
      <c r="B256">
        <v>2018</v>
      </c>
      <c r="C256">
        <v>5</v>
      </c>
      <c r="D256" t="s">
        <v>19</v>
      </c>
      <c r="E256">
        <v>75233</v>
      </c>
      <c r="F256">
        <f>VLOOKUP(_xlfn.CONCAT(A256,B256,C256),Denominator!D:H,2,FALSE)</f>
        <v>75233</v>
      </c>
      <c r="G256">
        <f>VLOOKUP(_xlfn.CONCAT(A256,B256,C256),Denominator!D:H,3,FALSE)</f>
        <v>0</v>
      </c>
      <c r="H256">
        <v>262</v>
      </c>
      <c r="I256" s="13">
        <f>Table15_2[[#This Row],[total_counts]]-Table15_2[[#This Row],[virtual_counts]]</f>
        <v>262</v>
      </c>
      <c r="J256">
        <v>0</v>
      </c>
      <c r="K256" s="4">
        <f>Table15_2[[#This Row],[total_counts]]/Table15_2[[#This Row],[den_total]]</f>
        <v>3.482514322172451E-3</v>
      </c>
      <c r="L256" s="4">
        <f>Table15_2[[#This Row],[in_person_counts]]/Table15_2[[#This Row],[den_total]]</f>
        <v>3.482514322172451E-3</v>
      </c>
      <c r="M256" s="4">
        <f>Table15_2[[#This Row],[virtual_counts]]/Table15_2[[#This Row],[den_total]]</f>
        <v>0</v>
      </c>
      <c r="N256" t="s">
        <v>14</v>
      </c>
    </row>
    <row r="257" spans="1:14" x14ac:dyDescent="0.3">
      <c r="A257" t="s">
        <v>27</v>
      </c>
      <c r="B257">
        <v>2018</v>
      </c>
      <c r="C257">
        <v>5</v>
      </c>
      <c r="D257" t="s">
        <v>20</v>
      </c>
      <c r="E257">
        <v>75233</v>
      </c>
      <c r="F257">
        <f>VLOOKUP(_xlfn.CONCAT(A257,B257,C257),Denominator!D:H,2,FALSE)</f>
        <v>75233</v>
      </c>
      <c r="G257">
        <f>VLOOKUP(_xlfn.CONCAT(A257,B257,C257),Denominator!D:H,3,FALSE)</f>
        <v>0</v>
      </c>
      <c r="H257">
        <v>193</v>
      </c>
      <c r="I257" s="13">
        <f>Table15_2[[#This Row],[total_counts]]-Table15_2[[#This Row],[virtual_counts]]</f>
        <v>193</v>
      </c>
      <c r="J257">
        <v>0</v>
      </c>
      <c r="K257" s="4">
        <f>Table15_2[[#This Row],[total_counts]]/Table15_2[[#This Row],[den_total]]</f>
        <v>2.5653636037377215E-3</v>
      </c>
      <c r="L257" s="4">
        <f>Table15_2[[#This Row],[in_person_counts]]/Table15_2[[#This Row],[den_total]]</f>
        <v>2.5653636037377215E-3</v>
      </c>
      <c r="M257" s="4">
        <f>Table15_2[[#This Row],[virtual_counts]]/Table15_2[[#This Row],[den_total]]</f>
        <v>0</v>
      </c>
      <c r="N257" t="s">
        <v>14</v>
      </c>
    </row>
    <row r="258" spans="1:14" x14ac:dyDescent="0.3">
      <c r="A258" t="s">
        <v>27</v>
      </c>
      <c r="B258">
        <v>2018</v>
      </c>
      <c r="C258">
        <v>5</v>
      </c>
      <c r="D258" t="s">
        <v>21</v>
      </c>
      <c r="E258">
        <v>75233</v>
      </c>
      <c r="F258">
        <f>VLOOKUP(_xlfn.CONCAT(A258,B258,C258),Denominator!D:H,2,FALSE)</f>
        <v>75233</v>
      </c>
      <c r="G258">
        <f>VLOOKUP(_xlfn.CONCAT(A258,B258,C258),Denominator!D:H,3,FALSE)</f>
        <v>0</v>
      </c>
      <c r="H258">
        <v>71</v>
      </c>
      <c r="I258" s="13">
        <f>Table15_2[[#This Row],[total_counts]]-Table15_2[[#This Row],[virtual_counts]]</f>
        <v>71</v>
      </c>
      <c r="J258" s="5">
        <v>0</v>
      </c>
      <c r="K258" s="4">
        <f>Table15_2[[#This Row],[total_counts]]/Table15_2[[#This Row],[den_total]]</f>
        <v>9.4373479722993897E-4</v>
      </c>
      <c r="L258" s="4">
        <f>Table15_2[[#This Row],[in_person_counts]]/Table15_2[[#This Row],[den_total]]</f>
        <v>9.4373479722993897E-4</v>
      </c>
      <c r="M258" s="4">
        <f>Table15_2[[#This Row],[virtual_counts]]/Table15_2[[#This Row],[den_total]]</f>
        <v>0</v>
      </c>
      <c r="N258" t="s">
        <v>14</v>
      </c>
    </row>
    <row r="259" spans="1:14" x14ac:dyDescent="0.3">
      <c r="A259" t="s">
        <v>27</v>
      </c>
      <c r="B259">
        <v>2018</v>
      </c>
      <c r="C259">
        <v>5</v>
      </c>
      <c r="D259" t="s">
        <v>22</v>
      </c>
      <c r="E259">
        <v>75233</v>
      </c>
      <c r="F259">
        <f>VLOOKUP(_xlfn.CONCAT(A259,B259,C259),Denominator!D:H,2,FALSE)</f>
        <v>75233</v>
      </c>
      <c r="G259">
        <f>VLOOKUP(_xlfn.CONCAT(A259,B259,C259),Denominator!D:H,3,FALSE)</f>
        <v>0</v>
      </c>
      <c r="H259">
        <v>264</v>
      </c>
      <c r="I259" s="13">
        <f>Table15_2[[#This Row],[total_counts]]-Table15_2[[#This Row],[virtual_counts]]</f>
        <v>264</v>
      </c>
      <c r="J259" s="5">
        <v>0</v>
      </c>
      <c r="K259" s="4">
        <f>Table15_2[[#This Row],[total_counts]]/Table15_2[[#This Row],[den_total]]</f>
        <v>3.5090984009676605E-3</v>
      </c>
      <c r="L259" s="4">
        <f>Table15_2[[#This Row],[in_person_counts]]/Table15_2[[#This Row],[den_total]]</f>
        <v>3.5090984009676605E-3</v>
      </c>
      <c r="M259" s="4">
        <f>Table15_2[[#This Row],[virtual_counts]]/Table15_2[[#This Row],[den_total]]</f>
        <v>0</v>
      </c>
      <c r="N259" t="s">
        <v>14</v>
      </c>
    </row>
    <row r="260" spans="1:14" x14ac:dyDescent="0.3">
      <c r="A260" t="s">
        <v>27</v>
      </c>
      <c r="B260">
        <v>2018</v>
      </c>
      <c r="C260">
        <v>5</v>
      </c>
      <c r="D260" t="s">
        <v>23</v>
      </c>
      <c r="E260">
        <v>75233</v>
      </c>
      <c r="F260">
        <f>VLOOKUP(_xlfn.CONCAT(A260,B260,C260),Denominator!D:H,2,FALSE)</f>
        <v>75233</v>
      </c>
      <c r="G260">
        <f>VLOOKUP(_xlfn.CONCAT(A260,B260,C260),Denominator!D:H,3,FALSE)</f>
        <v>0</v>
      </c>
      <c r="H260">
        <v>134</v>
      </c>
      <c r="I260" s="13">
        <f>Table15_2[[#This Row],[total_counts]]-Table15_2[[#This Row],[virtual_counts]]</f>
        <v>134</v>
      </c>
      <c r="J260" s="5">
        <v>0</v>
      </c>
      <c r="K260" s="4">
        <f>Table15_2[[#This Row],[total_counts]]/Table15_2[[#This Row],[den_total]]</f>
        <v>1.7811332792790398E-3</v>
      </c>
      <c r="L260" s="4">
        <f>Table15_2[[#This Row],[in_person_counts]]/Table15_2[[#This Row],[den_total]]</f>
        <v>1.7811332792790398E-3</v>
      </c>
      <c r="M260" s="4">
        <f>Table15_2[[#This Row],[virtual_counts]]/Table15_2[[#This Row],[den_total]]</f>
        <v>0</v>
      </c>
      <c r="N260" t="s">
        <v>14</v>
      </c>
    </row>
    <row r="261" spans="1:14" x14ac:dyDescent="0.3">
      <c r="A261" t="s">
        <v>27</v>
      </c>
      <c r="B261">
        <v>2018</v>
      </c>
      <c r="C261">
        <v>5</v>
      </c>
      <c r="D261" t="s">
        <v>24</v>
      </c>
      <c r="E261">
        <v>75233</v>
      </c>
      <c r="F261">
        <f>VLOOKUP(_xlfn.CONCAT(A261,B261,C261),Denominator!D:H,2,FALSE)</f>
        <v>75233</v>
      </c>
      <c r="G261">
        <f>VLOOKUP(_xlfn.CONCAT(A261,B261,C261),Denominator!D:H,3,FALSE)</f>
        <v>0</v>
      </c>
      <c r="H261">
        <v>267</v>
      </c>
      <c r="I261" s="13">
        <f>Table15_2[[#This Row],[total_counts]]-Table15_2[[#This Row],[virtual_counts]]</f>
        <v>267</v>
      </c>
      <c r="J261">
        <v>0</v>
      </c>
      <c r="K261" s="4">
        <f>Table15_2[[#This Row],[total_counts]]/Table15_2[[#This Row],[den_total]]</f>
        <v>3.5489745191604749E-3</v>
      </c>
      <c r="L261" s="4">
        <f>Table15_2[[#This Row],[in_person_counts]]/Table15_2[[#This Row],[den_total]]</f>
        <v>3.5489745191604749E-3</v>
      </c>
      <c r="M261" s="4">
        <f>Table15_2[[#This Row],[virtual_counts]]/Table15_2[[#This Row],[den_total]]</f>
        <v>0</v>
      </c>
      <c r="N261" t="s">
        <v>14</v>
      </c>
    </row>
    <row r="262" spans="1:14" x14ac:dyDescent="0.3">
      <c r="A262" t="s">
        <v>27</v>
      </c>
      <c r="B262">
        <v>2018</v>
      </c>
      <c r="C262">
        <v>5</v>
      </c>
      <c r="D262" t="s">
        <v>25</v>
      </c>
      <c r="E262">
        <v>75233</v>
      </c>
      <c r="F262">
        <f>VLOOKUP(_xlfn.CONCAT(A262,B262,C262),Denominator!D:H,2,FALSE)</f>
        <v>75233</v>
      </c>
      <c r="G262">
        <f>VLOOKUP(_xlfn.CONCAT(A262,B262,C262),Denominator!D:H,3,FALSE)</f>
        <v>0</v>
      </c>
      <c r="H262">
        <v>552</v>
      </c>
      <c r="I262" s="13">
        <f>Table15_2[[#This Row],[total_counts]]-Table15_2[[#This Row],[virtual_counts]]</f>
        <v>552</v>
      </c>
      <c r="J262" s="5">
        <v>0</v>
      </c>
      <c r="K262" s="4">
        <f>Table15_2[[#This Row],[total_counts]]/Table15_2[[#This Row],[den_total]]</f>
        <v>7.3372057474778351E-3</v>
      </c>
      <c r="L262" s="4">
        <f>Table15_2[[#This Row],[in_person_counts]]/Table15_2[[#This Row],[den_total]]</f>
        <v>7.3372057474778351E-3</v>
      </c>
      <c r="M262" s="4">
        <f>Table15_2[[#This Row],[virtual_counts]]/Table15_2[[#This Row],[den_total]]</f>
        <v>0</v>
      </c>
      <c r="N262" t="s">
        <v>14</v>
      </c>
    </row>
    <row r="263" spans="1:14" x14ac:dyDescent="0.3">
      <c r="A263" t="s">
        <v>27</v>
      </c>
      <c r="B263">
        <v>2018</v>
      </c>
      <c r="C263">
        <v>6</v>
      </c>
      <c r="D263" t="s">
        <v>13</v>
      </c>
      <c r="E263">
        <v>69165</v>
      </c>
      <c r="F263">
        <f>VLOOKUP(_xlfn.CONCAT(A263,B263,C263),Denominator!D:H,2,FALSE)</f>
        <v>69163</v>
      </c>
      <c r="G263">
        <f>VLOOKUP(_xlfn.CONCAT(A263,B263,C263),Denominator!D:H,3,FALSE)</f>
        <v>2</v>
      </c>
      <c r="H263">
        <v>5574</v>
      </c>
      <c r="I263" s="13">
        <f>Table15_2[[#This Row],[total_counts]]-Table15_2[[#This Row],[virtual_counts]]</f>
        <v>5574</v>
      </c>
      <c r="J263" s="5">
        <v>0</v>
      </c>
      <c r="K263" s="4">
        <f>Table15_2[[#This Row],[total_counts]]/Table15_2[[#This Row],[den_total]]</f>
        <v>8.0589893732379098E-2</v>
      </c>
      <c r="L263" s="4">
        <f>Table15_2[[#This Row],[in_person_counts]]/Table15_2[[#This Row],[den_total]]</f>
        <v>8.0589893732379098E-2</v>
      </c>
      <c r="M263" s="4">
        <f>Table15_2[[#This Row],[virtual_counts]]/Table15_2[[#This Row],[den_total]]</f>
        <v>0</v>
      </c>
      <c r="N263" t="s">
        <v>14</v>
      </c>
    </row>
    <row r="264" spans="1:14" x14ac:dyDescent="0.3">
      <c r="A264" t="s">
        <v>27</v>
      </c>
      <c r="B264">
        <v>2018</v>
      </c>
      <c r="C264">
        <v>6</v>
      </c>
      <c r="D264" t="s">
        <v>18</v>
      </c>
      <c r="E264">
        <v>69165</v>
      </c>
      <c r="F264">
        <f>VLOOKUP(_xlfn.CONCAT(A264,B264,C264),Denominator!D:H,2,FALSE)</f>
        <v>69163</v>
      </c>
      <c r="G264">
        <f>VLOOKUP(_xlfn.CONCAT(A264,B264,C264),Denominator!D:H,3,FALSE)</f>
        <v>2</v>
      </c>
      <c r="H264">
        <v>535</v>
      </c>
      <c r="I264" s="13">
        <f>Table15_2[[#This Row],[total_counts]]-Table15_2[[#This Row],[virtual_counts]]</f>
        <v>535</v>
      </c>
      <c r="J264" s="5">
        <v>0</v>
      </c>
      <c r="K264" s="4">
        <f>Table15_2[[#This Row],[total_counts]]/Table15_2[[#This Row],[den_total]]</f>
        <v>7.7351261476180152E-3</v>
      </c>
      <c r="L264" s="4">
        <f>Table15_2[[#This Row],[in_person_counts]]/Table15_2[[#This Row],[den_total]]</f>
        <v>7.7351261476180152E-3</v>
      </c>
      <c r="M264" s="4">
        <f>Table15_2[[#This Row],[virtual_counts]]/Table15_2[[#This Row],[den_total]]</f>
        <v>0</v>
      </c>
      <c r="N264" t="s">
        <v>14</v>
      </c>
    </row>
    <row r="265" spans="1:14" x14ac:dyDescent="0.3">
      <c r="A265" t="s">
        <v>27</v>
      </c>
      <c r="B265">
        <v>2018</v>
      </c>
      <c r="C265">
        <v>6</v>
      </c>
      <c r="D265" t="s">
        <v>19</v>
      </c>
      <c r="E265">
        <v>69165</v>
      </c>
      <c r="F265">
        <f>VLOOKUP(_xlfn.CONCAT(A265,B265,C265),Denominator!D:H,2,FALSE)</f>
        <v>69163</v>
      </c>
      <c r="G265">
        <f>VLOOKUP(_xlfn.CONCAT(A265,B265,C265),Denominator!D:H,3,FALSE)</f>
        <v>2</v>
      </c>
      <c r="H265">
        <v>216</v>
      </c>
      <c r="I265" s="13">
        <f>Table15_2[[#This Row],[total_counts]]-Table15_2[[#This Row],[virtual_counts]]</f>
        <v>216</v>
      </c>
      <c r="J265">
        <v>0</v>
      </c>
      <c r="K265" s="4">
        <f>Table15_2[[#This Row],[total_counts]]/Table15_2[[#This Row],[den_total]]</f>
        <v>3.1229668184775536E-3</v>
      </c>
      <c r="L265" s="4">
        <f>Table15_2[[#This Row],[in_person_counts]]/Table15_2[[#This Row],[den_total]]</f>
        <v>3.1229668184775536E-3</v>
      </c>
      <c r="M265" s="4">
        <f>Table15_2[[#This Row],[virtual_counts]]/Table15_2[[#This Row],[den_total]]</f>
        <v>0</v>
      </c>
      <c r="N265" t="s">
        <v>14</v>
      </c>
    </row>
    <row r="266" spans="1:14" x14ac:dyDescent="0.3">
      <c r="A266" t="s">
        <v>27</v>
      </c>
      <c r="B266">
        <v>2018</v>
      </c>
      <c r="C266">
        <v>6</v>
      </c>
      <c r="D266" t="s">
        <v>20</v>
      </c>
      <c r="E266">
        <v>69165</v>
      </c>
      <c r="F266">
        <f>VLOOKUP(_xlfn.CONCAT(A266,B266,C266),Denominator!D:H,2,FALSE)</f>
        <v>69163</v>
      </c>
      <c r="G266">
        <f>VLOOKUP(_xlfn.CONCAT(A266,B266,C266),Denominator!D:H,3,FALSE)</f>
        <v>2</v>
      </c>
      <c r="H266">
        <v>165</v>
      </c>
      <c r="I266" s="13">
        <f>Table15_2[[#This Row],[total_counts]]-Table15_2[[#This Row],[virtual_counts]]</f>
        <v>165</v>
      </c>
      <c r="J266">
        <v>0</v>
      </c>
      <c r="K266" s="4">
        <f>Table15_2[[#This Row],[total_counts]]/Table15_2[[#This Row],[den_total]]</f>
        <v>2.3855996530036867E-3</v>
      </c>
      <c r="L266" s="4">
        <f>Table15_2[[#This Row],[in_person_counts]]/Table15_2[[#This Row],[den_total]]</f>
        <v>2.3855996530036867E-3</v>
      </c>
      <c r="M266" s="4">
        <f>Table15_2[[#This Row],[virtual_counts]]/Table15_2[[#This Row],[den_total]]</f>
        <v>0</v>
      </c>
      <c r="N266" t="s">
        <v>14</v>
      </c>
    </row>
    <row r="267" spans="1:14" x14ac:dyDescent="0.3">
      <c r="A267" t="s">
        <v>27</v>
      </c>
      <c r="B267">
        <v>2018</v>
      </c>
      <c r="C267">
        <v>6</v>
      </c>
      <c r="D267" t="s">
        <v>21</v>
      </c>
      <c r="E267">
        <v>69165</v>
      </c>
      <c r="F267">
        <f>VLOOKUP(_xlfn.CONCAT(A267,B267,C267),Denominator!D:H,2,FALSE)</f>
        <v>69163</v>
      </c>
      <c r="G267">
        <f>VLOOKUP(_xlfn.CONCAT(A267,B267,C267),Denominator!D:H,3,FALSE)</f>
        <v>2</v>
      </c>
      <c r="H267">
        <v>63</v>
      </c>
      <c r="I267" s="13">
        <f>Table15_2[[#This Row],[total_counts]]-Table15_2[[#This Row],[virtual_counts]]</f>
        <v>63</v>
      </c>
      <c r="J267" s="5">
        <v>0</v>
      </c>
      <c r="K267" s="4">
        <f>Table15_2[[#This Row],[total_counts]]/Table15_2[[#This Row],[den_total]]</f>
        <v>9.1086532205595316E-4</v>
      </c>
      <c r="L267" s="4">
        <f>Table15_2[[#This Row],[in_person_counts]]/Table15_2[[#This Row],[den_total]]</f>
        <v>9.1086532205595316E-4</v>
      </c>
      <c r="M267" s="4">
        <f>Table15_2[[#This Row],[virtual_counts]]/Table15_2[[#This Row],[den_total]]</f>
        <v>0</v>
      </c>
      <c r="N267" t="s">
        <v>14</v>
      </c>
    </row>
    <row r="268" spans="1:14" x14ac:dyDescent="0.3">
      <c r="A268" t="s">
        <v>27</v>
      </c>
      <c r="B268">
        <v>2018</v>
      </c>
      <c r="C268">
        <v>6</v>
      </c>
      <c r="D268" t="s">
        <v>22</v>
      </c>
      <c r="E268">
        <v>69165</v>
      </c>
      <c r="F268">
        <f>VLOOKUP(_xlfn.CONCAT(A268,B268,C268),Denominator!D:H,2,FALSE)</f>
        <v>69163</v>
      </c>
      <c r="G268">
        <f>VLOOKUP(_xlfn.CONCAT(A268,B268,C268),Denominator!D:H,3,FALSE)</f>
        <v>2</v>
      </c>
      <c r="H268">
        <v>228</v>
      </c>
      <c r="I268" s="13">
        <f>Table15_2[[#This Row],[total_counts]]-Table15_2[[#This Row],[virtual_counts]]</f>
        <v>228</v>
      </c>
      <c r="J268" s="5">
        <v>0</v>
      </c>
      <c r="K268" s="4">
        <f>Table15_2[[#This Row],[total_counts]]/Table15_2[[#This Row],[den_total]]</f>
        <v>3.2964649750596401E-3</v>
      </c>
      <c r="L268" s="4">
        <f>Table15_2[[#This Row],[in_person_counts]]/Table15_2[[#This Row],[den_total]]</f>
        <v>3.2964649750596401E-3</v>
      </c>
      <c r="M268" s="4">
        <f>Table15_2[[#This Row],[virtual_counts]]/Table15_2[[#This Row],[den_total]]</f>
        <v>0</v>
      </c>
      <c r="N268" t="s">
        <v>14</v>
      </c>
    </row>
    <row r="269" spans="1:14" x14ac:dyDescent="0.3">
      <c r="A269" t="s">
        <v>27</v>
      </c>
      <c r="B269">
        <v>2018</v>
      </c>
      <c r="C269">
        <v>6</v>
      </c>
      <c r="D269" t="s">
        <v>23</v>
      </c>
      <c r="E269">
        <v>69165</v>
      </c>
      <c r="F269">
        <f>VLOOKUP(_xlfn.CONCAT(A269,B269,C269),Denominator!D:H,2,FALSE)</f>
        <v>69163</v>
      </c>
      <c r="G269">
        <f>VLOOKUP(_xlfn.CONCAT(A269,B269,C269),Denominator!D:H,3,FALSE)</f>
        <v>2</v>
      </c>
      <c r="H269">
        <v>126</v>
      </c>
      <c r="I269" s="13">
        <f>Table15_2[[#This Row],[total_counts]]-Table15_2[[#This Row],[virtual_counts]]</f>
        <v>126</v>
      </c>
      <c r="J269" s="5">
        <v>0</v>
      </c>
      <c r="K269" s="4">
        <f>Table15_2[[#This Row],[total_counts]]/Table15_2[[#This Row],[den_total]]</f>
        <v>1.8217306441119063E-3</v>
      </c>
      <c r="L269" s="4">
        <f>Table15_2[[#This Row],[in_person_counts]]/Table15_2[[#This Row],[den_total]]</f>
        <v>1.8217306441119063E-3</v>
      </c>
      <c r="M269" s="4">
        <f>Table15_2[[#This Row],[virtual_counts]]/Table15_2[[#This Row],[den_total]]</f>
        <v>0</v>
      </c>
      <c r="N269" t="s">
        <v>14</v>
      </c>
    </row>
    <row r="270" spans="1:14" x14ac:dyDescent="0.3">
      <c r="A270" t="s">
        <v>27</v>
      </c>
      <c r="B270">
        <v>2018</v>
      </c>
      <c r="C270">
        <v>6</v>
      </c>
      <c r="D270" t="s">
        <v>24</v>
      </c>
      <c r="E270">
        <v>69165</v>
      </c>
      <c r="F270">
        <f>VLOOKUP(_xlfn.CONCAT(A270,B270,C270),Denominator!D:H,2,FALSE)</f>
        <v>69163</v>
      </c>
      <c r="G270">
        <f>VLOOKUP(_xlfn.CONCAT(A270,B270,C270),Denominator!D:H,3,FALSE)</f>
        <v>2</v>
      </c>
      <c r="H270">
        <v>242</v>
      </c>
      <c r="I270" s="13">
        <f>Table15_2[[#This Row],[total_counts]]-Table15_2[[#This Row],[virtual_counts]]</f>
        <v>242</v>
      </c>
      <c r="J270">
        <v>0</v>
      </c>
      <c r="K270" s="4">
        <f>Table15_2[[#This Row],[total_counts]]/Table15_2[[#This Row],[den_total]]</f>
        <v>3.4988794910720739E-3</v>
      </c>
      <c r="L270" s="4">
        <f>Table15_2[[#This Row],[in_person_counts]]/Table15_2[[#This Row],[den_total]]</f>
        <v>3.4988794910720739E-3</v>
      </c>
      <c r="M270" s="4">
        <f>Table15_2[[#This Row],[virtual_counts]]/Table15_2[[#This Row],[den_total]]</f>
        <v>0</v>
      </c>
      <c r="N270" t="s">
        <v>14</v>
      </c>
    </row>
    <row r="271" spans="1:14" x14ac:dyDescent="0.3">
      <c r="A271" t="s">
        <v>27</v>
      </c>
      <c r="B271">
        <v>2018</v>
      </c>
      <c r="C271">
        <v>6</v>
      </c>
      <c r="D271" t="s">
        <v>25</v>
      </c>
      <c r="E271">
        <v>69165</v>
      </c>
      <c r="F271">
        <f>VLOOKUP(_xlfn.CONCAT(A271,B271,C271),Denominator!D:H,2,FALSE)</f>
        <v>69163</v>
      </c>
      <c r="G271">
        <f>VLOOKUP(_xlfn.CONCAT(A271,B271,C271),Denominator!D:H,3,FALSE)</f>
        <v>2</v>
      </c>
      <c r="H271">
        <v>497</v>
      </c>
      <c r="I271" s="13">
        <f>Table15_2[[#This Row],[total_counts]]-Table15_2[[#This Row],[virtual_counts]]</f>
        <v>497</v>
      </c>
      <c r="J271" s="5">
        <v>0</v>
      </c>
      <c r="K271" s="4">
        <f>Table15_2[[#This Row],[total_counts]]/Table15_2[[#This Row],[den_total]]</f>
        <v>7.1857153184414083E-3</v>
      </c>
      <c r="L271" s="4">
        <f>Table15_2[[#This Row],[in_person_counts]]/Table15_2[[#This Row],[den_total]]</f>
        <v>7.1857153184414083E-3</v>
      </c>
      <c r="M271" s="4">
        <f>Table15_2[[#This Row],[virtual_counts]]/Table15_2[[#This Row],[den_total]]</f>
        <v>0</v>
      </c>
      <c r="N271" t="s">
        <v>14</v>
      </c>
    </row>
    <row r="272" spans="1:14" x14ac:dyDescent="0.3">
      <c r="A272" t="s">
        <v>27</v>
      </c>
      <c r="B272">
        <v>2018</v>
      </c>
      <c r="C272">
        <v>7</v>
      </c>
      <c r="D272" t="s">
        <v>13</v>
      </c>
      <c r="E272">
        <v>67985</v>
      </c>
      <c r="F272">
        <f>VLOOKUP(_xlfn.CONCAT(A272,B272,C272),Denominator!D:H,2,FALSE)</f>
        <v>67977</v>
      </c>
      <c r="G272">
        <f>VLOOKUP(_xlfn.CONCAT(A272,B272,C272),Denominator!D:H,3,FALSE)</f>
        <v>8</v>
      </c>
      <c r="H272">
        <v>5264</v>
      </c>
      <c r="I272" s="13">
        <f>Table15_2[[#This Row],[total_counts]]-Table15_2[[#This Row],[virtual_counts]]</f>
        <v>5262.0047999999997</v>
      </c>
      <c r="J272" s="5">
        <v>1.9952000000000001</v>
      </c>
      <c r="K272" s="4">
        <f>Table15_2[[#This Row],[total_counts]]/Table15_2[[#This Row],[den_total]]</f>
        <v>7.7428844598073102E-2</v>
      </c>
      <c r="L272" s="4">
        <f>Table15_2[[#This Row],[in_person_counts]]/Table15_2[[#This Row],[den_total]]</f>
        <v>7.7399496947856139E-2</v>
      </c>
      <c r="M272" s="4">
        <f>Table15_2[[#This Row],[virtual_counts]]/Table15_2[[#This Row],[den_total]]</f>
        <v>2.9347650216959626E-5</v>
      </c>
      <c r="N272" t="s">
        <v>14</v>
      </c>
    </row>
    <row r="273" spans="1:14" x14ac:dyDescent="0.3">
      <c r="A273" t="s">
        <v>27</v>
      </c>
      <c r="B273">
        <v>2018</v>
      </c>
      <c r="C273">
        <v>7</v>
      </c>
      <c r="D273" t="s">
        <v>18</v>
      </c>
      <c r="E273">
        <v>67985</v>
      </c>
      <c r="F273">
        <f>VLOOKUP(_xlfn.CONCAT(A273,B273,C273),Denominator!D:H,2,FALSE)</f>
        <v>67977</v>
      </c>
      <c r="G273">
        <f>VLOOKUP(_xlfn.CONCAT(A273,B273,C273),Denominator!D:H,3,FALSE)</f>
        <v>8</v>
      </c>
      <c r="H273">
        <v>519</v>
      </c>
      <c r="I273" s="13">
        <f>Table15_2[[#This Row],[total_counts]]-Table15_2[[#This Row],[virtual_counts]]</f>
        <v>518.99680000000001</v>
      </c>
      <c r="J273" s="5">
        <v>3.2000000000000002E-3</v>
      </c>
      <c r="K273" s="4">
        <f>Table15_2[[#This Row],[total_counts]]/Table15_2[[#This Row],[den_total]]</f>
        <v>7.6340369199088031E-3</v>
      </c>
      <c r="L273" s="4">
        <f>Table15_2[[#This Row],[in_person_counts]]/Table15_2[[#This Row],[den_total]]</f>
        <v>7.6339898507023609E-3</v>
      </c>
      <c r="M273" s="4">
        <f>Table15_2[[#This Row],[virtual_counts]]/Table15_2[[#This Row],[den_total]]</f>
        <v>4.7069206442597633E-8</v>
      </c>
      <c r="N273" t="s">
        <v>14</v>
      </c>
    </row>
    <row r="274" spans="1:14" x14ac:dyDescent="0.3">
      <c r="A274" t="s">
        <v>27</v>
      </c>
      <c r="B274">
        <v>2018</v>
      </c>
      <c r="C274">
        <v>7</v>
      </c>
      <c r="D274" t="s">
        <v>19</v>
      </c>
      <c r="E274">
        <v>67985</v>
      </c>
      <c r="F274">
        <f>VLOOKUP(_xlfn.CONCAT(A274,B274,C274),Denominator!D:H,2,FALSE)</f>
        <v>67977</v>
      </c>
      <c r="G274">
        <f>VLOOKUP(_xlfn.CONCAT(A274,B274,C274),Denominator!D:H,3,FALSE)</f>
        <v>8</v>
      </c>
      <c r="H274">
        <v>243</v>
      </c>
      <c r="I274" s="13">
        <f>Table15_2[[#This Row],[total_counts]]-Table15_2[[#This Row],[virtual_counts]]</f>
        <v>243</v>
      </c>
      <c r="J274">
        <v>0</v>
      </c>
      <c r="K274" s="4">
        <f>Table15_2[[#This Row],[total_counts]]/Table15_2[[#This Row],[den_total]]</f>
        <v>3.5743178642347576E-3</v>
      </c>
      <c r="L274" s="4">
        <f>Table15_2[[#This Row],[in_person_counts]]/Table15_2[[#This Row],[den_total]]</f>
        <v>3.5743178642347576E-3</v>
      </c>
      <c r="M274" s="4">
        <f>Table15_2[[#This Row],[virtual_counts]]/Table15_2[[#This Row],[den_total]]</f>
        <v>0</v>
      </c>
      <c r="N274" t="s">
        <v>14</v>
      </c>
    </row>
    <row r="275" spans="1:14" x14ac:dyDescent="0.3">
      <c r="A275" t="s">
        <v>27</v>
      </c>
      <c r="B275">
        <v>2018</v>
      </c>
      <c r="C275">
        <v>7</v>
      </c>
      <c r="D275" t="s">
        <v>20</v>
      </c>
      <c r="E275">
        <v>67985</v>
      </c>
      <c r="F275">
        <f>VLOOKUP(_xlfn.CONCAT(A275,B275,C275),Denominator!D:H,2,FALSE)</f>
        <v>67977</v>
      </c>
      <c r="G275">
        <f>VLOOKUP(_xlfn.CONCAT(A275,B275,C275),Denominator!D:H,3,FALSE)</f>
        <v>8</v>
      </c>
      <c r="H275">
        <v>153</v>
      </c>
      <c r="I275" s="13">
        <f>Table15_2[[#This Row],[total_counts]]-Table15_2[[#This Row],[virtual_counts]]</f>
        <v>153</v>
      </c>
      <c r="J275">
        <v>0</v>
      </c>
      <c r="K275" s="4">
        <f>Table15_2[[#This Row],[total_counts]]/Table15_2[[#This Row],[den_total]]</f>
        <v>2.2504964330366992E-3</v>
      </c>
      <c r="L275" s="4">
        <f>Table15_2[[#This Row],[in_person_counts]]/Table15_2[[#This Row],[den_total]]</f>
        <v>2.2504964330366992E-3</v>
      </c>
      <c r="M275" s="4">
        <f>Table15_2[[#This Row],[virtual_counts]]/Table15_2[[#This Row],[den_total]]</f>
        <v>0</v>
      </c>
      <c r="N275" t="s">
        <v>14</v>
      </c>
    </row>
    <row r="276" spans="1:14" x14ac:dyDescent="0.3">
      <c r="A276" t="s">
        <v>27</v>
      </c>
      <c r="B276">
        <v>2018</v>
      </c>
      <c r="C276">
        <v>7</v>
      </c>
      <c r="D276" t="s">
        <v>21</v>
      </c>
      <c r="E276">
        <v>67985</v>
      </c>
      <c r="F276">
        <f>VLOOKUP(_xlfn.CONCAT(A276,B276,C276),Denominator!D:H,2,FALSE)</f>
        <v>67977</v>
      </c>
      <c r="G276">
        <f>VLOOKUP(_xlfn.CONCAT(A276,B276,C276),Denominator!D:H,3,FALSE)</f>
        <v>8</v>
      </c>
      <c r="H276">
        <v>64</v>
      </c>
      <c r="I276" s="13">
        <f>Table15_2[[#This Row],[total_counts]]-Table15_2[[#This Row],[virtual_counts]]</f>
        <v>63.998600000000003</v>
      </c>
      <c r="J276" s="5">
        <v>1.4E-3</v>
      </c>
      <c r="K276" s="4">
        <f>Table15_2[[#This Row],[total_counts]]/Table15_2[[#This Row],[den_total]]</f>
        <v>9.4138412885195262E-4</v>
      </c>
      <c r="L276" s="4">
        <f>Table15_2[[#This Row],[in_person_counts]]/Table15_2[[#This Row],[den_total]]</f>
        <v>9.4136353607413405E-4</v>
      </c>
      <c r="M276" s="4">
        <f>Table15_2[[#This Row],[virtual_counts]]/Table15_2[[#This Row],[den_total]]</f>
        <v>2.0592777818636465E-8</v>
      </c>
      <c r="N276" t="s">
        <v>14</v>
      </c>
    </row>
    <row r="277" spans="1:14" x14ac:dyDescent="0.3">
      <c r="A277" t="s">
        <v>27</v>
      </c>
      <c r="B277">
        <v>2018</v>
      </c>
      <c r="C277">
        <v>7</v>
      </c>
      <c r="D277" t="s">
        <v>22</v>
      </c>
      <c r="E277">
        <v>67985</v>
      </c>
      <c r="F277">
        <f>VLOOKUP(_xlfn.CONCAT(A277,B277,C277),Denominator!D:H,2,FALSE)</f>
        <v>67977</v>
      </c>
      <c r="G277">
        <f>VLOOKUP(_xlfn.CONCAT(A277,B277,C277),Denominator!D:H,3,FALSE)</f>
        <v>8</v>
      </c>
      <c r="H277">
        <v>217</v>
      </c>
      <c r="I277" s="13">
        <f>Table15_2[[#This Row],[total_counts]]-Table15_2[[#This Row],[virtual_counts]]</f>
        <v>216.99860000000001</v>
      </c>
      <c r="J277" s="5">
        <v>1.4E-3</v>
      </c>
      <c r="K277" s="4">
        <f>Table15_2[[#This Row],[total_counts]]/Table15_2[[#This Row],[den_total]]</f>
        <v>3.1918805618886517E-3</v>
      </c>
      <c r="L277" s="4">
        <f>Table15_2[[#This Row],[in_person_counts]]/Table15_2[[#This Row],[den_total]]</f>
        <v>3.1918599691108333E-3</v>
      </c>
      <c r="M277" s="4">
        <f>Table15_2[[#This Row],[virtual_counts]]/Table15_2[[#This Row],[den_total]]</f>
        <v>2.0592777818636465E-8</v>
      </c>
      <c r="N277" t="s">
        <v>14</v>
      </c>
    </row>
    <row r="278" spans="1:14" x14ac:dyDescent="0.3">
      <c r="A278" t="s">
        <v>27</v>
      </c>
      <c r="B278">
        <v>2018</v>
      </c>
      <c r="C278">
        <v>7</v>
      </c>
      <c r="D278" t="s">
        <v>23</v>
      </c>
      <c r="E278">
        <v>67985</v>
      </c>
      <c r="F278">
        <f>VLOOKUP(_xlfn.CONCAT(A278,B278,C278),Denominator!D:H,2,FALSE)</f>
        <v>67977</v>
      </c>
      <c r="G278">
        <f>VLOOKUP(_xlfn.CONCAT(A278,B278,C278),Denominator!D:H,3,FALSE)</f>
        <v>8</v>
      </c>
      <c r="H278">
        <v>128</v>
      </c>
      <c r="I278" s="13">
        <f>Table15_2[[#This Row],[total_counts]]-Table15_2[[#This Row],[virtual_counts]]</f>
        <v>128</v>
      </c>
      <c r="J278" s="5">
        <v>0</v>
      </c>
      <c r="K278" s="4">
        <f>Table15_2[[#This Row],[total_counts]]/Table15_2[[#This Row],[den_total]]</f>
        <v>1.8827682577039052E-3</v>
      </c>
      <c r="L278" s="4">
        <f>Table15_2[[#This Row],[in_person_counts]]/Table15_2[[#This Row],[den_total]]</f>
        <v>1.8827682577039052E-3</v>
      </c>
      <c r="M278" s="4">
        <f>Table15_2[[#This Row],[virtual_counts]]/Table15_2[[#This Row],[den_total]]</f>
        <v>0</v>
      </c>
      <c r="N278" t="s">
        <v>14</v>
      </c>
    </row>
    <row r="279" spans="1:14" x14ac:dyDescent="0.3">
      <c r="A279" t="s">
        <v>27</v>
      </c>
      <c r="B279">
        <v>2018</v>
      </c>
      <c r="C279">
        <v>7</v>
      </c>
      <c r="D279" t="s">
        <v>24</v>
      </c>
      <c r="E279">
        <v>67985</v>
      </c>
      <c r="F279">
        <f>VLOOKUP(_xlfn.CONCAT(A279,B279,C279),Denominator!D:H,2,FALSE)</f>
        <v>67977</v>
      </c>
      <c r="G279">
        <f>VLOOKUP(_xlfn.CONCAT(A279,B279,C279),Denominator!D:H,3,FALSE)</f>
        <v>8</v>
      </c>
      <c r="H279">
        <v>258</v>
      </c>
      <c r="I279" s="13">
        <f>Table15_2[[#This Row],[total_counts]]-Table15_2[[#This Row],[virtual_counts]]</f>
        <v>258</v>
      </c>
      <c r="J279">
        <v>0</v>
      </c>
      <c r="K279" s="4">
        <f>Table15_2[[#This Row],[total_counts]]/Table15_2[[#This Row],[den_total]]</f>
        <v>3.7949547694344343E-3</v>
      </c>
      <c r="L279" s="4">
        <f>Table15_2[[#This Row],[in_person_counts]]/Table15_2[[#This Row],[den_total]]</f>
        <v>3.7949547694344343E-3</v>
      </c>
      <c r="M279" s="4">
        <f>Table15_2[[#This Row],[virtual_counts]]/Table15_2[[#This Row],[den_total]]</f>
        <v>0</v>
      </c>
      <c r="N279" t="s">
        <v>14</v>
      </c>
    </row>
    <row r="280" spans="1:14" x14ac:dyDescent="0.3">
      <c r="A280" t="s">
        <v>27</v>
      </c>
      <c r="B280">
        <v>2018</v>
      </c>
      <c r="C280">
        <v>7</v>
      </c>
      <c r="D280" t="s">
        <v>25</v>
      </c>
      <c r="E280">
        <v>67985</v>
      </c>
      <c r="F280">
        <f>VLOOKUP(_xlfn.CONCAT(A280,B280,C280),Denominator!D:H,2,FALSE)</f>
        <v>67977</v>
      </c>
      <c r="G280">
        <f>VLOOKUP(_xlfn.CONCAT(A280,B280,C280),Denominator!D:H,3,FALSE)</f>
        <v>8</v>
      </c>
      <c r="H280">
        <v>474</v>
      </c>
      <c r="I280" s="13">
        <f>Table15_2[[#This Row],[total_counts]]-Table15_2[[#This Row],[virtual_counts]]</f>
        <v>474</v>
      </c>
      <c r="J280" s="5">
        <v>0</v>
      </c>
      <c r="K280" s="4">
        <f>Table15_2[[#This Row],[total_counts]]/Table15_2[[#This Row],[den_total]]</f>
        <v>6.9721262043097743E-3</v>
      </c>
      <c r="L280" s="4">
        <f>Table15_2[[#This Row],[in_person_counts]]/Table15_2[[#This Row],[den_total]]</f>
        <v>6.9721262043097743E-3</v>
      </c>
      <c r="M280" s="4">
        <f>Table15_2[[#This Row],[virtual_counts]]/Table15_2[[#This Row],[den_total]]</f>
        <v>0</v>
      </c>
      <c r="N280" t="s">
        <v>14</v>
      </c>
    </row>
    <row r="281" spans="1:14" x14ac:dyDescent="0.3">
      <c r="A281" t="s">
        <v>27</v>
      </c>
      <c r="B281">
        <v>2018</v>
      </c>
      <c r="C281">
        <v>8</v>
      </c>
      <c r="D281" t="s">
        <v>13</v>
      </c>
      <c r="E281">
        <v>67250</v>
      </c>
      <c r="F281">
        <f>VLOOKUP(_xlfn.CONCAT(A281,B281,C281),Denominator!D:H,2,FALSE)</f>
        <v>67249</v>
      </c>
      <c r="G281">
        <f>VLOOKUP(_xlfn.CONCAT(A281,B281,C281),Denominator!D:H,3,FALSE)</f>
        <v>1</v>
      </c>
      <c r="H281">
        <v>5306</v>
      </c>
      <c r="I281" s="13">
        <f>Table15_2[[#This Row],[total_counts]]-Table15_2[[#This Row],[virtual_counts]]</f>
        <v>5306</v>
      </c>
      <c r="J281" s="5">
        <v>0</v>
      </c>
      <c r="K281" s="4">
        <f>Table15_2[[#This Row],[total_counts]]/Table15_2[[#This Row],[den_total]]</f>
        <v>7.8899628252788109E-2</v>
      </c>
      <c r="L281" s="4">
        <f>Table15_2[[#This Row],[in_person_counts]]/Table15_2[[#This Row],[den_total]]</f>
        <v>7.8899628252788109E-2</v>
      </c>
      <c r="M281" s="4">
        <f>Table15_2[[#This Row],[virtual_counts]]/Table15_2[[#This Row],[den_total]]</f>
        <v>0</v>
      </c>
      <c r="N281" t="s">
        <v>14</v>
      </c>
    </row>
    <row r="282" spans="1:14" x14ac:dyDescent="0.3">
      <c r="A282" t="s">
        <v>27</v>
      </c>
      <c r="B282">
        <v>2018</v>
      </c>
      <c r="C282">
        <v>8</v>
      </c>
      <c r="D282" t="s">
        <v>18</v>
      </c>
      <c r="E282">
        <v>67250</v>
      </c>
      <c r="F282">
        <f>VLOOKUP(_xlfn.CONCAT(A282,B282,C282),Denominator!D:H,2,FALSE)</f>
        <v>67249</v>
      </c>
      <c r="G282">
        <f>VLOOKUP(_xlfn.CONCAT(A282,B282,C282),Denominator!D:H,3,FALSE)</f>
        <v>1</v>
      </c>
      <c r="H282">
        <v>512</v>
      </c>
      <c r="I282" s="13">
        <f>Table15_2[[#This Row],[total_counts]]-Table15_2[[#This Row],[virtual_counts]]</f>
        <v>512</v>
      </c>
      <c r="J282" s="5">
        <v>0</v>
      </c>
      <c r="K282" s="4">
        <f>Table15_2[[#This Row],[total_counts]]/Table15_2[[#This Row],[den_total]]</f>
        <v>7.6133828996282531E-3</v>
      </c>
      <c r="L282" s="4">
        <f>Table15_2[[#This Row],[in_person_counts]]/Table15_2[[#This Row],[den_total]]</f>
        <v>7.6133828996282531E-3</v>
      </c>
      <c r="M282" s="4">
        <f>Table15_2[[#This Row],[virtual_counts]]/Table15_2[[#This Row],[den_total]]</f>
        <v>0</v>
      </c>
      <c r="N282" t="s">
        <v>14</v>
      </c>
    </row>
    <row r="283" spans="1:14" x14ac:dyDescent="0.3">
      <c r="A283" t="s">
        <v>27</v>
      </c>
      <c r="B283">
        <v>2018</v>
      </c>
      <c r="C283">
        <v>8</v>
      </c>
      <c r="D283" t="s">
        <v>19</v>
      </c>
      <c r="E283">
        <v>67250</v>
      </c>
      <c r="F283">
        <f>VLOOKUP(_xlfn.CONCAT(A283,B283,C283),Denominator!D:H,2,FALSE)</f>
        <v>67249</v>
      </c>
      <c r="G283">
        <f>VLOOKUP(_xlfn.CONCAT(A283,B283,C283),Denominator!D:H,3,FALSE)</f>
        <v>1</v>
      </c>
      <c r="H283">
        <v>203</v>
      </c>
      <c r="I283" s="13">
        <f>Table15_2[[#This Row],[total_counts]]-Table15_2[[#This Row],[virtual_counts]]</f>
        <v>203</v>
      </c>
      <c r="J283">
        <v>0</v>
      </c>
      <c r="K283" s="4">
        <f>Table15_2[[#This Row],[total_counts]]/Table15_2[[#This Row],[den_total]]</f>
        <v>3.0185873605947954E-3</v>
      </c>
      <c r="L283" s="4">
        <f>Table15_2[[#This Row],[in_person_counts]]/Table15_2[[#This Row],[den_total]]</f>
        <v>3.0185873605947954E-3</v>
      </c>
      <c r="M283" s="4">
        <f>Table15_2[[#This Row],[virtual_counts]]/Table15_2[[#This Row],[den_total]]</f>
        <v>0</v>
      </c>
      <c r="N283" t="s">
        <v>14</v>
      </c>
    </row>
    <row r="284" spans="1:14" x14ac:dyDescent="0.3">
      <c r="A284" t="s">
        <v>27</v>
      </c>
      <c r="B284">
        <v>2018</v>
      </c>
      <c r="C284">
        <v>8</v>
      </c>
      <c r="D284" t="s">
        <v>20</v>
      </c>
      <c r="E284">
        <v>67250</v>
      </c>
      <c r="F284">
        <f>VLOOKUP(_xlfn.CONCAT(A284,B284,C284),Denominator!D:H,2,FALSE)</f>
        <v>67249</v>
      </c>
      <c r="G284">
        <f>VLOOKUP(_xlfn.CONCAT(A284,B284,C284),Denominator!D:H,3,FALSE)</f>
        <v>1</v>
      </c>
      <c r="H284">
        <v>191</v>
      </c>
      <c r="I284" s="13">
        <f>Table15_2[[#This Row],[total_counts]]-Table15_2[[#This Row],[virtual_counts]]</f>
        <v>191</v>
      </c>
      <c r="J284">
        <v>0</v>
      </c>
      <c r="K284" s="4">
        <f>Table15_2[[#This Row],[total_counts]]/Table15_2[[#This Row],[den_total]]</f>
        <v>2.8401486988847585E-3</v>
      </c>
      <c r="L284" s="4">
        <f>Table15_2[[#This Row],[in_person_counts]]/Table15_2[[#This Row],[den_total]]</f>
        <v>2.8401486988847585E-3</v>
      </c>
      <c r="M284" s="4">
        <f>Table15_2[[#This Row],[virtual_counts]]/Table15_2[[#This Row],[den_total]]</f>
        <v>0</v>
      </c>
      <c r="N284" t="s">
        <v>14</v>
      </c>
    </row>
    <row r="285" spans="1:14" x14ac:dyDescent="0.3">
      <c r="A285" t="s">
        <v>27</v>
      </c>
      <c r="B285">
        <v>2018</v>
      </c>
      <c r="C285">
        <v>8</v>
      </c>
      <c r="D285" t="s">
        <v>21</v>
      </c>
      <c r="E285">
        <v>67250</v>
      </c>
      <c r="F285">
        <f>VLOOKUP(_xlfn.CONCAT(A285,B285,C285),Denominator!D:H,2,FALSE)</f>
        <v>67249</v>
      </c>
      <c r="G285">
        <f>VLOOKUP(_xlfn.CONCAT(A285,B285,C285),Denominator!D:H,3,FALSE)</f>
        <v>1</v>
      </c>
      <c r="H285">
        <v>66</v>
      </c>
      <c r="I285" s="13">
        <f>Table15_2[[#This Row],[total_counts]]-Table15_2[[#This Row],[virtual_counts]]</f>
        <v>66</v>
      </c>
      <c r="J285" s="5">
        <v>0</v>
      </c>
      <c r="K285" s="4">
        <f>Table15_2[[#This Row],[total_counts]]/Table15_2[[#This Row],[den_total]]</f>
        <v>9.8141263940520443E-4</v>
      </c>
      <c r="L285" s="4">
        <f>Table15_2[[#This Row],[in_person_counts]]/Table15_2[[#This Row],[den_total]]</f>
        <v>9.8141263940520443E-4</v>
      </c>
      <c r="M285" s="4">
        <f>Table15_2[[#This Row],[virtual_counts]]/Table15_2[[#This Row],[den_total]]</f>
        <v>0</v>
      </c>
      <c r="N285" t="s">
        <v>14</v>
      </c>
    </row>
    <row r="286" spans="1:14" x14ac:dyDescent="0.3">
      <c r="A286" t="s">
        <v>27</v>
      </c>
      <c r="B286">
        <v>2018</v>
      </c>
      <c r="C286">
        <v>8</v>
      </c>
      <c r="D286" t="s">
        <v>22</v>
      </c>
      <c r="E286">
        <v>67250</v>
      </c>
      <c r="F286">
        <f>VLOOKUP(_xlfn.CONCAT(A286,B286,C286),Denominator!D:H,2,FALSE)</f>
        <v>67249</v>
      </c>
      <c r="G286">
        <f>VLOOKUP(_xlfn.CONCAT(A286,B286,C286),Denominator!D:H,3,FALSE)</f>
        <v>1</v>
      </c>
      <c r="H286">
        <v>257</v>
      </c>
      <c r="I286" s="13">
        <f>Table15_2[[#This Row],[total_counts]]-Table15_2[[#This Row],[virtual_counts]]</f>
        <v>257</v>
      </c>
      <c r="J286" s="5">
        <v>0</v>
      </c>
      <c r="K286" s="4">
        <f>Table15_2[[#This Row],[total_counts]]/Table15_2[[#This Row],[den_total]]</f>
        <v>3.8215613382899627E-3</v>
      </c>
      <c r="L286" s="4">
        <f>Table15_2[[#This Row],[in_person_counts]]/Table15_2[[#This Row],[den_total]]</f>
        <v>3.8215613382899627E-3</v>
      </c>
      <c r="M286" s="4">
        <f>Table15_2[[#This Row],[virtual_counts]]/Table15_2[[#This Row],[den_total]]</f>
        <v>0</v>
      </c>
      <c r="N286" t="s">
        <v>14</v>
      </c>
    </row>
    <row r="287" spans="1:14" x14ac:dyDescent="0.3">
      <c r="A287" t="s">
        <v>27</v>
      </c>
      <c r="B287">
        <v>2018</v>
      </c>
      <c r="C287">
        <v>8</v>
      </c>
      <c r="D287" t="s">
        <v>23</v>
      </c>
      <c r="E287">
        <v>67250</v>
      </c>
      <c r="F287">
        <f>VLOOKUP(_xlfn.CONCAT(A287,B287,C287),Denominator!D:H,2,FALSE)</f>
        <v>67249</v>
      </c>
      <c r="G287">
        <f>VLOOKUP(_xlfn.CONCAT(A287,B287,C287),Denominator!D:H,3,FALSE)</f>
        <v>1</v>
      </c>
      <c r="H287">
        <v>128</v>
      </c>
      <c r="I287" s="13">
        <f>Table15_2[[#This Row],[total_counts]]-Table15_2[[#This Row],[virtual_counts]]</f>
        <v>128</v>
      </c>
      <c r="J287" s="5">
        <v>0</v>
      </c>
      <c r="K287" s="4">
        <f>Table15_2[[#This Row],[total_counts]]/Table15_2[[#This Row],[den_total]]</f>
        <v>1.9033457249070633E-3</v>
      </c>
      <c r="L287" s="4">
        <f>Table15_2[[#This Row],[in_person_counts]]/Table15_2[[#This Row],[den_total]]</f>
        <v>1.9033457249070633E-3</v>
      </c>
      <c r="M287" s="4">
        <f>Table15_2[[#This Row],[virtual_counts]]/Table15_2[[#This Row],[den_total]]</f>
        <v>0</v>
      </c>
      <c r="N287" t="s">
        <v>14</v>
      </c>
    </row>
    <row r="288" spans="1:14" x14ac:dyDescent="0.3">
      <c r="A288" t="s">
        <v>27</v>
      </c>
      <c r="B288">
        <v>2018</v>
      </c>
      <c r="C288">
        <v>8</v>
      </c>
      <c r="D288" t="s">
        <v>24</v>
      </c>
      <c r="E288">
        <v>67250</v>
      </c>
      <c r="F288">
        <f>VLOOKUP(_xlfn.CONCAT(A288,B288,C288),Denominator!D:H,2,FALSE)</f>
        <v>67249</v>
      </c>
      <c r="G288">
        <f>VLOOKUP(_xlfn.CONCAT(A288,B288,C288),Denominator!D:H,3,FALSE)</f>
        <v>1</v>
      </c>
      <c r="H288">
        <v>286</v>
      </c>
      <c r="I288" s="13">
        <f>Table15_2[[#This Row],[total_counts]]-Table15_2[[#This Row],[virtual_counts]]</f>
        <v>286</v>
      </c>
      <c r="J288">
        <v>0</v>
      </c>
      <c r="K288" s="4">
        <f>Table15_2[[#This Row],[total_counts]]/Table15_2[[#This Row],[den_total]]</f>
        <v>4.2527881040892194E-3</v>
      </c>
      <c r="L288" s="4">
        <f>Table15_2[[#This Row],[in_person_counts]]/Table15_2[[#This Row],[den_total]]</f>
        <v>4.2527881040892194E-3</v>
      </c>
      <c r="M288" s="4">
        <f>Table15_2[[#This Row],[virtual_counts]]/Table15_2[[#This Row],[den_total]]</f>
        <v>0</v>
      </c>
      <c r="N288" t="s">
        <v>14</v>
      </c>
    </row>
    <row r="289" spans="1:14" x14ac:dyDescent="0.3">
      <c r="A289" t="s">
        <v>27</v>
      </c>
      <c r="B289">
        <v>2018</v>
      </c>
      <c r="C289">
        <v>8</v>
      </c>
      <c r="D289" t="s">
        <v>25</v>
      </c>
      <c r="E289">
        <v>67250</v>
      </c>
      <c r="F289">
        <f>VLOOKUP(_xlfn.CONCAT(A289,B289,C289),Denominator!D:H,2,FALSE)</f>
        <v>67249</v>
      </c>
      <c r="G289">
        <f>VLOOKUP(_xlfn.CONCAT(A289,B289,C289),Denominator!D:H,3,FALSE)</f>
        <v>1</v>
      </c>
      <c r="H289">
        <v>496</v>
      </c>
      <c r="I289" s="13">
        <f>Table15_2[[#This Row],[total_counts]]-Table15_2[[#This Row],[virtual_counts]]</f>
        <v>496</v>
      </c>
      <c r="J289" s="5">
        <v>0</v>
      </c>
      <c r="K289" s="4">
        <f>Table15_2[[#This Row],[total_counts]]/Table15_2[[#This Row],[den_total]]</f>
        <v>7.3754646840148699E-3</v>
      </c>
      <c r="L289" s="4">
        <f>Table15_2[[#This Row],[in_person_counts]]/Table15_2[[#This Row],[den_total]]</f>
        <v>7.3754646840148699E-3</v>
      </c>
      <c r="M289" s="4">
        <f>Table15_2[[#This Row],[virtual_counts]]/Table15_2[[#This Row],[den_total]]</f>
        <v>0</v>
      </c>
      <c r="N289" t="s">
        <v>14</v>
      </c>
    </row>
    <row r="290" spans="1:14" x14ac:dyDescent="0.3">
      <c r="A290" t="s">
        <v>27</v>
      </c>
      <c r="B290">
        <v>2018</v>
      </c>
      <c r="C290">
        <v>9</v>
      </c>
      <c r="D290" t="s">
        <v>13</v>
      </c>
      <c r="E290">
        <v>64502</v>
      </c>
      <c r="F290">
        <f>VLOOKUP(_xlfn.CONCAT(A290,B290,C290),Denominator!D:H,2,FALSE)</f>
        <v>64500</v>
      </c>
      <c r="G290">
        <f>VLOOKUP(_xlfn.CONCAT(A290,B290,C290),Denominator!D:H,3,FALSE)</f>
        <v>2</v>
      </c>
      <c r="H290">
        <v>5064</v>
      </c>
      <c r="I290" s="13">
        <f>Table15_2[[#This Row],[total_counts]]-Table15_2[[#This Row],[virtual_counts]]</f>
        <v>5064</v>
      </c>
      <c r="J290" s="5">
        <v>0</v>
      </c>
      <c r="K290" s="4">
        <f>Table15_2[[#This Row],[total_counts]]/Table15_2[[#This Row],[den_total]]</f>
        <v>7.8509193513379427E-2</v>
      </c>
      <c r="L290" s="4">
        <f>Table15_2[[#This Row],[in_person_counts]]/Table15_2[[#This Row],[den_total]]</f>
        <v>7.8509193513379427E-2</v>
      </c>
      <c r="M290" s="4">
        <f>Table15_2[[#This Row],[virtual_counts]]/Table15_2[[#This Row],[den_total]]</f>
        <v>0</v>
      </c>
      <c r="N290" t="s">
        <v>14</v>
      </c>
    </row>
    <row r="291" spans="1:14" x14ac:dyDescent="0.3">
      <c r="A291" t="s">
        <v>27</v>
      </c>
      <c r="B291">
        <v>2018</v>
      </c>
      <c r="C291">
        <v>9</v>
      </c>
      <c r="D291" t="s">
        <v>18</v>
      </c>
      <c r="E291">
        <v>64502</v>
      </c>
      <c r="F291">
        <f>VLOOKUP(_xlfn.CONCAT(A291,B291,C291),Denominator!D:H,2,FALSE)</f>
        <v>64500</v>
      </c>
      <c r="G291">
        <f>VLOOKUP(_xlfn.CONCAT(A291,B291,C291),Denominator!D:H,3,FALSE)</f>
        <v>2</v>
      </c>
      <c r="H291">
        <v>495</v>
      </c>
      <c r="I291" s="13">
        <f>Table15_2[[#This Row],[total_counts]]-Table15_2[[#This Row],[virtual_counts]]</f>
        <v>495</v>
      </c>
      <c r="J291" s="5">
        <v>0</v>
      </c>
      <c r="K291" s="4">
        <f>Table15_2[[#This Row],[total_counts]]/Table15_2[[#This Row],[den_total]]</f>
        <v>7.6741806455613779E-3</v>
      </c>
      <c r="L291" s="4">
        <f>Table15_2[[#This Row],[in_person_counts]]/Table15_2[[#This Row],[den_total]]</f>
        <v>7.6741806455613779E-3</v>
      </c>
      <c r="M291" s="4">
        <f>Table15_2[[#This Row],[virtual_counts]]/Table15_2[[#This Row],[den_total]]</f>
        <v>0</v>
      </c>
      <c r="N291" t="s">
        <v>14</v>
      </c>
    </row>
    <row r="292" spans="1:14" x14ac:dyDescent="0.3">
      <c r="A292" t="s">
        <v>27</v>
      </c>
      <c r="B292">
        <v>2018</v>
      </c>
      <c r="C292">
        <v>9</v>
      </c>
      <c r="D292" t="s">
        <v>19</v>
      </c>
      <c r="E292">
        <v>64502</v>
      </c>
      <c r="F292">
        <f>VLOOKUP(_xlfn.CONCAT(A292,B292,C292),Denominator!D:H,2,FALSE)</f>
        <v>64500</v>
      </c>
      <c r="G292">
        <f>VLOOKUP(_xlfn.CONCAT(A292,B292,C292),Denominator!D:H,3,FALSE)</f>
        <v>2</v>
      </c>
      <c r="H292">
        <v>223</v>
      </c>
      <c r="I292" s="13">
        <f>Table15_2[[#This Row],[total_counts]]-Table15_2[[#This Row],[virtual_counts]]</f>
        <v>223</v>
      </c>
      <c r="J292">
        <v>0</v>
      </c>
      <c r="K292" s="4">
        <f>Table15_2[[#This Row],[total_counts]]/Table15_2[[#This Row],[den_total]]</f>
        <v>3.4572571393135096E-3</v>
      </c>
      <c r="L292" s="4">
        <f>Table15_2[[#This Row],[in_person_counts]]/Table15_2[[#This Row],[den_total]]</f>
        <v>3.4572571393135096E-3</v>
      </c>
      <c r="M292" s="4">
        <f>Table15_2[[#This Row],[virtual_counts]]/Table15_2[[#This Row],[den_total]]</f>
        <v>0</v>
      </c>
      <c r="N292" t="s">
        <v>14</v>
      </c>
    </row>
    <row r="293" spans="1:14" x14ac:dyDescent="0.3">
      <c r="A293" t="s">
        <v>27</v>
      </c>
      <c r="B293">
        <v>2018</v>
      </c>
      <c r="C293">
        <v>9</v>
      </c>
      <c r="D293" t="s">
        <v>20</v>
      </c>
      <c r="E293">
        <v>64502</v>
      </c>
      <c r="F293">
        <f>VLOOKUP(_xlfn.CONCAT(A293,B293,C293),Denominator!D:H,2,FALSE)</f>
        <v>64500</v>
      </c>
      <c r="G293">
        <f>VLOOKUP(_xlfn.CONCAT(A293,B293,C293),Denominator!D:H,3,FALSE)</f>
        <v>2</v>
      </c>
      <c r="H293">
        <v>166</v>
      </c>
      <c r="I293" s="13">
        <f>Table15_2[[#This Row],[total_counts]]-Table15_2[[#This Row],[virtual_counts]]</f>
        <v>166</v>
      </c>
      <c r="J293">
        <v>0</v>
      </c>
      <c r="K293" s="4">
        <f>Table15_2[[#This Row],[total_counts]]/Table15_2[[#This Row],[den_total]]</f>
        <v>2.5735636104306844E-3</v>
      </c>
      <c r="L293" s="4">
        <f>Table15_2[[#This Row],[in_person_counts]]/Table15_2[[#This Row],[den_total]]</f>
        <v>2.5735636104306844E-3</v>
      </c>
      <c r="M293" s="4">
        <f>Table15_2[[#This Row],[virtual_counts]]/Table15_2[[#This Row],[den_total]]</f>
        <v>0</v>
      </c>
      <c r="N293" t="s">
        <v>14</v>
      </c>
    </row>
    <row r="294" spans="1:14" x14ac:dyDescent="0.3">
      <c r="A294" t="s">
        <v>27</v>
      </c>
      <c r="B294">
        <v>2018</v>
      </c>
      <c r="C294">
        <v>9</v>
      </c>
      <c r="D294" t="s">
        <v>21</v>
      </c>
      <c r="E294">
        <v>64502</v>
      </c>
      <c r="F294">
        <f>VLOOKUP(_xlfn.CONCAT(A294,B294,C294),Denominator!D:H,2,FALSE)</f>
        <v>64500</v>
      </c>
      <c r="G294">
        <f>VLOOKUP(_xlfn.CONCAT(A294,B294,C294),Denominator!D:H,3,FALSE)</f>
        <v>2</v>
      </c>
      <c r="H294">
        <v>58</v>
      </c>
      <c r="I294" s="13">
        <f>Table15_2[[#This Row],[total_counts]]-Table15_2[[#This Row],[virtual_counts]]</f>
        <v>58</v>
      </c>
      <c r="J294" s="5">
        <v>0</v>
      </c>
      <c r="K294" s="4">
        <f>Table15_2[[#This Row],[total_counts]]/Table15_2[[#This Row],[den_total]]</f>
        <v>8.9919692412638371E-4</v>
      </c>
      <c r="L294" s="4">
        <f>Table15_2[[#This Row],[in_person_counts]]/Table15_2[[#This Row],[den_total]]</f>
        <v>8.9919692412638371E-4</v>
      </c>
      <c r="M294" s="4">
        <f>Table15_2[[#This Row],[virtual_counts]]/Table15_2[[#This Row],[den_total]]</f>
        <v>0</v>
      </c>
      <c r="N294" t="s">
        <v>14</v>
      </c>
    </row>
    <row r="295" spans="1:14" x14ac:dyDescent="0.3">
      <c r="A295" t="s">
        <v>27</v>
      </c>
      <c r="B295">
        <v>2018</v>
      </c>
      <c r="C295">
        <v>9</v>
      </c>
      <c r="D295" t="s">
        <v>22</v>
      </c>
      <c r="E295">
        <v>64502</v>
      </c>
      <c r="F295">
        <f>VLOOKUP(_xlfn.CONCAT(A295,B295,C295),Denominator!D:H,2,FALSE)</f>
        <v>64500</v>
      </c>
      <c r="G295">
        <f>VLOOKUP(_xlfn.CONCAT(A295,B295,C295),Denominator!D:H,3,FALSE)</f>
        <v>2</v>
      </c>
      <c r="H295">
        <v>224</v>
      </c>
      <c r="I295" s="13">
        <f>Table15_2[[#This Row],[total_counts]]-Table15_2[[#This Row],[virtual_counts]]</f>
        <v>224</v>
      </c>
      <c r="J295" s="5">
        <v>0</v>
      </c>
      <c r="K295" s="4">
        <f>Table15_2[[#This Row],[total_counts]]/Table15_2[[#This Row],[den_total]]</f>
        <v>3.472760534557068E-3</v>
      </c>
      <c r="L295" s="4">
        <f>Table15_2[[#This Row],[in_person_counts]]/Table15_2[[#This Row],[den_total]]</f>
        <v>3.472760534557068E-3</v>
      </c>
      <c r="M295" s="4">
        <f>Table15_2[[#This Row],[virtual_counts]]/Table15_2[[#This Row],[den_total]]</f>
        <v>0</v>
      </c>
      <c r="N295" t="s">
        <v>14</v>
      </c>
    </row>
    <row r="296" spans="1:14" x14ac:dyDescent="0.3">
      <c r="A296" t="s">
        <v>27</v>
      </c>
      <c r="B296">
        <v>2018</v>
      </c>
      <c r="C296">
        <v>9</v>
      </c>
      <c r="D296" t="s">
        <v>23</v>
      </c>
      <c r="E296">
        <v>64502</v>
      </c>
      <c r="F296">
        <f>VLOOKUP(_xlfn.CONCAT(A296,B296,C296),Denominator!D:H,2,FALSE)</f>
        <v>64500</v>
      </c>
      <c r="G296">
        <f>VLOOKUP(_xlfn.CONCAT(A296,B296,C296),Denominator!D:H,3,FALSE)</f>
        <v>2</v>
      </c>
      <c r="H296">
        <v>111</v>
      </c>
      <c r="I296" s="13">
        <f>Table15_2[[#This Row],[total_counts]]-Table15_2[[#This Row],[virtual_counts]]</f>
        <v>111</v>
      </c>
      <c r="J296" s="5">
        <v>0</v>
      </c>
      <c r="K296" s="4">
        <f>Table15_2[[#This Row],[total_counts]]/Table15_2[[#This Row],[den_total]]</f>
        <v>1.7208768720349756E-3</v>
      </c>
      <c r="L296" s="4">
        <f>Table15_2[[#This Row],[in_person_counts]]/Table15_2[[#This Row],[den_total]]</f>
        <v>1.7208768720349756E-3</v>
      </c>
      <c r="M296" s="4">
        <f>Table15_2[[#This Row],[virtual_counts]]/Table15_2[[#This Row],[den_total]]</f>
        <v>0</v>
      </c>
      <c r="N296" t="s">
        <v>14</v>
      </c>
    </row>
    <row r="297" spans="1:14" x14ac:dyDescent="0.3">
      <c r="A297" t="s">
        <v>27</v>
      </c>
      <c r="B297">
        <v>2018</v>
      </c>
      <c r="C297">
        <v>9</v>
      </c>
      <c r="D297" t="s">
        <v>24</v>
      </c>
      <c r="E297">
        <v>64502</v>
      </c>
      <c r="F297">
        <f>VLOOKUP(_xlfn.CONCAT(A297,B297,C297),Denominator!D:H,2,FALSE)</f>
        <v>64500</v>
      </c>
      <c r="G297">
        <f>VLOOKUP(_xlfn.CONCAT(A297,B297,C297),Denominator!D:H,3,FALSE)</f>
        <v>2</v>
      </c>
      <c r="H297">
        <v>281</v>
      </c>
      <c r="I297" s="13">
        <f>Table15_2[[#This Row],[total_counts]]-Table15_2[[#This Row],[virtual_counts]]</f>
        <v>281</v>
      </c>
      <c r="J297">
        <v>0</v>
      </c>
      <c r="K297" s="4">
        <f>Table15_2[[#This Row],[total_counts]]/Table15_2[[#This Row],[den_total]]</f>
        <v>4.3564540634398932E-3</v>
      </c>
      <c r="L297" s="4">
        <f>Table15_2[[#This Row],[in_person_counts]]/Table15_2[[#This Row],[den_total]]</f>
        <v>4.3564540634398932E-3</v>
      </c>
      <c r="M297" s="4">
        <f>Table15_2[[#This Row],[virtual_counts]]/Table15_2[[#This Row],[den_total]]</f>
        <v>0</v>
      </c>
      <c r="N297" t="s">
        <v>14</v>
      </c>
    </row>
    <row r="298" spans="1:14" x14ac:dyDescent="0.3">
      <c r="A298" t="s">
        <v>27</v>
      </c>
      <c r="B298">
        <v>2018</v>
      </c>
      <c r="C298">
        <v>9</v>
      </c>
      <c r="D298" t="s">
        <v>25</v>
      </c>
      <c r="E298">
        <v>64502</v>
      </c>
      <c r="F298">
        <f>VLOOKUP(_xlfn.CONCAT(A298,B298,C298),Denominator!D:H,2,FALSE)</f>
        <v>64500</v>
      </c>
      <c r="G298">
        <f>VLOOKUP(_xlfn.CONCAT(A298,B298,C298),Denominator!D:H,3,FALSE)</f>
        <v>2</v>
      </c>
      <c r="H298">
        <v>418</v>
      </c>
      <c r="I298" s="13">
        <f>Table15_2[[#This Row],[total_counts]]-Table15_2[[#This Row],[virtual_counts]]</f>
        <v>418</v>
      </c>
      <c r="J298" s="5">
        <v>0</v>
      </c>
      <c r="K298" s="4">
        <f>Table15_2[[#This Row],[total_counts]]/Table15_2[[#This Row],[den_total]]</f>
        <v>6.4804192118073861E-3</v>
      </c>
      <c r="L298" s="4">
        <f>Table15_2[[#This Row],[in_person_counts]]/Table15_2[[#This Row],[den_total]]</f>
        <v>6.4804192118073861E-3</v>
      </c>
      <c r="M298" s="4">
        <f>Table15_2[[#This Row],[virtual_counts]]/Table15_2[[#This Row],[den_total]]</f>
        <v>0</v>
      </c>
      <c r="N298" t="s">
        <v>14</v>
      </c>
    </row>
    <row r="299" spans="1:14" x14ac:dyDescent="0.3">
      <c r="A299" t="s">
        <v>27</v>
      </c>
      <c r="B299">
        <v>2018</v>
      </c>
      <c r="C299">
        <v>10</v>
      </c>
      <c r="D299" t="s">
        <v>13</v>
      </c>
      <c r="E299">
        <v>77422</v>
      </c>
      <c r="F299">
        <f>VLOOKUP(_xlfn.CONCAT(A299,B299,C299),Denominator!D:H,2,FALSE)</f>
        <v>77417</v>
      </c>
      <c r="G299">
        <f>VLOOKUP(_xlfn.CONCAT(A299,B299,C299),Denominator!D:H,3,FALSE)</f>
        <v>5</v>
      </c>
      <c r="H299">
        <v>6103</v>
      </c>
      <c r="I299" s="13">
        <f>Table15_2[[#This Row],[total_counts]]-Table15_2[[#This Row],[virtual_counts]]</f>
        <v>6102.0101000000004</v>
      </c>
      <c r="J299" s="5">
        <v>0.9899</v>
      </c>
      <c r="K299" s="4">
        <f>Table15_2[[#This Row],[total_counts]]/Table15_2[[#This Row],[den_total]]</f>
        <v>7.882772338611764E-2</v>
      </c>
      <c r="L299" s="4">
        <f>Table15_2[[#This Row],[in_person_counts]]/Table15_2[[#This Row],[den_total]]</f>
        <v>7.88149376146315E-2</v>
      </c>
      <c r="M299" s="4">
        <f>Table15_2[[#This Row],[virtual_counts]]/Table15_2[[#This Row],[den_total]]</f>
        <v>1.278577148614089E-5</v>
      </c>
      <c r="N299" t="s">
        <v>14</v>
      </c>
    </row>
    <row r="300" spans="1:14" x14ac:dyDescent="0.3">
      <c r="A300" t="s">
        <v>27</v>
      </c>
      <c r="B300">
        <v>2018</v>
      </c>
      <c r="C300">
        <v>10</v>
      </c>
      <c r="D300" t="s">
        <v>18</v>
      </c>
      <c r="E300">
        <v>77422</v>
      </c>
      <c r="F300">
        <f>VLOOKUP(_xlfn.CONCAT(A300,B300,C300),Denominator!D:H,2,FALSE)</f>
        <v>77417</v>
      </c>
      <c r="G300">
        <f>VLOOKUP(_xlfn.CONCAT(A300,B300,C300),Denominator!D:H,3,FALSE)</f>
        <v>5</v>
      </c>
      <c r="H300">
        <v>615</v>
      </c>
      <c r="I300" s="13">
        <f>Table15_2[[#This Row],[total_counts]]-Table15_2[[#This Row],[virtual_counts]]</f>
        <v>614.98990000000003</v>
      </c>
      <c r="J300" s="5">
        <v>1.01E-2</v>
      </c>
      <c r="K300" s="4">
        <f>Table15_2[[#This Row],[total_counts]]/Table15_2[[#This Row],[den_total]]</f>
        <v>7.9434785978145742E-3</v>
      </c>
      <c r="L300" s="4">
        <f>Table15_2[[#This Row],[in_person_counts]]/Table15_2[[#This Row],[den_total]]</f>
        <v>7.9433481439384161E-3</v>
      </c>
      <c r="M300" s="4">
        <f>Table15_2[[#This Row],[virtual_counts]]/Table15_2[[#This Row],[den_total]]</f>
        <v>1.3045387615923122E-7</v>
      </c>
      <c r="N300" t="s">
        <v>14</v>
      </c>
    </row>
    <row r="301" spans="1:14" x14ac:dyDescent="0.3">
      <c r="A301" t="s">
        <v>27</v>
      </c>
      <c r="B301">
        <v>2018</v>
      </c>
      <c r="C301">
        <v>10</v>
      </c>
      <c r="D301" t="s">
        <v>19</v>
      </c>
      <c r="E301">
        <v>77422</v>
      </c>
      <c r="F301">
        <f>VLOOKUP(_xlfn.CONCAT(A301,B301,C301),Denominator!D:H,2,FALSE)</f>
        <v>77417</v>
      </c>
      <c r="G301">
        <f>VLOOKUP(_xlfn.CONCAT(A301,B301,C301),Denominator!D:H,3,FALSE)</f>
        <v>5</v>
      </c>
      <c r="H301">
        <v>245</v>
      </c>
      <c r="I301" s="13">
        <f>Table15_2[[#This Row],[total_counts]]-Table15_2[[#This Row],[virtual_counts]]</f>
        <v>245</v>
      </c>
      <c r="J301">
        <v>0</v>
      </c>
      <c r="K301" s="4">
        <f>Table15_2[[#This Row],[total_counts]]/Table15_2[[#This Row],[den_total]]</f>
        <v>3.1644752137635298E-3</v>
      </c>
      <c r="L301" s="4">
        <f>Table15_2[[#This Row],[in_person_counts]]/Table15_2[[#This Row],[den_total]]</f>
        <v>3.1644752137635298E-3</v>
      </c>
      <c r="M301" s="4">
        <f>Table15_2[[#This Row],[virtual_counts]]/Table15_2[[#This Row],[den_total]]</f>
        <v>0</v>
      </c>
      <c r="N301" t="s">
        <v>14</v>
      </c>
    </row>
    <row r="302" spans="1:14" x14ac:dyDescent="0.3">
      <c r="A302" t="s">
        <v>27</v>
      </c>
      <c r="B302">
        <v>2018</v>
      </c>
      <c r="C302">
        <v>10</v>
      </c>
      <c r="D302" t="s">
        <v>20</v>
      </c>
      <c r="E302">
        <v>77422</v>
      </c>
      <c r="F302">
        <f>VLOOKUP(_xlfn.CONCAT(A302,B302,C302),Denominator!D:H,2,FALSE)</f>
        <v>77417</v>
      </c>
      <c r="G302">
        <f>VLOOKUP(_xlfn.CONCAT(A302,B302,C302),Denominator!D:H,3,FALSE)</f>
        <v>5</v>
      </c>
      <c r="H302">
        <v>222</v>
      </c>
      <c r="I302" s="13">
        <f>Table15_2[[#This Row],[total_counts]]-Table15_2[[#This Row],[virtual_counts]]</f>
        <v>222</v>
      </c>
      <c r="J302">
        <v>0</v>
      </c>
      <c r="K302" s="4">
        <f>Table15_2[[#This Row],[total_counts]]/Table15_2[[#This Row],[den_total]]</f>
        <v>2.867402030430627E-3</v>
      </c>
      <c r="L302" s="4">
        <f>Table15_2[[#This Row],[in_person_counts]]/Table15_2[[#This Row],[den_total]]</f>
        <v>2.867402030430627E-3</v>
      </c>
      <c r="M302" s="4">
        <f>Table15_2[[#This Row],[virtual_counts]]/Table15_2[[#This Row],[den_total]]</f>
        <v>0</v>
      </c>
      <c r="N302" t="s">
        <v>14</v>
      </c>
    </row>
    <row r="303" spans="1:14" x14ac:dyDescent="0.3">
      <c r="A303" t="s">
        <v>27</v>
      </c>
      <c r="B303">
        <v>2018</v>
      </c>
      <c r="C303">
        <v>10</v>
      </c>
      <c r="D303" t="s">
        <v>21</v>
      </c>
      <c r="E303">
        <v>77422</v>
      </c>
      <c r="F303">
        <f>VLOOKUP(_xlfn.CONCAT(A303,B303,C303),Denominator!D:H,2,FALSE)</f>
        <v>77417</v>
      </c>
      <c r="G303">
        <f>VLOOKUP(_xlfn.CONCAT(A303,B303,C303),Denominator!D:H,3,FALSE)</f>
        <v>5</v>
      </c>
      <c r="H303">
        <v>79</v>
      </c>
      <c r="I303" s="13">
        <f>Table15_2[[#This Row],[total_counts]]-Table15_2[[#This Row],[virtual_counts]]</f>
        <v>79</v>
      </c>
      <c r="J303" s="5">
        <v>0</v>
      </c>
      <c r="K303" s="4">
        <f>Table15_2[[#This Row],[total_counts]]/Table15_2[[#This Row],[den_total]]</f>
        <v>1.0203818036217097E-3</v>
      </c>
      <c r="L303" s="4">
        <f>Table15_2[[#This Row],[in_person_counts]]/Table15_2[[#This Row],[den_total]]</f>
        <v>1.0203818036217097E-3</v>
      </c>
      <c r="M303" s="4">
        <f>Table15_2[[#This Row],[virtual_counts]]/Table15_2[[#This Row],[den_total]]</f>
        <v>0</v>
      </c>
      <c r="N303" t="s">
        <v>14</v>
      </c>
    </row>
    <row r="304" spans="1:14" x14ac:dyDescent="0.3">
      <c r="A304" t="s">
        <v>27</v>
      </c>
      <c r="B304">
        <v>2018</v>
      </c>
      <c r="C304">
        <v>10</v>
      </c>
      <c r="D304" t="s">
        <v>22</v>
      </c>
      <c r="E304">
        <v>77422</v>
      </c>
      <c r="F304">
        <f>VLOOKUP(_xlfn.CONCAT(A304,B304,C304),Denominator!D:H,2,FALSE)</f>
        <v>77417</v>
      </c>
      <c r="G304">
        <f>VLOOKUP(_xlfn.CONCAT(A304,B304,C304),Denominator!D:H,3,FALSE)</f>
        <v>5</v>
      </c>
      <c r="H304">
        <v>301</v>
      </c>
      <c r="I304" s="13">
        <f>Table15_2[[#This Row],[total_counts]]-Table15_2[[#This Row],[virtual_counts]]</f>
        <v>301</v>
      </c>
      <c r="J304" s="5">
        <v>0</v>
      </c>
      <c r="K304" s="4">
        <f>Table15_2[[#This Row],[total_counts]]/Table15_2[[#This Row],[den_total]]</f>
        <v>3.8877838340523364E-3</v>
      </c>
      <c r="L304" s="4">
        <f>Table15_2[[#This Row],[in_person_counts]]/Table15_2[[#This Row],[den_total]]</f>
        <v>3.8877838340523364E-3</v>
      </c>
      <c r="M304" s="4">
        <f>Table15_2[[#This Row],[virtual_counts]]/Table15_2[[#This Row],[den_total]]</f>
        <v>0</v>
      </c>
      <c r="N304" t="s">
        <v>14</v>
      </c>
    </row>
    <row r="305" spans="1:14" x14ac:dyDescent="0.3">
      <c r="A305" t="s">
        <v>27</v>
      </c>
      <c r="B305">
        <v>2018</v>
      </c>
      <c r="C305">
        <v>10</v>
      </c>
      <c r="D305" t="s">
        <v>23</v>
      </c>
      <c r="E305">
        <v>77422</v>
      </c>
      <c r="F305">
        <f>VLOOKUP(_xlfn.CONCAT(A305,B305,C305),Denominator!D:H,2,FALSE)</f>
        <v>77417</v>
      </c>
      <c r="G305">
        <f>VLOOKUP(_xlfn.CONCAT(A305,B305,C305),Denominator!D:H,3,FALSE)</f>
        <v>5</v>
      </c>
      <c r="H305">
        <v>137</v>
      </c>
      <c r="I305" s="13">
        <f>Table15_2[[#This Row],[total_counts]]-Table15_2[[#This Row],[virtual_counts]]</f>
        <v>137</v>
      </c>
      <c r="J305" s="5">
        <v>0</v>
      </c>
      <c r="K305" s="4">
        <f>Table15_2[[#This Row],[total_counts]]/Table15_2[[#This Row],[den_total]]</f>
        <v>1.7695228746351167E-3</v>
      </c>
      <c r="L305" s="4">
        <f>Table15_2[[#This Row],[in_person_counts]]/Table15_2[[#This Row],[den_total]]</f>
        <v>1.7695228746351167E-3</v>
      </c>
      <c r="M305" s="4">
        <f>Table15_2[[#This Row],[virtual_counts]]/Table15_2[[#This Row],[den_total]]</f>
        <v>0</v>
      </c>
      <c r="N305" t="s">
        <v>14</v>
      </c>
    </row>
    <row r="306" spans="1:14" x14ac:dyDescent="0.3">
      <c r="A306" t="s">
        <v>27</v>
      </c>
      <c r="B306">
        <v>2018</v>
      </c>
      <c r="C306">
        <v>10</v>
      </c>
      <c r="D306" t="s">
        <v>24</v>
      </c>
      <c r="E306">
        <v>77422</v>
      </c>
      <c r="F306">
        <f>VLOOKUP(_xlfn.CONCAT(A306,B306,C306),Denominator!D:H,2,FALSE)</f>
        <v>77417</v>
      </c>
      <c r="G306">
        <f>VLOOKUP(_xlfn.CONCAT(A306,B306,C306),Denominator!D:H,3,FALSE)</f>
        <v>5</v>
      </c>
      <c r="H306">
        <v>266</v>
      </c>
      <c r="I306" s="13">
        <f>Table15_2[[#This Row],[total_counts]]-Table15_2[[#This Row],[virtual_counts]]</f>
        <v>266</v>
      </c>
      <c r="J306">
        <v>0</v>
      </c>
      <c r="K306" s="4">
        <f>Table15_2[[#This Row],[total_counts]]/Table15_2[[#This Row],[den_total]]</f>
        <v>3.4357159463718322E-3</v>
      </c>
      <c r="L306" s="4">
        <f>Table15_2[[#This Row],[in_person_counts]]/Table15_2[[#This Row],[den_total]]</f>
        <v>3.4357159463718322E-3</v>
      </c>
      <c r="M306" s="4">
        <f>Table15_2[[#This Row],[virtual_counts]]/Table15_2[[#This Row],[den_total]]</f>
        <v>0</v>
      </c>
      <c r="N306" t="s">
        <v>14</v>
      </c>
    </row>
    <row r="307" spans="1:14" x14ac:dyDescent="0.3">
      <c r="A307" t="s">
        <v>27</v>
      </c>
      <c r="B307">
        <v>2018</v>
      </c>
      <c r="C307">
        <v>10</v>
      </c>
      <c r="D307" t="s">
        <v>25</v>
      </c>
      <c r="E307">
        <v>77422</v>
      </c>
      <c r="F307">
        <f>VLOOKUP(_xlfn.CONCAT(A307,B307,C307),Denominator!D:H,2,FALSE)</f>
        <v>77417</v>
      </c>
      <c r="G307">
        <f>VLOOKUP(_xlfn.CONCAT(A307,B307,C307),Denominator!D:H,3,FALSE)</f>
        <v>5</v>
      </c>
      <c r="H307">
        <v>520</v>
      </c>
      <c r="I307" s="13">
        <f>Table15_2[[#This Row],[total_counts]]-Table15_2[[#This Row],[virtual_counts]]</f>
        <v>520</v>
      </c>
      <c r="J307" s="5">
        <v>0</v>
      </c>
      <c r="K307" s="4">
        <f>Table15_2[[#This Row],[total_counts]]/Table15_2[[#This Row],[den_total]]</f>
        <v>6.7164371883960631E-3</v>
      </c>
      <c r="L307" s="4">
        <f>Table15_2[[#This Row],[in_person_counts]]/Table15_2[[#This Row],[den_total]]</f>
        <v>6.7164371883960631E-3</v>
      </c>
      <c r="M307" s="4">
        <f>Table15_2[[#This Row],[virtual_counts]]/Table15_2[[#This Row],[den_total]]</f>
        <v>0</v>
      </c>
      <c r="N307" t="s">
        <v>14</v>
      </c>
    </row>
    <row r="308" spans="1:14" x14ac:dyDescent="0.3">
      <c r="A308" t="s">
        <v>27</v>
      </c>
      <c r="B308">
        <v>2018</v>
      </c>
      <c r="C308">
        <v>11</v>
      </c>
      <c r="D308" t="s">
        <v>13</v>
      </c>
      <c r="E308">
        <v>74971</v>
      </c>
      <c r="F308">
        <f>VLOOKUP(_xlfn.CONCAT(A308,B308,C308),Denominator!D:H,2,FALSE)</f>
        <v>74966</v>
      </c>
      <c r="G308">
        <f>VLOOKUP(_xlfn.CONCAT(A308,B308,C308),Denominator!D:H,3,FALSE)</f>
        <v>5</v>
      </c>
      <c r="H308">
        <v>5974</v>
      </c>
      <c r="I308" s="13">
        <f>Table15_2[[#This Row],[total_counts]]-Table15_2[[#This Row],[virtual_counts]]</f>
        <v>5972.0124999999998</v>
      </c>
      <c r="J308" s="5">
        <v>1.9875</v>
      </c>
      <c r="K308" s="4">
        <f>Table15_2[[#This Row],[total_counts]]/Table15_2[[#This Row],[den_total]]</f>
        <v>7.9684144535887208E-2</v>
      </c>
      <c r="L308" s="4">
        <f>Table15_2[[#This Row],[in_person_counts]]/Table15_2[[#This Row],[den_total]]</f>
        <v>7.9657634285256962E-2</v>
      </c>
      <c r="M308" s="4">
        <f>Table15_2[[#This Row],[virtual_counts]]/Table15_2[[#This Row],[den_total]]</f>
        <v>2.6510250630243696E-5</v>
      </c>
      <c r="N308" t="s">
        <v>14</v>
      </c>
    </row>
    <row r="309" spans="1:14" x14ac:dyDescent="0.3">
      <c r="A309" t="s">
        <v>27</v>
      </c>
      <c r="B309">
        <v>2018</v>
      </c>
      <c r="C309">
        <v>11</v>
      </c>
      <c r="D309" t="s">
        <v>18</v>
      </c>
      <c r="E309">
        <v>74971</v>
      </c>
      <c r="F309">
        <f>VLOOKUP(_xlfn.CONCAT(A309,B309,C309),Denominator!D:H,2,FALSE)</f>
        <v>74966</v>
      </c>
      <c r="G309">
        <f>VLOOKUP(_xlfn.CONCAT(A309,B309,C309),Denominator!D:H,3,FALSE)</f>
        <v>5</v>
      </c>
      <c r="H309">
        <v>564</v>
      </c>
      <c r="I309" s="13">
        <f>Table15_2[[#This Row],[total_counts]]-Table15_2[[#This Row],[virtual_counts]]</f>
        <v>563.98829999999998</v>
      </c>
      <c r="J309" s="5">
        <v>1.17E-2</v>
      </c>
      <c r="K309" s="4">
        <f>Table15_2[[#This Row],[total_counts]]/Table15_2[[#This Row],[den_total]]</f>
        <v>7.5229088580917956E-3</v>
      </c>
      <c r="L309" s="4">
        <f>Table15_2[[#This Row],[in_person_counts]]/Table15_2[[#This Row],[den_total]]</f>
        <v>7.5227527977484625E-3</v>
      </c>
      <c r="M309" s="4">
        <f>Table15_2[[#This Row],[virtual_counts]]/Table15_2[[#This Row],[den_total]]</f>
        <v>1.5606034333275534E-7</v>
      </c>
      <c r="N309" t="s">
        <v>14</v>
      </c>
    </row>
    <row r="310" spans="1:14" x14ac:dyDescent="0.3">
      <c r="A310" t="s">
        <v>27</v>
      </c>
      <c r="B310">
        <v>2018</v>
      </c>
      <c r="C310">
        <v>11</v>
      </c>
      <c r="D310" t="s">
        <v>19</v>
      </c>
      <c r="E310">
        <v>74971</v>
      </c>
      <c r="F310">
        <f>VLOOKUP(_xlfn.CONCAT(A310,B310,C310),Denominator!D:H,2,FALSE)</f>
        <v>74966</v>
      </c>
      <c r="G310">
        <f>VLOOKUP(_xlfn.CONCAT(A310,B310,C310),Denominator!D:H,3,FALSE)</f>
        <v>5</v>
      </c>
      <c r="H310">
        <v>284</v>
      </c>
      <c r="I310" s="13">
        <f>Table15_2[[#This Row],[total_counts]]-Table15_2[[#This Row],[virtual_counts]]</f>
        <v>284</v>
      </c>
      <c r="J310">
        <v>0</v>
      </c>
      <c r="K310" s="4">
        <f>Table15_2[[#This Row],[total_counts]]/Table15_2[[#This Row],[den_total]]</f>
        <v>3.7881314108121809E-3</v>
      </c>
      <c r="L310" s="4">
        <f>Table15_2[[#This Row],[in_person_counts]]/Table15_2[[#This Row],[den_total]]</f>
        <v>3.7881314108121809E-3</v>
      </c>
      <c r="M310" s="4">
        <f>Table15_2[[#This Row],[virtual_counts]]/Table15_2[[#This Row],[den_total]]</f>
        <v>0</v>
      </c>
      <c r="N310" t="s">
        <v>14</v>
      </c>
    </row>
    <row r="311" spans="1:14" x14ac:dyDescent="0.3">
      <c r="A311" t="s">
        <v>27</v>
      </c>
      <c r="B311">
        <v>2018</v>
      </c>
      <c r="C311">
        <v>11</v>
      </c>
      <c r="D311" t="s">
        <v>20</v>
      </c>
      <c r="E311">
        <v>74971</v>
      </c>
      <c r="F311">
        <f>VLOOKUP(_xlfn.CONCAT(A311,B311,C311),Denominator!D:H,2,FALSE)</f>
        <v>74966</v>
      </c>
      <c r="G311">
        <f>VLOOKUP(_xlfn.CONCAT(A311,B311,C311),Denominator!D:H,3,FALSE)</f>
        <v>5</v>
      </c>
      <c r="H311">
        <v>193</v>
      </c>
      <c r="I311" s="13">
        <f>Table15_2[[#This Row],[total_counts]]-Table15_2[[#This Row],[virtual_counts]]</f>
        <v>193</v>
      </c>
      <c r="J311">
        <v>0</v>
      </c>
      <c r="K311" s="4">
        <f>Table15_2[[#This Row],[total_counts]]/Table15_2[[#This Row],[den_total]]</f>
        <v>2.5743287404463057E-3</v>
      </c>
      <c r="L311" s="4">
        <f>Table15_2[[#This Row],[in_person_counts]]/Table15_2[[#This Row],[den_total]]</f>
        <v>2.5743287404463057E-3</v>
      </c>
      <c r="M311" s="4">
        <f>Table15_2[[#This Row],[virtual_counts]]/Table15_2[[#This Row],[den_total]]</f>
        <v>0</v>
      </c>
      <c r="N311" t="s">
        <v>14</v>
      </c>
    </row>
    <row r="312" spans="1:14" x14ac:dyDescent="0.3">
      <c r="A312" t="s">
        <v>27</v>
      </c>
      <c r="B312">
        <v>2018</v>
      </c>
      <c r="C312">
        <v>11</v>
      </c>
      <c r="D312" t="s">
        <v>21</v>
      </c>
      <c r="E312">
        <v>74971</v>
      </c>
      <c r="F312">
        <f>VLOOKUP(_xlfn.CONCAT(A312,B312,C312),Denominator!D:H,2,FALSE)</f>
        <v>74966</v>
      </c>
      <c r="G312">
        <f>VLOOKUP(_xlfn.CONCAT(A312,B312,C312),Denominator!D:H,3,FALSE)</f>
        <v>5</v>
      </c>
      <c r="H312">
        <v>75</v>
      </c>
      <c r="I312" s="13">
        <f>Table15_2[[#This Row],[total_counts]]-Table15_2[[#This Row],[virtual_counts]]</f>
        <v>74.999300000000005</v>
      </c>
      <c r="J312" s="5">
        <v>6.9999999999999999E-4</v>
      </c>
      <c r="K312" s="4">
        <f>Table15_2[[#This Row],[total_counts]]/Table15_2[[#This Row],[den_total]]</f>
        <v>1.000386816235611E-3</v>
      </c>
      <c r="L312" s="4">
        <f>Table15_2[[#This Row],[in_person_counts]]/Table15_2[[#This Row],[den_total]]</f>
        <v>1.000377479291993E-3</v>
      </c>
      <c r="M312" s="4">
        <f>Table15_2[[#This Row],[virtual_counts]]/Table15_2[[#This Row],[den_total]]</f>
        <v>9.3369436181990369E-9</v>
      </c>
      <c r="N312" t="s">
        <v>14</v>
      </c>
    </row>
    <row r="313" spans="1:14" x14ac:dyDescent="0.3">
      <c r="A313" t="s">
        <v>27</v>
      </c>
      <c r="B313">
        <v>2018</v>
      </c>
      <c r="C313">
        <v>11</v>
      </c>
      <c r="D313" t="s">
        <v>22</v>
      </c>
      <c r="E313">
        <v>74971</v>
      </c>
      <c r="F313">
        <f>VLOOKUP(_xlfn.CONCAT(A313,B313,C313),Denominator!D:H,2,FALSE)</f>
        <v>74966</v>
      </c>
      <c r="G313">
        <f>VLOOKUP(_xlfn.CONCAT(A313,B313,C313),Denominator!D:H,3,FALSE)</f>
        <v>5</v>
      </c>
      <c r="H313">
        <v>268</v>
      </c>
      <c r="I313" s="13">
        <f>Table15_2[[#This Row],[total_counts]]-Table15_2[[#This Row],[virtual_counts]]</f>
        <v>267.99930000000001</v>
      </c>
      <c r="J313" s="5">
        <v>6.9999999999999999E-4</v>
      </c>
      <c r="K313" s="4">
        <f>Table15_2[[#This Row],[total_counts]]/Table15_2[[#This Row],[den_total]]</f>
        <v>3.5747155566819172E-3</v>
      </c>
      <c r="L313" s="4">
        <f>Table15_2[[#This Row],[in_person_counts]]/Table15_2[[#This Row],[den_total]]</f>
        <v>3.5747062197382987E-3</v>
      </c>
      <c r="M313" s="4">
        <f>Table15_2[[#This Row],[virtual_counts]]/Table15_2[[#This Row],[den_total]]</f>
        <v>9.3369436181990369E-9</v>
      </c>
      <c r="N313" t="s">
        <v>14</v>
      </c>
    </row>
    <row r="314" spans="1:14" x14ac:dyDescent="0.3">
      <c r="A314" t="s">
        <v>27</v>
      </c>
      <c r="B314">
        <v>2018</v>
      </c>
      <c r="C314">
        <v>11</v>
      </c>
      <c r="D314" t="s">
        <v>23</v>
      </c>
      <c r="E314">
        <v>74971</v>
      </c>
      <c r="F314">
        <f>VLOOKUP(_xlfn.CONCAT(A314,B314,C314),Denominator!D:H,2,FALSE)</f>
        <v>74966</v>
      </c>
      <c r="G314">
        <f>VLOOKUP(_xlfn.CONCAT(A314,B314,C314),Denominator!D:H,3,FALSE)</f>
        <v>5</v>
      </c>
      <c r="H314">
        <v>133</v>
      </c>
      <c r="I314" s="13">
        <f>Table15_2[[#This Row],[total_counts]]-Table15_2[[#This Row],[virtual_counts]]</f>
        <v>133</v>
      </c>
      <c r="J314" s="5">
        <v>0</v>
      </c>
      <c r="K314" s="4">
        <f>Table15_2[[#This Row],[total_counts]]/Table15_2[[#This Row],[den_total]]</f>
        <v>1.774019287457817E-3</v>
      </c>
      <c r="L314" s="4">
        <f>Table15_2[[#This Row],[in_person_counts]]/Table15_2[[#This Row],[den_total]]</f>
        <v>1.774019287457817E-3</v>
      </c>
      <c r="M314" s="4">
        <f>Table15_2[[#This Row],[virtual_counts]]/Table15_2[[#This Row],[den_total]]</f>
        <v>0</v>
      </c>
      <c r="N314" t="s">
        <v>14</v>
      </c>
    </row>
    <row r="315" spans="1:14" x14ac:dyDescent="0.3">
      <c r="A315" t="s">
        <v>27</v>
      </c>
      <c r="B315">
        <v>2018</v>
      </c>
      <c r="C315">
        <v>11</v>
      </c>
      <c r="D315" t="s">
        <v>24</v>
      </c>
      <c r="E315">
        <v>74971</v>
      </c>
      <c r="F315">
        <f>VLOOKUP(_xlfn.CONCAT(A315,B315,C315),Denominator!D:H,2,FALSE)</f>
        <v>74966</v>
      </c>
      <c r="G315">
        <f>VLOOKUP(_xlfn.CONCAT(A315,B315,C315),Denominator!D:H,3,FALSE)</f>
        <v>5</v>
      </c>
      <c r="H315">
        <v>301</v>
      </c>
      <c r="I315" s="13">
        <f>Table15_2[[#This Row],[total_counts]]-Table15_2[[#This Row],[virtual_counts]]</f>
        <v>301</v>
      </c>
      <c r="J315">
        <v>0</v>
      </c>
      <c r="K315" s="4">
        <f>Table15_2[[#This Row],[total_counts]]/Table15_2[[#This Row],[den_total]]</f>
        <v>4.0148857558255863E-3</v>
      </c>
      <c r="L315" s="4">
        <f>Table15_2[[#This Row],[in_person_counts]]/Table15_2[[#This Row],[den_total]]</f>
        <v>4.0148857558255863E-3</v>
      </c>
      <c r="M315" s="4">
        <f>Table15_2[[#This Row],[virtual_counts]]/Table15_2[[#This Row],[den_total]]</f>
        <v>0</v>
      </c>
      <c r="N315" t="s">
        <v>14</v>
      </c>
    </row>
    <row r="316" spans="1:14" x14ac:dyDescent="0.3">
      <c r="A316" t="s">
        <v>27</v>
      </c>
      <c r="B316">
        <v>2018</v>
      </c>
      <c r="C316">
        <v>11</v>
      </c>
      <c r="D316" t="s">
        <v>25</v>
      </c>
      <c r="E316">
        <v>74971</v>
      </c>
      <c r="F316">
        <f>VLOOKUP(_xlfn.CONCAT(A316,B316,C316),Denominator!D:H,2,FALSE)</f>
        <v>74966</v>
      </c>
      <c r="G316">
        <f>VLOOKUP(_xlfn.CONCAT(A316,B316,C316),Denominator!D:H,3,FALSE)</f>
        <v>5</v>
      </c>
      <c r="H316">
        <v>487</v>
      </c>
      <c r="I316" s="13">
        <f>Table15_2[[#This Row],[total_counts]]-Table15_2[[#This Row],[virtual_counts]]</f>
        <v>487</v>
      </c>
      <c r="J316" s="5">
        <v>0</v>
      </c>
      <c r="K316" s="4">
        <f>Table15_2[[#This Row],[total_counts]]/Table15_2[[#This Row],[den_total]]</f>
        <v>6.495845060089901E-3</v>
      </c>
      <c r="L316" s="4">
        <f>Table15_2[[#This Row],[in_person_counts]]/Table15_2[[#This Row],[den_total]]</f>
        <v>6.495845060089901E-3</v>
      </c>
      <c r="M316" s="4">
        <f>Table15_2[[#This Row],[virtual_counts]]/Table15_2[[#This Row],[den_total]]</f>
        <v>0</v>
      </c>
      <c r="N316" t="s">
        <v>14</v>
      </c>
    </row>
    <row r="317" spans="1:14" x14ac:dyDescent="0.3">
      <c r="A317" t="s">
        <v>27</v>
      </c>
      <c r="B317">
        <v>2018</v>
      </c>
      <c r="C317">
        <v>12</v>
      </c>
      <c r="D317" t="s">
        <v>13</v>
      </c>
      <c r="E317">
        <v>61600</v>
      </c>
      <c r="F317">
        <f>VLOOKUP(_xlfn.CONCAT(A317,B317,C317),Denominator!D:H,2,FALSE)</f>
        <v>61596</v>
      </c>
      <c r="G317">
        <f>VLOOKUP(_xlfn.CONCAT(A317,B317,C317),Denominator!D:H,3,FALSE)</f>
        <v>4</v>
      </c>
      <c r="H317">
        <v>4727</v>
      </c>
      <c r="I317" s="13">
        <f>Table15_2[[#This Row],[total_counts]]-Table15_2[[#This Row],[virtual_counts]]</f>
        <v>4725.0201999999999</v>
      </c>
      <c r="J317" s="5">
        <v>1.9798</v>
      </c>
      <c r="K317" s="4">
        <f>Table15_2[[#This Row],[total_counts]]/Table15_2[[#This Row],[den_total]]</f>
        <v>7.6737012987012992E-2</v>
      </c>
      <c r="L317" s="4">
        <f>Table15_2[[#This Row],[in_person_counts]]/Table15_2[[#This Row],[den_total]]</f>
        <v>7.6704873376623378E-2</v>
      </c>
      <c r="M317" s="4">
        <f>Table15_2[[#This Row],[virtual_counts]]/Table15_2[[#This Row],[den_total]]</f>
        <v>3.2139610389610389E-5</v>
      </c>
      <c r="N317" t="s">
        <v>14</v>
      </c>
    </row>
    <row r="318" spans="1:14" x14ac:dyDescent="0.3">
      <c r="A318" t="s">
        <v>27</v>
      </c>
      <c r="B318">
        <v>2018</v>
      </c>
      <c r="C318">
        <v>12</v>
      </c>
      <c r="D318" t="s">
        <v>18</v>
      </c>
      <c r="E318">
        <v>61600</v>
      </c>
      <c r="F318">
        <f>VLOOKUP(_xlfn.CONCAT(A318,B318,C318),Denominator!D:H,2,FALSE)</f>
        <v>61596</v>
      </c>
      <c r="G318">
        <f>VLOOKUP(_xlfn.CONCAT(A318,B318,C318),Denominator!D:H,3,FALSE)</f>
        <v>4</v>
      </c>
      <c r="H318">
        <v>414</v>
      </c>
      <c r="I318" s="13">
        <f>Table15_2[[#This Row],[total_counts]]-Table15_2[[#This Row],[virtual_counts]]</f>
        <v>413.97980000000001</v>
      </c>
      <c r="J318" s="5">
        <v>2.0199999999999999E-2</v>
      </c>
      <c r="K318" s="4">
        <f>Table15_2[[#This Row],[total_counts]]/Table15_2[[#This Row],[den_total]]</f>
        <v>6.7207792207792209E-3</v>
      </c>
      <c r="L318" s="4">
        <f>Table15_2[[#This Row],[in_person_counts]]/Table15_2[[#This Row],[den_total]]</f>
        <v>6.7204512987012986E-3</v>
      </c>
      <c r="M318" s="4">
        <f>Table15_2[[#This Row],[virtual_counts]]/Table15_2[[#This Row],[den_total]]</f>
        <v>3.279220779220779E-7</v>
      </c>
      <c r="N318" t="s">
        <v>14</v>
      </c>
    </row>
    <row r="319" spans="1:14" x14ac:dyDescent="0.3">
      <c r="A319" t="s">
        <v>27</v>
      </c>
      <c r="B319">
        <v>2018</v>
      </c>
      <c r="C319">
        <v>12</v>
      </c>
      <c r="D319" t="s">
        <v>19</v>
      </c>
      <c r="E319">
        <v>61600</v>
      </c>
      <c r="F319">
        <f>VLOOKUP(_xlfn.CONCAT(A319,B319,C319),Denominator!D:H,2,FALSE)</f>
        <v>61596</v>
      </c>
      <c r="G319">
        <f>VLOOKUP(_xlfn.CONCAT(A319,B319,C319),Denominator!D:H,3,FALSE)</f>
        <v>4</v>
      </c>
      <c r="H319">
        <v>167</v>
      </c>
      <c r="I319" s="13">
        <f>Table15_2[[#This Row],[total_counts]]-Table15_2[[#This Row],[virtual_counts]]</f>
        <v>167</v>
      </c>
      <c r="J319">
        <v>0</v>
      </c>
      <c r="K319" s="4">
        <f>Table15_2[[#This Row],[total_counts]]/Table15_2[[#This Row],[den_total]]</f>
        <v>2.7110389610389609E-3</v>
      </c>
      <c r="L319" s="4">
        <f>Table15_2[[#This Row],[in_person_counts]]/Table15_2[[#This Row],[den_total]]</f>
        <v>2.7110389610389609E-3</v>
      </c>
      <c r="M319" s="4">
        <f>Table15_2[[#This Row],[virtual_counts]]/Table15_2[[#This Row],[den_total]]</f>
        <v>0</v>
      </c>
      <c r="N319" t="s">
        <v>14</v>
      </c>
    </row>
    <row r="320" spans="1:14" x14ac:dyDescent="0.3">
      <c r="A320" t="s">
        <v>27</v>
      </c>
      <c r="B320">
        <v>2018</v>
      </c>
      <c r="C320">
        <v>12</v>
      </c>
      <c r="D320" t="s">
        <v>20</v>
      </c>
      <c r="E320">
        <v>61600</v>
      </c>
      <c r="F320">
        <f>VLOOKUP(_xlfn.CONCAT(A320,B320,C320),Denominator!D:H,2,FALSE)</f>
        <v>61596</v>
      </c>
      <c r="G320">
        <f>VLOOKUP(_xlfn.CONCAT(A320,B320,C320),Denominator!D:H,3,FALSE)</f>
        <v>4</v>
      </c>
      <c r="H320">
        <v>176</v>
      </c>
      <c r="I320" s="13">
        <f>Table15_2[[#This Row],[total_counts]]-Table15_2[[#This Row],[virtual_counts]]</f>
        <v>176</v>
      </c>
      <c r="J320">
        <v>0</v>
      </c>
      <c r="K320" s="4">
        <f>Table15_2[[#This Row],[total_counts]]/Table15_2[[#This Row],[den_total]]</f>
        <v>2.8571428571428571E-3</v>
      </c>
      <c r="L320" s="4">
        <f>Table15_2[[#This Row],[in_person_counts]]/Table15_2[[#This Row],[den_total]]</f>
        <v>2.8571428571428571E-3</v>
      </c>
      <c r="M320" s="4">
        <f>Table15_2[[#This Row],[virtual_counts]]/Table15_2[[#This Row],[den_total]]</f>
        <v>0</v>
      </c>
      <c r="N320" t="s">
        <v>14</v>
      </c>
    </row>
    <row r="321" spans="1:14" x14ac:dyDescent="0.3">
      <c r="A321" t="s">
        <v>27</v>
      </c>
      <c r="B321">
        <v>2018</v>
      </c>
      <c r="C321">
        <v>12</v>
      </c>
      <c r="D321" t="s">
        <v>21</v>
      </c>
      <c r="E321">
        <v>61600</v>
      </c>
      <c r="F321">
        <f>VLOOKUP(_xlfn.CONCAT(A321,B321,C321),Denominator!D:H,2,FALSE)</f>
        <v>61596</v>
      </c>
      <c r="G321">
        <f>VLOOKUP(_xlfn.CONCAT(A321,B321,C321),Denominator!D:H,3,FALSE)</f>
        <v>4</v>
      </c>
      <c r="H321">
        <v>51</v>
      </c>
      <c r="I321" s="13">
        <f>Table15_2[[#This Row],[total_counts]]-Table15_2[[#This Row],[virtual_counts]]</f>
        <v>51</v>
      </c>
      <c r="J321" s="5">
        <v>0</v>
      </c>
      <c r="K321" s="4">
        <f>Table15_2[[#This Row],[total_counts]]/Table15_2[[#This Row],[den_total]]</f>
        <v>8.2792207792207789E-4</v>
      </c>
      <c r="L321" s="4">
        <f>Table15_2[[#This Row],[in_person_counts]]/Table15_2[[#This Row],[den_total]]</f>
        <v>8.2792207792207789E-4</v>
      </c>
      <c r="M321" s="4">
        <f>Table15_2[[#This Row],[virtual_counts]]/Table15_2[[#This Row],[den_total]]</f>
        <v>0</v>
      </c>
      <c r="N321" t="s">
        <v>14</v>
      </c>
    </row>
    <row r="322" spans="1:14" x14ac:dyDescent="0.3">
      <c r="A322" t="s">
        <v>27</v>
      </c>
      <c r="B322">
        <v>2018</v>
      </c>
      <c r="C322">
        <v>12</v>
      </c>
      <c r="D322" t="s">
        <v>22</v>
      </c>
      <c r="E322">
        <v>61600</v>
      </c>
      <c r="F322">
        <f>VLOOKUP(_xlfn.CONCAT(A322,B322,C322),Denominator!D:H,2,FALSE)</f>
        <v>61596</v>
      </c>
      <c r="G322">
        <f>VLOOKUP(_xlfn.CONCAT(A322,B322,C322),Denominator!D:H,3,FALSE)</f>
        <v>4</v>
      </c>
      <c r="H322">
        <v>227</v>
      </c>
      <c r="I322" s="13">
        <f>Table15_2[[#This Row],[total_counts]]-Table15_2[[#This Row],[virtual_counts]]</f>
        <v>227</v>
      </c>
      <c r="J322" s="5">
        <v>0</v>
      </c>
      <c r="K322" s="4">
        <f>Table15_2[[#This Row],[total_counts]]/Table15_2[[#This Row],[den_total]]</f>
        <v>3.6850649350649353E-3</v>
      </c>
      <c r="L322" s="4">
        <f>Table15_2[[#This Row],[in_person_counts]]/Table15_2[[#This Row],[den_total]]</f>
        <v>3.6850649350649353E-3</v>
      </c>
      <c r="M322" s="4">
        <f>Table15_2[[#This Row],[virtual_counts]]/Table15_2[[#This Row],[den_total]]</f>
        <v>0</v>
      </c>
      <c r="N322" t="s">
        <v>14</v>
      </c>
    </row>
    <row r="323" spans="1:14" x14ac:dyDescent="0.3">
      <c r="A323" t="s">
        <v>27</v>
      </c>
      <c r="B323">
        <v>2018</v>
      </c>
      <c r="C323">
        <v>12</v>
      </c>
      <c r="D323" t="s">
        <v>23</v>
      </c>
      <c r="E323">
        <v>61600</v>
      </c>
      <c r="F323">
        <f>VLOOKUP(_xlfn.CONCAT(A323,B323,C323),Denominator!D:H,2,FALSE)</f>
        <v>61596</v>
      </c>
      <c r="G323">
        <f>VLOOKUP(_xlfn.CONCAT(A323,B323,C323),Denominator!D:H,3,FALSE)</f>
        <v>4</v>
      </c>
      <c r="H323">
        <v>102</v>
      </c>
      <c r="I323" s="13">
        <f>Table15_2[[#This Row],[total_counts]]-Table15_2[[#This Row],[virtual_counts]]</f>
        <v>102</v>
      </c>
      <c r="J323" s="5">
        <v>0</v>
      </c>
      <c r="K323" s="4">
        <f>Table15_2[[#This Row],[total_counts]]/Table15_2[[#This Row],[den_total]]</f>
        <v>1.6558441558441558E-3</v>
      </c>
      <c r="L323" s="4">
        <f>Table15_2[[#This Row],[in_person_counts]]/Table15_2[[#This Row],[den_total]]</f>
        <v>1.6558441558441558E-3</v>
      </c>
      <c r="M323" s="4">
        <f>Table15_2[[#This Row],[virtual_counts]]/Table15_2[[#This Row],[den_total]]</f>
        <v>0</v>
      </c>
      <c r="N323" t="s">
        <v>14</v>
      </c>
    </row>
    <row r="324" spans="1:14" x14ac:dyDescent="0.3">
      <c r="A324" t="s">
        <v>27</v>
      </c>
      <c r="B324">
        <v>2018</v>
      </c>
      <c r="C324">
        <v>12</v>
      </c>
      <c r="D324" t="s">
        <v>24</v>
      </c>
      <c r="E324">
        <v>61600</v>
      </c>
      <c r="F324">
        <f>VLOOKUP(_xlfn.CONCAT(A324,B324,C324),Denominator!D:H,2,FALSE)</f>
        <v>61596</v>
      </c>
      <c r="G324">
        <f>VLOOKUP(_xlfn.CONCAT(A324,B324,C324),Denominator!D:H,3,FALSE)</f>
        <v>4</v>
      </c>
      <c r="H324">
        <v>238</v>
      </c>
      <c r="I324" s="13">
        <f>Table15_2[[#This Row],[total_counts]]-Table15_2[[#This Row],[virtual_counts]]</f>
        <v>238</v>
      </c>
      <c r="J324">
        <v>0</v>
      </c>
      <c r="K324" s="4">
        <f>Table15_2[[#This Row],[total_counts]]/Table15_2[[#This Row],[den_total]]</f>
        <v>3.8636363636363638E-3</v>
      </c>
      <c r="L324" s="4">
        <f>Table15_2[[#This Row],[in_person_counts]]/Table15_2[[#This Row],[den_total]]</f>
        <v>3.8636363636363638E-3</v>
      </c>
      <c r="M324" s="4">
        <f>Table15_2[[#This Row],[virtual_counts]]/Table15_2[[#This Row],[den_total]]</f>
        <v>0</v>
      </c>
      <c r="N324" t="s">
        <v>14</v>
      </c>
    </row>
    <row r="325" spans="1:14" x14ac:dyDescent="0.3">
      <c r="A325" t="s">
        <v>27</v>
      </c>
      <c r="B325">
        <v>2018</v>
      </c>
      <c r="C325">
        <v>12</v>
      </c>
      <c r="D325" t="s">
        <v>25</v>
      </c>
      <c r="E325">
        <v>61600</v>
      </c>
      <c r="F325">
        <f>VLOOKUP(_xlfn.CONCAT(A325,B325,C325),Denominator!D:H,2,FALSE)</f>
        <v>61596</v>
      </c>
      <c r="G325">
        <f>VLOOKUP(_xlfn.CONCAT(A325,B325,C325),Denominator!D:H,3,FALSE)</f>
        <v>4</v>
      </c>
      <c r="H325">
        <v>411</v>
      </c>
      <c r="I325" s="13">
        <f>Table15_2[[#This Row],[total_counts]]-Table15_2[[#This Row],[virtual_counts]]</f>
        <v>411</v>
      </c>
      <c r="J325" s="5">
        <v>0</v>
      </c>
      <c r="K325" s="4">
        <f>Table15_2[[#This Row],[total_counts]]/Table15_2[[#This Row],[den_total]]</f>
        <v>6.672077922077922E-3</v>
      </c>
      <c r="L325" s="4">
        <f>Table15_2[[#This Row],[in_person_counts]]/Table15_2[[#This Row],[den_total]]</f>
        <v>6.672077922077922E-3</v>
      </c>
      <c r="M325" s="4">
        <f>Table15_2[[#This Row],[virtual_counts]]/Table15_2[[#This Row],[den_total]]</f>
        <v>0</v>
      </c>
      <c r="N325" t="s">
        <v>14</v>
      </c>
    </row>
    <row r="326" spans="1:14" x14ac:dyDescent="0.3">
      <c r="A326" t="s">
        <v>28</v>
      </c>
      <c r="B326">
        <v>2018</v>
      </c>
      <c r="C326">
        <v>1</v>
      </c>
      <c r="D326" t="s">
        <v>13</v>
      </c>
      <c r="E326">
        <v>8272</v>
      </c>
      <c r="F326">
        <f>VLOOKUP(_xlfn.CONCAT(A326,B326,C326),Denominator!D:H,2,FALSE)</f>
        <v>8272</v>
      </c>
      <c r="G326">
        <f>VLOOKUP(_xlfn.CONCAT(A326,B326,C326),Denominator!D:H,3,FALSE)</f>
        <v>0</v>
      </c>
      <c r="H326">
        <v>116</v>
      </c>
      <c r="I326" s="13">
        <f>Table15_2[[#This Row],[total_counts]]-Table15_2[[#This Row],[virtual_counts]]</f>
        <v>116</v>
      </c>
      <c r="J326">
        <v>0</v>
      </c>
      <c r="K326" s="4">
        <f>Table15_2[[#This Row],[total_counts]]/Table15_2[[#This Row],[den_total]]</f>
        <v>1.4023210831721471E-2</v>
      </c>
      <c r="L326" s="4">
        <f>Table15_2[[#This Row],[in_person_counts]]/Table15_2[[#This Row],[den_total]]</f>
        <v>1.4023210831721471E-2</v>
      </c>
      <c r="M326" s="4">
        <f>Table15_2[[#This Row],[virtual_counts]]/Table15_2[[#This Row],[den_total]]</f>
        <v>0</v>
      </c>
      <c r="N326" t="s">
        <v>14</v>
      </c>
    </row>
    <row r="327" spans="1:14" x14ac:dyDescent="0.3">
      <c r="A327" t="s">
        <v>28</v>
      </c>
      <c r="B327">
        <v>2018</v>
      </c>
      <c r="C327">
        <v>1</v>
      </c>
      <c r="D327" t="s">
        <v>18</v>
      </c>
      <c r="E327">
        <v>8272</v>
      </c>
      <c r="F327">
        <f>VLOOKUP(_xlfn.CONCAT(A327,B327,C327),Denominator!D:H,2,FALSE)</f>
        <v>8272</v>
      </c>
      <c r="G327">
        <f>VLOOKUP(_xlfn.CONCAT(A327,B327,C327),Denominator!D:H,3,FALSE)</f>
        <v>0</v>
      </c>
      <c r="H327">
        <v>5</v>
      </c>
      <c r="I327" s="13">
        <f>Table15_2[[#This Row],[total_counts]]-Table15_2[[#This Row],[virtual_counts]]</f>
        <v>5</v>
      </c>
      <c r="J327">
        <v>0</v>
      </c>
      <c r="K327" s="4">
        <f>Table15_2[[#This Row],[total_counts]]/Table15_2[[#This Row],[den_total]]</f>
        <v>6.0444874274661513E-4</v>
      </c>
      <c r="L327" s="4">
        <f>Table15_2[[#This Row],[in_person_counts]]/Table15_2[[#This Row],[den_total]]</f>
        <v>6.0444874274661513E-4</v>
      </c>
      <c r="M327" s="4">
        <f>Table15_2[[#This Row],[virtual_counts]]/Table15_2[[#This Row],[den_total]]</f>
        <v>0</v>
      </c>
      <c r="N327" t="s">
        <v>14</v>
      </c>
    </row>
    <row r="328" spans="1:14" x14ac:dyDescent="0.3">
      <c r="A328" t="s">
        <v>28</v>
      </c>
      <c r="B328">
        <v>2018</v>
      </c>
      <c r="C328">
        <v>1</v>
      </c>
      <c r="D328" t="s">
        <v>19</v>
      </c>
      <c r="E328">
        <v>8272</v>
      </c>
      <c r="F328">
        <f>VLOOKUP(_xlfn.CONCAT(A328,B328,C328),Denominator!D:H,2,FALSE)</f>
        <v>8272</v>
      </c>
      <c r="G328">
        <f>VLOOKUP(_xlfn.CONCAT(A328,B328,C328),Denominator!D:H,3,FALSE)</f>
        <v>0</v>
      </c>
      <c r="H328">
        <v>1</v>
      </c>
      <c r="I328" s="13">
        <f>Table15_2[[#This Row],[total_counts]]-Table15_2[[#This Row],[virtual_counts]]</f>
        <v>1</v>
      </c>
      <c r="J328">
        <v>0</v>
      </c>
      <c r="K328" s="4">
        <f>Table15_2[[#This Row],[total_counts]]/Table15_2[[#This Row],[den_total]]</f>
        <v>1.2088974854932302E-4</v>
      </c>
      <c r="L328" s="4">
        <f>Table15_2[[#This Row],[in_person_counts]]/Table15_2[[#This Row],[den_total]]</f>
        <v>1.2088974854932302E-4</v>
      </c>
      <c r="M328" s="4">
        <f>Table15_2[[#This Row],[virtual_counts]]/Table15_2[[#This Row],[den_total]]</f>
        <v>0</v>
      </c>
      <c r="N328" t="s">
        <v>14</v>
      </c>
    </row>
    <row r="329" spans="1:14" x14ac:dyDescent="0.3">
      <c r="A329" t="s">
        <v>28</v>
      </c>
      <c r="B329">
        <v>2018</v>
      </c>
      <c r="C329">
        <v>1</v>
      </c>
      <c r="D329" t="s">
        <v>20</v>
      </c>
      <c r="E329">
        <v>8272</v>
      </c>
      <c r="F329">
        <f>VLOOKUP(_xlfn.CONCAT(A329,B329,C329),Denominator!D:H,2,FALSE)</f>
        <v>8272</v>
      </c>
      <c r="G329">
        <f>VLOOKUP(_xlfn.CONCAT(A329,B329,C329),Denominator!D:H,3,FALSE)</f>
        <v>0</v>
      </c>
      <c r="H329">
        <v>2</v>
      </c>
      <c r="I329" s="13">
        <f>Table15_2[[#This Row],[total_counts]]-Table15_2[[#This Row],[virtual_counts]]</f>
        <v>2</v>
      </c>
      <c r="J329">
        <v>0</v>
      </c>
      <c r="K329" s="4">
        <f>Table15_2[[#This Row],[total_counts]]/Table15_2[[#This Row],[den_total]]</f>
        <v>2.4177949709864604E-4</v>
      </c>
      <c r="L329" s="4">
        <f>Table15_2[[#This Row],[in_person_counts]]/Table15_2[[#This Row],[den_total]]</f>
        <v>2.4177949709864604E-4</v>
      </c>
      <c r="M329" s="4">
        <f>Table15_2[[#This Row],[virtual_counts]]/Table15_2[[#This Row],[den_total]]</f>
        <v>0</v>
      </c>
      <c r="N329" t="s">
        <v>14</v>
      </c>
    </row>
    <row r="330" spans="1:14" x14ac:dyDescent="0.3">
      <c r="A330" t="s">
        <v>28</v>
      </c>
      <c r="B330">
        <v>2018</v>
      </c>
      <c r="C330">
        <v>1</v>
      </c>
      <c r="D330" t="s">
        <v>21</v>
      </c>
      <c r="E330">
        <v>8272</v>
      </c>
      <c r="F330">
        <f>VLOOKUP(_xlfn.CONCAT(A330,B330,C330),Denominator!D:H,2,FALSE)</f>
        <v>8272</v>
      </c>
      <c r="G330">
        <f>VLOOKUP(_xlfn.CONCAT(A330,B330,C330),Denominator!D:H,3,FALSE)</f>
        <v>0</v>
      </c>
      <c r="H330">
        <v>1</v>
      </c>
      <c r="I330" s="13">
        <f>Table15_2[[#This Row],[total_counts]]-Table15_2[[#This Row],[virtual_counts]]</f>
        <v>1</v>
      </c>
      <c r="J330">
        <v>0</v>
      </c>
      <c r="K330" s="4">
        <f>Table15_2[[#This Row],[total_counts]]/Table15_2[[#This Row],[den_total]]</f>
        <v>1.2088974854932302E-4</v>
      </c>
      <c r="L330" s="4">
        <f>Table15_2[[#This Row],[in_person_counts]]/Table15_2[[#This Row],[den_total]]</f>
        <v>1.2088974854932302E-4</v>
      </c>
      <c r="M330" s="4">
        <f>Table15_2[[#This Row],[virtual_counts]]/Table15_2[[#This Row],[den_total]]</f>
        <v>0</v>
      </c>
      <c r="N330" t="s">
        <v>14</v>
      </c>
    </row>
    <row r="331" spans="1:14" x14ac:dyDescent="0.3">
      <c r="A331" t="s">
        <v>28</v>
      </c>
      <c r="B331">
        <v>2018</v>
      </c>
      <c r="C331">
        <v>1</v>
      </c>
      <c r="D331" t="s">
        <v>22</v>
      </c>
      <c r="E331">
        <v>8272</v>
      </c>
      <c r="F331">
        <f>VLOOKUP(_xlfn.CONCAT(A331,B331,C331),Denominator!D:H,2,FALSE)</f>
        <v>8272</v>
      </c>
      <c r="G331">
        <f>VLOOKUP(_xlfn.CONCAT(A331,B331,C331),Denominator!D:H,3,FALSE)</f>
        <v>0</v>
      </c>
      <c r="H331">
        <v>3</v>
      </c>
      <c r="I331" s="13">
        <f>Table15_2[[#This Row],[total_counts]]-Table15_2[[#This Row],[virtual_counts]]</f>
        <v>3</v>
      </c>
      <c r="J331">
        <v>0</v>
      </c>
      <c r="K331" s="4">
        <f>Table15_2[[#This Row],[total_counts]]/Table15_2[[#This Row],[den_total]]</f>
        <v>3.6266924564796907E-4</v>
      </c>
      <c r="L331" s="4">
        <f>Table15_2[[#This Row],[in_person_counts]]/Table15_2[[#This Row],[den_total]]</f>
        <v>3.6266924564796907E-4</v>
      </c>
      <c r="M331" s="4">
        <f>Table15_2[[#This Row],[virtual_counts]]/Table15_2[[#This Row],[den_total]]</f>
        <v>0</v>
      </c>
      <c r="N331" t="s">
        <v>14</v>
      </c>
    </row>
    <row r="332" spans="1:14" x14ac:dyDescent="0.3">
      <c r="A332" t="s">
        <v>28</v>
      </c>
      <c r="B332">
        <v>2018</v>
      </c>
      <c r="C332">
        <v>1</v>
      </c>
      <c r="D332" t="s">
        <v>23</v>
      </c>
      <c r="E332">
        <v>8272</v>
      </c>
      <c r="F332">
        <f>VLOOKUP(_xlfn.CONCAT(A332,B332,C332),Denominator!D:H,2,FALSE)</f>
        <v>8272</v>
      </c>
      <c r="G332">
        <f>VLOOKUP(_xlfn.CONCAT(A332,B332,C332),Denominator!D:H,3,FALSE)</f>
        <v>0</v>
      </c>
      <c r="H332">
        <v>98</v>
      </c>
      <c r="I332" s="13">
        <f>Table15_2[[#This Row],[total_counts]]-Table15_2[[#This Row],[virtual_counts]]</f>
        <v>98</v>
      </c>
      <c r="J332">
        <v>0</v>
      </c>
      <c r="K332" s="4">
        <f>Table15_2[[#This Row],[total_counts]]/Table15_2[[#This Row],[den_total]]</f>
        <v>1.1847195357833656E-2</v>
      </c>
      <c r="L332" s="4">
        <f>Table15_2[[#This Row],[in_person_counts]]/Table15_2[[#This Row],[den_total]]</f>
        <v>1.1847195357833656E-2</v>
      </c>
      <c r="M332" s="4">
        <f>Table15_2[[#This Row],[virtual_counts]]/Table15_2[[#This Row],[den_total]]</f>
        <v>0</v>
      </c>
      <c r="N332" t="s">
        <v>14</v>
      </c>
    </row>
    <row r="333" spans="1:14" x14ac:dyDescent="0.3">
      <c r="A333" t="s">
        <v>28</v>
      </c>
      <c r="B333">
        <v>2018</v>
      </c>
      <c r="C333">
        <v>1</v>
      </c>
      <c r="D333" t="s">
        <v>24</v>
      </c>
      <c r="E333">
        <v>8272</v>
      </c>
      <c r="F333">
        <f>VLOOKUP(_xlfn.CONCAT(A333,B333,C333),Denominator!D:H,2,FALSE)</f>
        <v>8272</v>
      </c>
      <c r="G333">
        <f>VLOOKUP(_xlfn.CONCAT(A333,B333,C333),Denominator!D:H,3,FALSE)</f>
        <v>0</v>
      </c>
      <c r="H333">
        <v>0</v>
      </c>
      <c r="I333" s="13">
        <f>Table15_2[[#This Row],[total_counts]]-Table15_2[[#This Row],[virtual_counts]]</f>
        <v>0</v>
      </c>
      <c r="J333">
        <v>0</v>
      </c>
      <c r="K333" s="4">
        <f>Table15_2[[#This Row],[total_counts]]/Table15_2[[#This Row],[den_total]]</f>
        <v>0</v>
      </c>
      <c r="L333" s="4">
        <f>Table15_2[[#This Row],[in_person_counts]]/Table15_2[[#This Row],[den_total]]</f>
        <v>0</v>
      </c>
      <c r="M333" s="4">
        <f>Table15_2[[#This Row],[virtual_counts]]/Table15_2[[#This Row],[den_total]]</f>
        <v>0</v>
      </c>
      <c r="N333" t="s">
        <v>14</v>
      </c>
    </row>
    <row r="334" spans="1:14" x14ac:dyDescent="0.3">
      <c r="A334" t="s">
        <v>28</v>
      </c>
      <c r="B334">
        <v>2018</v>
      </c>
      <c r="C334">
        <v>1</v>
      </c>
      <c r="D334" t="s">
        <v>25</v>
      </c>
      <c r="E334">
        <v>8272</v>
      </c>
      <c r="F334">
        <f>VLOOKUP(_xlfn.CONCAT(A334,B334,C334),Denominator!D:H,2,FALSE)</f>
        <v>8272</v>
      </c>
      <c r="G334">
        <f>VLOOKUP(_xlfn.CONCAT(A334,B334,C334),Denominator!D:H,3,FALSE)</f>
        <v>0</v>
      </c>
      <c r="H334">
        <v>2</v>
      </c>
      <c r="I334" s="13">
        <f>Table15_2[[#This Row],[total_counts]]-Table15_2[[#This Row],[virtual_counts]]</f>
        <v>2</v>
      </c>
      <c r="J334">
        <v>0</v>
      </c>
      <c r="K334" s="4">
        <f>Table15_2[[#This Row],[total_counts]]/Table15_2[[#This Row],[den_total]]</f>
        <v>2.4177949709864604E-4</v>
      </c>
      <c r="L334" s="4">
        <f>Table15_2[[#This Row],[in_person_counts]]/Table15_2[[#This Row],[den_total]]</f>
        <v>2.4177949709864604E-4</v>
      </c>
      <c r="M334" s="4">
        <f>Table15_2[[#This Row],[virtual_counts]]/Table15_2[[#This Row],[den_total]]</f>
        <v>0</v>
      </c>
      <c r="N334" t="s">
        <v>14</v>
      </c>
    </row>
    <row r="335" spans="1:14" x14ac:dyDescent="0.3">
      <c r="A335" t="s">
        <v>28</v>
      </c>
      <c r="B335">
        <v>2018</v>
      </c>
      <c r="C335">
        <v>2</v>
      </c>
      <c r="D335" t="s">
        <v>13</v>
      </c>
      <c r="E335">
        <v>5743</v>
      </c>
      <c r="F335">
        <f>VLOOKUP(_xlfn.CONCAT(A335,B335,C335),Denominator!D:H,2,FALSE)</f>
        <v>5743</v>
      </c>
      <c r="G335">
        <f>VLOOKUP(_xlfn.CONCAT(A335,B335,C335),Denominator!D:H,3,FALSE)</f>
        <v>0</v>
      </c>
      <c r="H335">
        <v>83</v>
      </c>
      <c r="I335" s="13">
        <f>Table15_2[[#This Row],[total_counts]]-Table15_2[[#This Row],[virtual_counts]]</f>
        <v>83</v>
      </c>
      <c r="J335">
        <v>0</v>
      </c>
      <c r="K335" s="4">
        <f>Table15_2[[#This Row],[total_counts]]/Table15_2[[#This Row],[den_total]]</f>
        <v>1.4452376806547101E-2</v>
      </c>
      <c r="L335" s="4">
        <f>Table15_2[[#This Row],[in_person_counts]]/Table15_2[[#This Row],[den_total]]</f>
        <v>1.4452376806547101E-2</v>
      </c>
      <c r="M335" s="4">
        <f>Table15_2[[#This Row],[virtual_counts]]/Table15_2[[#This Row],[den_total]]</f>
        <v>0</v>
      </c>
      <c r="N335" t="s">
        <v>14</v>
      </c>
    </row>
    <row r="336" spans="1:14" x14ac:dyDescent="0.3">
      <c r="A336" t="s">
        <v>28</v>
      </c>
      <c r="B336">
        <v>2018</v>
      </c>
      <c r="C336">
        <v>2</v>
      </c>
      <c r="D336" t="s">
        <v>18</v>
      </c>
      <c r="E336">
        <v>5743</v>
      </c>
      <c r="F336">
        <f>VLOOKUP(_xlfn.CONCAT(A336,B336,C336),Denominator!D:H,2,FALSE)</f>
        <v>5743</v>
      </c>
      <c r="G336">
        <f>VLOOKUP(_xlfn.CONCAT(A336,B336,C336),Denominator!D:H,3,FALSE)</f>
        <v>0</v>
      </c>
      <c r="H336">
        <v>3</v>
      </c>
      <c r="I336" s="13">
        <f>Table15_2[[#This Row],[total_counts]]-Table15_2[[#This Row],[virtual_counts]]</f>
        <v>3</v>
      </c>
      <c r="J336">
        <v>0</v>
      </c>
      <c r="K336" s="4">
        <f>Table15_2[[#This Row],[total_counts]]/Table15_2[[#This Row],[den_total]]</f>
        <v>5.2237506529688319E-4</v>
      </c>
      <c r="L336" s="4">
        <f>Table15_2[[#This Row],[in_person_counts]]/Table15_2[[#This Row],[den_total]]</f>
        <v>5.2237506529688319E-4</v>
      </c>
      <c r="M336" s="4">
        <f>Table15_2[[#This Row],[virtual_counts]]/Table15_2[[#This Row],[den_total]]</f>
        <v>0</v>
      </c>
      <c r="N336" t="s">
        <v>14</v>
      </c>
    </row>
    <row r="337" spans="1:14" x14ac:dyDescent="0.3">
      <c r="A337" t="s">
        <v>28</v>
      </c>
      <c r="B337">
        <v>2018</v>
      </c>
      <c r="C337">
        <v>2</v>
      </c>
      <c r="D337" t="s">
        <v>19</v>
      </c>
      <c r="E337">
        <v>5743</v>
      </c>
      <c r="F337">
        <f>VLOOKUP(_xlfn.CONCAT(A337,B337,C337),Denominator!D:H,2,FALSE)</f>
        <v>5743</v>
      </c>
      <c r="G337">
        <f>VLOOKUP(_xlfn.CONCAT(A337,B337,C337),Denominator!D:H,3,FALSE)</f>
        <v>0</v>
      </c>
      <c r="H337">
        <v>0</v>
      </c>
      <c r="I337" s="13">
        <f>Table15_2[[#This Row],[total_counts]]-Table15_2[[#This Row],[virtual_counts]]</f>
        <v>0</v>
      </c>
      <c r="J337">
        <v>0</v>
      </c>
      <c r="K337" s="4">
        <f>Table15_2[[#This Row],[total_counts]]/Table15_2[[#This Row],[den_total]]</f>
        <v>0</v>
      </c>
      <c r="L337" s="4">
        <f>Table15_2[[#This Row],[in_person_counts]]/Table15_2[[#This Row],[den_total]]</f>
        <v>0</v>
      </c>
      <c r="M337" s="4">
        <f>Table15_2[[#This Row],[virtual_counts]]/Table15_2[[#This Row],[den_total]]</f>
        <v>0</v>
      </c>
      <c r="N337" t="s">
        <v>14</v>
      </c>
    </row>
    <row r="338" spans="1:14" x14ac:dyDescent="0.3">
      <c r="A338" t="s">
        <v>28</v>
      </c>
      <c r="B338">
        <v>2018</v>
      </c>
      <c r="C338">
        <v>2</v>
      </c>
      <c r="D338" t="s">
        <v>20</v>
      </c>
      <c r="E338">
        <v>5743</v>
      </c>
      <c r="F338">
        <f>VLOOKUP(_xlfn.CONCAT(A338,B338,C338),Denominator!D:H,2,FALSE)</f>
        <v>5743</v>
      </c>
      <c r="G338">
        <f>VLOOKUP(_xlfn.CONCAT(A338,B338,C338),Denominator!D:H,3,FALSE)</f>
        <v>0</v>
      </c>
      <c r="H338">
        <v>1</v>
      </c>
      <c r="I338" s="13">
        <f>Table15_2[[#This Row],[total_counts]]-Table15_2[[#This Row],[virtual_counts]]</f>
        <v>1</v>
      </c>
      <c r="J338">
        <v>0</v>
      </c>
      <c r="K338" s="4">
        <f>Table15_2[[#This Row],[total_counts]]/Table15_2[[#This Row],[den_total]]</f>
        <v>1.7412502176562773E-4</v>
      </c>
      <c r="L338" s="4">
        <f>Table15_2[[#This Row],[in_person_counts]]/Table15_2[[#This Row],[den_total]]</f>
        <v>1.7412502176562773E-4</v>
      </c>
      <c r="M338" s="4">
        <f>Table15_2[[#This Row],[virtual_counts]]/Table15_2[[#This Row],[den_total]]</f>
        <v>0</v>
      </c>
      <c r="N338" t="s">
        <v>14</v>
      </c>
    </row>
    <row r="339" spans="1:14" x14ac:dyDescent="0.3">
      <c r="A339" t="s">
        <v>28</v>
      </c>
      <c r="B339">
        <v>2018</v>
      </c>
      <c r="C339">
        <v>2</v>
      </c>
      <c r="D339" t="s">
        <v>21</v>
      </c>
      <c r="E339">
        <v>5743</v>
      </c>
      <c r="F339">
        <f>VLOOKUP(_xlfn.CONCAT(A339,B339,C339),Denominator!D:H,2,FALSE)</f>
        <v>5743</v>
      </c>
      <c r="G339">
        <f>VLOOKUP(_xlfn.CONCAT(A339,B339,C339),Denominator!D:H,3,FALSE)</f>
        <v>0</v>
      </c>
      <c r="H339">
        <v>0</v>
      </c>
      <c r="I339" s="13">
        <f>Table15_2[[#This Row],[total_counts]]-Table15_2[[#This Row],[virtual_counts]]</f>
        <v>0</v>
      </c>
      <c r="J339">
        <v>0</v>
      </c>
      <c r="K339" s="4">
        <f>Table15_2[[#This Row],[total_counts]]/Table15_2[[#This Row],[den_total]]</f>
        <v>0</v>
      </c>
      <c r="L339" s="4">
        <f>Table15_2[[#This Row],[in_person_counts]]/Table15_2[[#This Row],[den_total]]</f>
        <v>0</v>
      </c>
      <c r="M339" s="4">
        <f>Table15_2[[#This Row],[virtual_counts]]/Table15_2[[#This Row],[den_total]]</f>
        <v>0</v>
      </c>
      <c r="N339" t="s">
        <v>14</v>
      </c>
    </row>
    <row r="340" spans="1:14" x14ac:dyDescent="0.3">
      <c r="A340" t="s">
        <v>28</v>
      </c>
      <c r="B340">
        <v>2018</v>
      </c>
      <c r="C340">
        <v>2</v>
      </c>
      <c r="D340" t="s">
        <v>22</v>
      </c>
      <c r="E340">
        <v>5743</v>
      </c>
      <c r="F340">
        <f>VLOOKUP(_xlfn.CONCAT(A340,B340,C340),Denominator!D:H,2,FALSE)</f>
        <v>5743</v>
      </c>
      <c r="G340">
        <f>VLOOKUP(_xlfn.CONCAT(A340,B340,C340),Denominator!D:H,3,FALSE)</f>
        <v>0</v>
      </c>
      <c r="H340">
        <v>1</v>
      </c>
      <c r="I340" s="13">
        <f>Table15_2[[#This Row],[total_counts]]-Table15_2[[#This Row],[virtual_counts]]</f>
        <v>1</v>
      </c>
      <c r="J340">
        <v>0</v>
      </c>
      <c r="K340" s="4">
        <f>Table15_2[[#This Row],[total_counts]]/Table15_2[[#This Row],[den_total]]</f>
        <v>1.7412502176562773E-4</v>
      </c>
      <c r="L340" s="4">
        <f>Table15_2[[#This Row],[in_person_counts]]/Table15_2[[#This Row],[den_total]]</f>
        <v>1.7412502176562773E-4</v>
      </c>
      <c r="M340" s="4">
        <f>Table15_2[[#This Row],[virtual_counts]]/Table15_2[[#This Row],[den_total]]</f>
        <v>0</v>
      </c>
      <c r="N340" t="s">
        <v>14</v>
      </c>
    </row>
    <row r="341" spans="1:14" x14ac:dyDescent="0.3">
      <c r="A341" t="s">
        <v>28</v>
      </c>
      <c r="B341">
        <v>2018</v>
      </c>
      <c r="C341">
        <v>2</v>
      </c>
      <c r="D341" t="s">
        <v>23</v>
      </c>
      <c r="E341">
        <v>5743</v>
      </c>
      <c r="F341">
        <f>VLOOKUP(_xlfn.CONCAT(A341,B341,C341),Denominator!D:H,2,FALSE)</f>
        <v>5743</v>
      </c>
      <c r="G341">
        <f>VLOOKUP(_xlfn.CONCAT(A341,B341,C341),Denominator!D:H,3,FALSE)</f>
        <v>0</v>
      </c>
      <c r="H341">
        <v>57</v>
      </c>
      <c r="I341" s="13">
        <f>Table15_2[[#This Row],[total_counts]]-Table15_2[[#This Row],[virtual_counts]]</f>
        <v>57</v>
      </c>
      <c r="J341">
        <v>0</v>
      </c>
      <c r="K341" s="4">
        <f>Table15_2[[#This Row],[total_counts]]/Table15_2[[#This Row],[den_total]]</f>
        <v>9.9251262406407793E-3</v>
      </c>
      <c r="L341" s="4">
        <f>Table15_2[[#This Row],[in_person_counts]]/Table15_2[[#This Row],[den_total]]</f>
        <v>9.9251262406407793E-3</v>
      </c>
      <c r="M341" s="4">
        <f>Table15_2[[#This Row],[virtual_counts]]/Table15_2[[#This Row],[den_total]]</f>
        <v>0</v>
      </c>
      <c r="N341" t="s">
        <v>14</v>
      </c>
    </row>
    <row r="342" spans="1:14" x14ac:dyDescent="0.3">
      <c r="A342" t="s">
        <v>28</v>
      </c>
      <c r="B342">
        <v>2018</v>
      </c>
      <c r="C342">
        <v>2</v>
      </c>
      <c r="D342" t="s">
        <v>24</v>
      </c>
      <c r="E342">
        <v>5743</v>
      </c>
      <c r="F342">
        <f>VLOOKUP(_xlfn.CONCAT(A342,B342,C342),Denominator!D:H,2,FALSE)</f>
        <v>5743</v>
      </c>
      <c r="G342">
        <f>VLOOKUP(_xlfn.CONCAT(A342,B342,C342),Denominator!D:H,3,FALSE)</f>
        <v>0</v>
      </c>
      <c r="H342">
        <v>0</v>
      </c>
      <c r="I342" s="13">
        <f>Table15_2[[#This Row],[total_counts]]-Table15_2[[#This Row],[virtual_counts]]</f>
        <v>0</v>
      </c>
      <c r="J342">
        <v>0</v>
      </c>
      <c r="K342" s="4">
        <f>Table15_2[[#This Row],[total_counts]]/Table15_2[[#This Row],[den_total]]</f>
        <v>0</v>
      </c>
      <c r="L342" s="4">
        <f>Table15_2[[#This Row],[in_person_counts]]/Table15_2[[#This Row],[den_total]]</f>
        <v>0</v>
      </c>
      <c r="M342" s="4">
        <f>Table15_2[[#This Row],[virtual_counts]]/Table15_2[[#This Row],[den_total]]</f>
        <v>0</v>
      </c>
      <c r="N342" t="s">
        <v>14</v>
      </c>
    </row>
    <row r="343" spans="1:14" x14ac:dyDescent="0.3">
      <c r="A343" t="s">
        <v>28</v>
      </c>
      <c r="B343">
        <v>2018</v>
      </c>
      <c r="C343">
        <v>2</v>
      </c>
      <c r="D343" t="s">
        <v>25</v>
      </c>
      <c r="E343">
        <v>5743</v>
      </c>
      <c r="F343">
        <f>VLOOKUP(_xlfn.CONCAT(A343,B343,C343),Denominator!D:H,2,FALSE)</f>
        <v>5743</v>
      </c>
      <c r="G343">
        <f>VLOOKUP(_xlfn.CONCAT(A343,B343,C343),Denominator!D:H,3,FALSE)</f>
        <v>0</v>
      </c>
      <c r="H343">
        <v>1</v>
      </c>
      <c r="I343" s="13">
        <f>Table15_2[[#This Row],[total_counts]]-Table15_2[[#This Row],[virtual_counts]]</f>
        <v>1</v>
      </c>
      <c r="J343">
        <v>0</v>
      </c>
      <c r="K343" s="4">
        <f>Table15_2[[#This Row],[total_counts]]/Table15_2[[#This Row],[den_total]]</f>
        <v>1.7412502176562773E-4</v>
      </c>
      <c r="L343" s="4">
        <f>Table15_2[[#This Row],[in_person_counts]]/Table15_2[[#This Row],[den_total]]</f>
        <v>1.7412502176562773E-4</v>
      </c>
      <c r="M343" s="4">
        <f>Table15_2[[#This Row],[virtual_counts]]/Table15_2[[#This Row],[den_total]]</f>
        <v>0</v>
      </c>
      <c r="N343" t="s">
        <v>14</v>
      </c>
    </row>
    <row r="344" spans="1:14" x14ac:dyDescent="0.3">
      <c r="A344" t="s">
        <v>28</v>
      </c>
      <c r="B344">
        <v>2018</v>
      </c>
      <c r="C344">
        <v>3</v>
      </c>
      <c r="D344" t="s">
        <v>13</v>
      </c>
      <c r="E344">
        <v>8461</v>
      </c>
      <c r="F344">
        <f>VLOOKUP(_xlfn.CONCAT(A344,B344,C344),Denominator!D:H,2,FALSE)</f>
        <v>8461</v>
      </c>
      <c r="G344">
        <f>VLOOKUP(_xlfn.CONCAT(A344,B344,C344),Denominator!D:H,3,FALSE)</f>
        <v>0</v>
      </c>
      <c r="H344">
        <v>133</v>
      </c>
      <c r="I344" s="13">
        <f>Table15_2[[#This Row],[total_counts]]-Table15_2[[#This Row],[virtual_counts]]</f>
        <v>133</v>
      </c>
      <c r="J344">
        <v>0</v>
      </c>
      <c r="K344" s="4">
        <f>Table15_2[[#This Row],[total_counts]]/Table15_2[[#This Row],[den_total]]</f>
        <v>1.5719182129771896E-2</v>
      </c>
      <c r="L344" s="4">
        <f>Table15_2[[#This Row],[in_person_counts]]/Table15_2[[#This Row],[den_total]]</f>
        <v>1.5719182129771896E-2</v>
      </c>
      <c r="M344" s="4">
        <f>Table15_2[[#This Row],[virtual_counts]]/Table15_2[[#This Row],[den_total]]</f>
        <v>0</v>
      </c>
      <c r="N344" t="s">
        <v>14</v>
      </c>
    </row>
    <row r="345" spans="1:14" x14ac:dyDescent="0.3">
      <c r="A345" t="s">
        <v>28</v>
      </c>
      <c r="B345">
        <v>2018</v>
      </c>
      <c r="C345">
        <v>3</v>
      </c>
      <c r="D345" t="s">
        <v>18</v>
      </c>
      <c r="E345">
        <v>8461</v>
      </c>
      <c r="F345">
        <f>VLOOKUP(_xlfn.CONCAT(A345,B345,C345),Denominator!D:H,2,FALSE)</f>
        <v>8461</v>
      </c>
      <c r="G345">
        <f>VLOOKUP(_xlfn.CONCAT(A345,B345,C345),Denominator!D:H,3,FALSE)</f>
        <v>0</v>
      </c>
      <c r="H345">
        <v>3</v>
      </c>
      <c r="I345" s="13">
        <f>Table15_2[[#This Row],[total_counts]]-Table15_2[[#This Row],[virtual_counts]]</f>
        <v>3</v>
      </c>
      <c r="J345">
        <v>0</v>
      </c>
      <c r="K345" s="4">
        <f>Table15_2[[#This Row],[total_counts]]/Table15_2[[#This Row],[den_total]]</f>
        <v>3.5456801796477955E-4</v>
      </c>
      <c r="L345" s="4">
        <f>Table15_2[[#This Row],[in_person_counts]]/Table15_2[[#This Row],[den_total]]</f>
        <v>3.5456801796477955E-4</v>
      </c>
      <c r="M345" s="4">
        <f>Table15_2[[#This Row],[virtual_counts]]/Table15_2[[#This Row],[den_total]]</f>
        <v>0</v>
      </c>
      <c r="N345" t="s">
        <v>14</v>
      </c>
    </row>
    <row r="346" spans="1:14" x14ac:dyDescent="0.3">
      <c r="A346" t="s">
        <v>28</v>
      </c>
      <c r="B346">
        <v>2018</v>
      </c>
      <c r="C346">
        <v>3</v>
      </c>
      <c r="D346" t="s">
        <v>19</v>
      </c>
      <c r="E346">
        <v>8461</v>
      </c>
      <c r="F346">
        <f>VLOOKUP(_xlfn.CONCAT(A346,B346,C346),Denominator!D:H,2,FALSE)</f>
        <v>8461</v>
      </c>
      <c r="G346">
        <f>VLOOKUP(_xlfn.CONCAT(A346,B346,C346),Denominator!D:H,3,FALSE)</f>
        <v>0</v>
      </c>
      <c r="H346">
        <v>0</v>
      </c>
      <c r="I346" s="13">
        <f>Table15_2[[#This Row],[total_counts]]-Table15_2[[#This Row],[virtual_counts]]</f>
        <v>0</v>
      </c>
      <c r="J346">
        <v>0</v>
      </c>
      <c r="K346" s="4">
        <f>Table15_2[[#This Row],[total_counts]]/Table15_2[[#This Row],[den_total]]</f>
        <v>0</v>
      </c>
      <c r="L346" s="4">
        <f>Table15_2[[#This Row],[in_person_counts]]/Table15_2[[#This Row],[den_total]]</f>
        <v>0</v>
      </c>
      <c r="M346" s="4">
        <f>Table15_2[[#This Row],[virtual_counts]]/Table15_2[[#This Row],[den_total]]</f>
        <v>0</v>
      </c>
      <c r="N346" t="s">
        <v>14</v>
      </c>
    </row>
    <row r="347" spans="1:14" x14ac:dyDescent="0.3">
      <c r="A347" t="s">
        <v>28</v>
      </c>
      <c r="B347">
        <v>2018</v>
      </c>
      <c r="C347">
        <v>3</v>
      </c>
      <c r="D347" t="s">
        <v>20</v>
      </c>
      <c r="E347">
        <v>8461</v>
      </c>
      <c r="F347">
        <f>VLOOKUP(_xlfn.CONCAT(A347,B347,C347),Denominator!D:H,2,FALSE)</f>
        <v>8461</v>
      </c>
      <c r="G347">
        <f>VLOOKUP(_xlfn.CONCAT(A347,B347,C347),Denominator!D:H,3,FALSE)</f>
        <v>0</v>
      </c>
      <c r="H347">
        <v>2</v>
      </c>
      <c r="I347" s="13">
        <f>Table15_2[[#This Row],[total_counts]]-Table15_2[[#This Row],[virtual_counts]]</f>
        <v>2</v>
      </c>
      <c r="J347">
        <v>0</v>
      </c>
      <c r="K347" s="4">
        <f>Table15_2[[#This Row],[total_counts]]/Table15_2[[#This Row],[den_total]]</f>
        <v>2.3637867864318638E-4</v>
      </c>
      <c r="L347" s="4">
        <f>Table15_2[[#This Row],[in_person_counts]]/Table15_2[[#This Row],[den_total]]</f>
        <v>2.3637867864318638E-4</v>
      </c>
      <c r="M347" s="4">
        <f>Table15_2[[#This Row],[virtual_counts]]/Table15_2[[#This Row],[den_total]]</f>
        <v>0</v>
      </c>
      <c r="N347" t="s">
        <v>14</v>
      </c>
    </row>
    <row r="348" spans="1:14" x14ac:dyDescent="0.3">
      <c r="A348" t="s">
        <v>28</v>
      </c>
      <c r="B348">
        <v>2018</v>
      </c>
      <c r="C348">
        <v>3</v>
      </c>
      <c r="D348" t="s">
        <v>21</v>
      </c>
      <c r="E348">
        <v>8461</v>
      </c>
      <c r="F348">
        <f>VLOOKUP(_xlfn.CONCAT(A348,B348,C348),Denominator!D:H,2,FALSE)</f>
        <v>8461</v>
      </c>
      <c r="G348">
        <f>VLOOKUP(_xlfn.CONCAT(A348,B348,C348),Denominator!D:H,3,FALSE)</f>
        <v>0</v>
      </c>
      <c r="H348">
        <v>1</v>
      </c>
      <c r="I348" s="13">
        <f>Table15_2[[#This Row],[total_counts]]-Table15_2[[#This Row],[virtual_counts]]</f>
        <v>1</v>
      </c>
      <c r="J348">
        <v>0</v>
      </c>
      <c r="K348" s="4">
        <f>Table15_2[[#This Row],[total_counts]]/Table15_2[[#This Row],[den_total]]</f>
        <v>1.1818933932159319E-4</v>
      </c>
      <c r="L348" s="4">
        <f>Table15_2[[#This Row],[in_person_counts]]/Table15_2[[#This Row],[den_total]]</f>
        <v>1.1818933932159319E-4</v>
      </c>
      <c r="M348" s="4">
        <f>Table15_2[[#This Row],[virtual_counts]]/Table15_2[[#This Row],[den_total]]</f>
        <v>0</v>
      </c>
      <c r="N348" t="s">
        <v>14</v>
      </c>
    </row>
    <row r="349" spans="1:14" x14ac:dyDescent="0.3">
      <c r="A349" t="s">
        <v>28</v>
      </c>
      <c r="B349">
        <v>2018</v>
      </c>
      <c r="C349">
        <v>3</v>
      </c>
      <c r="D349" t="s">
        <v>22</v>
      </c>
      <c r="E349">
        <v>8461</v>
      </c>
      <c r="F349">
        <f>VLOOKUP(_xlfn.CONCAT(A349,B349,C349),Denominator!D:H,2,FALSE)</f>
        <v>8461</v>
      </c>
      <c r="G349">
        <f>VLOOKUP(_xlfn.CONCAT(A349,B349,C349),Denominator!D:H,3,FALSE)</f>
        <v>0</v>
      </c>
      <c r="H349">
        <v>3</v>
      </c>
      <c r="I349" s="13">
        <f>Table15_2[[#This Row],[total_counts]]-Table15_2[[#This Row],[virtual_counts]]</f>
        <v>3</v>
      </c>
      <c r="J349">
        <v>0</v>
      </c>
      <c r="K349" s="4">
        <f>Table15_2[[#This Row],[total_counts]]/Table15_2[[#This Row],[den_total]]</f>
        <v>3.5456801796477955E-4</v>
      </c>
      <c r="L349" s="4">
        <f>Table15_2[[#This Row],[in_person_counts]]/Table15_2[[#This Row],[den_total]]</f>
        <v>3.5456801796477955E-4</v>
      </c>
      <c r="M349" s="4">
        <f>Table15_2[[#This Row],[virtual_counts]]/Table15_2[[#This Row],[den_total]]</f>
        <v>0</v>
      </c>
      <c r="N349" t="s">
        <v>14</v>
      </c>
    </row>
    <row r="350" spans="1:14" x14ac:dyDescent="0.3">
      <c r="A350" t="s">
        <v>28</v>
      </c>
      <c r="B350">
        <v>2018</v>
      </c>
      <c r="C350">
        <v>3</v>
      </c>
      <c r="D350" t="s">
        <v>23</v>
      </c>
      <c r="E350">
        <v>8461</v>
      </c>
      <c r="F350">
        <f>VLOOKUP(_xlfn.CONCAT(A350,B350,C350),Denominator!D:H,2,FALSE)</f>
        <v>8461</v>
      </c>
      <c r="G350">
        <f>VLOOKUP(_xlfn.CONCAT(A350,B350,C350),Denominator!D:H,3,FALSE)</f>
        <v>0</v>
      </c>
      <c r="H350">
        <v>100</v>
      </c>
      <c r="I350" s="13">
        <f>Table15_2[[#This Row],[total_counts]]-Table15_2[[#This Row],[virtual_counts]]</f>
        <v>100</v>
      </c>
      <c r="J350">
        <v>0</v>
      </c>
      <c r="K350" s="4">
        <f>Table15_2[[#This Row],[total_counts]]/Table15_2[[#This Row],[den_total]]</f>
        <v>1.1818933932159319E-2</v>
      </c>
      <c r="L350" s="4">
        <f>Table15_2[[#This Row],[in_person_counts]]/Table15_2[[#This Row],[den_total]]</f>
        <v>1.1818933932159319E-2</v>
      </c>
      <c r="M350" s="4">
        <f>Table15_2[[#This Row],[virtual_counts]]/Table15_2[[#This Row],[den_total]]</f>
        <v>0</v>
      </c>
      <c r="N350" t="s">
        <v>14</v>
      </c>
    </row>
    <row r="351" spans="1:14" x14ac:dyDescent="0.3">
      <c r="A351" t="s">
        <v>28</v>
      </c>
      <c r="B351">
        <v>2018</v>
      </c>
      <c r="C351">
        <v>3</v>
      </c>
      <c r="D351" t="s">
        <v>24</v>
      </c>
      <c r="E351">
        <v>8461</v>
      </c>
      <c r="F351">
        <f>VLOOKUP(_xlfn.CONCAT(A351,B351,C351),Denominator!D:H,2,FALSE)</f>
        <v>8461</v>
      </c>
      <c r="G351">
        <f>VLOOKUP(_xlfn.CONCAT(A351,B351,C351),Denominator!D:H,3,FALSE)</f>
        <v>0</v>
      </c>
      <c r="H351">
        <v>0</v>
      </c>
      <c r="I351" s="13">
        <f>Table15_2[[#This Row],[total_counts]]-Table15_2[[#This Row],[virtual_counts]]</f>
        <v>0</v>
      </c>
      <c r="J351">
        <v>0</v>
      </c>
      <c r="K351" s="4">
        <f>Table15_2[[#This Row],[total_counts]]/Table15_2[[#This Row],[den_total]]</f>
        <v>0</v>
      </c>
      <c r="L351" s="4">
        <f>Table15_2[[#This Row],[in_person_counts]]/Table15_2[[#This Row],[den_total]]</f>
        <v>0</v>
      </c>
      <c r="M351" s="4">
        <f>Table15_2[[#This Row],[virtual_counts]]/Table15_2[[#This Row],[den_total]]</f>
        <v>0</v>
      </c>
      <c r="N351" t="s">
        <v>14</v>
      </c>
    </row>
    <row r="352" spans="1:14" x14ac:dyDescent="0.3">
      <c r="A352" t="s">
        <v>28</v>
      </c>
      <c r="B352">
        <v>2018</v>
      </c>
      <c r="C352">
        <v>3</v>
      </c>
      <c r="D352" t="s">
        <v>25</v>
      </c>
      <c r="E352">
        <v>8461</v>
      </c>
      <c r="F352">
        <f>VLOOKUP(_xlfn.CONCAT(A352,B352,C352),Denominator!D:H,2,FALSE)</f>
        <v>8461</v>
      </c>
      <c r="G352">
        <f>VLOOKUP(_xlfn.CONCAT(A352,B352,C352),Denominator!D:H,3,FALSE)</f>
        <v>0</v>
      </c>
      <c r="H352">
        <v>1</v>
      </c>
      <c r="I352" s="13">
        <f>Table15_2[[#This Row],[total_counts]]-Table15_2[[#This Row],[virtual_counts]]</f>
        <v>1</v>
      </c>
      <c r="J352">
        <v>0</v>
      </c>
      <c r="K352" s="4">
        <f>Table15_2[[#This Row],[total_counts]]/Table15_2[[#This Row],[den_total]]</f>
        <v>1.1818933932159319E-4</v>
      </c>
      <c r="L352" s="4">
        <f>Table15_2[[#This Row],[in_person_counts]]/Table15_2[[#This Row],[den_total]]</f>
        <v>1.1818933932159319E-4</v>
      </c>
      <c r="M352" s="4">
        <f>Table15_2[[#This Row],[virtual_counts]]/Table15_2[[#This Row],[den_total]]</f>
        <v>0</v>
      </c>
      <c r="N352" t="s">
        <v>14</v>
      </c>
    </row>
    <row r="353" spans="1:14" x14ac:dyDescent="0.3">
      <c r="A353" t="s">
        <v>28</v>
      </c>
      <c r="B353">
        <v>2018</v>
      </c>
      <c r="C353">
        <v>4</v>
      </c>
      <c r="D353" t="s">
        <v>13</v>
      </c>
      <c r="E353">
        <v>7842</v>
      </c>
      <c r="F353">
        <f>VLOOKUP(_xlfn.CONCAT(A353,B353,C353),Denominator!D:H,2,FALSE)</f>
        <v>7842</v>
      </c>
      <c r="G353">
        <f>VLOOKUP(_xlfn.CONCAT(A353,B353,C353),Denominator!D:H,3,FALSE)</f>
        <v>0</v>
      </c>
      <c r="H353">
        <v>117</v>
      </c>
      <c r="I353" s="13">
        <f>Table15_2[[#This Row],[total_counts]]-Table15_2[[#This Row],[virtual_counts]]</f>
        <v>117</v>
      </c>
      <c r="J353">
        <v>0</v>
      </c>
      <c r="K353" s="4">
        <f>Table15_2[[#This Row],[total_counts]]/Table15_2[[#This Row],[den_total]]</f>
        <v>1.4919663351185922E-2</v>
      </c>
      <c r="L353" s="4">
        <f>Table15_2[[#This Row],[in_person_counts]]/Table15_2[[#This Row],[den_total]]</f>
        <v>1.4919663351185922E-2</v>
      </c>
      <c r="M353" s="4">
        <f>Table15_2[[#This Row],[virtual_counts]]/Table15_2[[#This Row],[den_total]]</f>
        <v>0</v>
      </c>
      <c r="N353" t="s">
        <v>14</v>
      </c>
    </row>
    <row r="354" spans="1:14" x14ac:dyDescent="0.3">
      <c r="A354" t="s">
        <v>28</v>
      </c>
      <c r="B354">
        <v>2018</v>
      </c>
      <c r="C354">
        <v>4</v>
      </c>
      <c r="D354" t="s">
        <v>18</v>
      </c>
      <c r="E354">
        <v>7842</v>
      </c>
      <c r="F354">
        <f>VLOOKUP(_xlfn.CONCAT(A354,B354,C354),Denominator!D:H,2,FALSE)</f>
        <v>7842</v>
      </c>
      <c r="G354">
        <f>VLOOKUP(_xlfn.CONCAT(A354,B354,C354),Denominator!D:H,3,FALSE)</f>
        <v>0</v>
      </c>
      <c r="H354">
        <v>4</v>
      </c>
      <c r="I354" s="13">
        <f>Table15_2[[#This Row],[total_counts]]-Table15_2[[#This Row],[virtual_counts]]</f>
        <v>4</v>
      </c>
      <c r="J354">
        <v>0</v>
      </c>
      <c r="K354" s="4">
        <f>Table15_2[[#This Row],[total_counts]]/Table15_2[[#This Row],[den_total]]</f>
        <v>5.1007396072430501E-4</v>
      </c>
      <c r="L354" s="4">
        <f>Table15_2[[#This Row],[in_person_counts]]/Table15_2[[#This Row],[den_total]]</f>
        <v>5.1007396072430501E-4</v>
      </c>
      <c r="M354" s="4">
        <f>Table15_2[[#This Row],[virtual_counts]]/Table15_2[[#This Row],[den_total]]</f>
        <v>0</v>
      </c>
      <c r="N354" t="s">
        <v>14</v>
      </c>
    </row>
    <row r="355" spans="1:14" x14ac:dyDescent="0.3">
      <c r="A355" t="s">
        <v>28</v>
      </c>
      <c r="B355">
        <v>2018</v>
      </c>
      <c r="C355">
        <v>4</v>
      </c>
      <c r="D355" t="s">
        <v>19</v>
      </c>
      <c r="E355">
        <v>7842</v>
      </c>
      <c r="F355">
        <f>VLOOKUP(_xlfn.CONCAT(A355,B355,C355),Denominator!D:H,2,FALSE)</f>
        <v>7842</v>
      </c>
      <c r="G355">
        <f>VLOOKUP(_xlfn.CONCAT(A355,B355,C355),Denominator!D:H,3,FALSE)</f>
        <v>0</v>
      </c>
      <c r="H355">
        <v>1</v>
      </c>
      <c r="I355" s="13">
        <f>Table15_2[[#This Row],[total_counts]]-Table15_2[[#This Row],[virtual_counts]]</f>
        <v>1</v>
      </c>
      <c r="J355">
        <v>0</v>
      </c>
      <c r="K355" s="4">
        <f>Table15_2[[#This Row],[total_counts]]/Table15_2[[#This Row],[den_total]]</f>
        <v>1.2751849018107625E-4</v>
      </c>
      <c r="L355" s="4">
        <f>Table15_2[[#This Row],[in_person_counts]]/Table15_2[[#This Row],[den_total]]</f>
        <v>1.2751849018107625E-4</v>
      </c>
      <c r="M355" s="4">
        <f>Table15_2[[#This Row],[virtual_counts]]/Table15_2[[#This Row],[den_total]]</f>
        <v>0</v>
      </c>
      <c r="N355" t="s">
        <v>14</v>
      </c>
    </row>
    <row r="356" spans="1:14" x14ac:dyDescent="0.3">
      <c r="A356" t="s">
        <v>28</v>
      </c>
      <c r="B356">
        <v>2018</v>
      </c>
      <c r="C356">
        <v>4</v>
      </c>
      <c r="D356" t="s">
        <v>20</v>
      </c>
      <c r="E356">
        <v>7842</v>
      </c>
      <c r="F356">
        <f>VLOOKUP(_xlfn.CONCAT(A356,B356,C356),Denominator!D:H,2,FALSE)</f>
        <v>7842</v>
      </c>
      <c r="G356">
        <f>VLOOKUP(_xlfn.CONCAT(A356,B356,C356),Denominator!D:H,3,FALSE)</f>
        <v>0</v>
      </c>
      <c r="H356">
        <v>1</v>
      </c>
      <c r="I356" s="13">
        <f>Table15_2[[#This Row],[total_counts]]-Table15_2[[#This Row],[virtual_counts]]</f>
        <v>1</v>
      </c>
      <c r="J356">
        <v>0</v>
      </c>
      <c r="K356" s="4">
        <f>Table15_2[[#This Row],[total_counts]]/Table15_2[[#This Row],[den_total]]</f>
        <v>1.2751849018107625E-4</v>
      </c>
      <c r="L356" s="4">
        <f>Table15_2[[#This Row],[in_person_counts]]/Table15_2[[#This Row],[den_total]]</f>
        <v>1.2751849018107625E-4</v>
      </c>
      <c r="M356" s="4">
        <f>Table15_2[[#This Row],[virtual_counts]]/Table15_2[[#This Row],[den_total]]</f>
        <v>0</v>
      </c>
      <c r="N356" t="s">
        <v>14</v>
      </c>
    </row>
    <row r="357" spans="1:14" x14ac:dyDescent="0.3">
      <c r="A357" t="s">
        <v>28</v>
      </c>
      <c r="B357">
        <v>2018</v>
      </c>
      <c r="C357">
        <v>4</v>
      </c>
      <c r="D357" t="s">
        <v>21</v>
      </c>
      <c r="E357">
        <v>7842</v>
      </c>
      <c r="F357">
        <f>VLOOKUP(_xlfn.CONCAT(A357,B357,C357),Denominator!D:H,2,FALSE)</f>
        <v>7842</v>
      </c>
      <c r="G357">
        <f>VLOOKUP(_xlfn.CONCAT(A357,B357,C357),Denominator!D:H,3,FALSE)</f>
        <v>0</v>
      </c>
      <c r="H357">
        <v>1</v>
      </c>
      <c r="I357" s="13">
        <f>Table15_2[[#This Row],[total_counts]]-Table15_2[[#This Row],[virtual_counts]]</f>
        <v>1</v>
      </c>
      <c r="J357">
        <v>0</v>
      </c>
      <c r="K357" s="4">
        <f>Table15_2[[#This Row],[total_counts]]/Table15_2[[#This Row],[den_total]]</f>
        <v>1.2751849018107625E-4</v>
      </c>
      <c r="L357" s="4">
        <f>Table15_2[[#This Row],[in_person_counts]]/Table15_2[[#This Row],[den_total]]</f>
        <v>1.2751849018107625E-4</v>
      </c>
      <c r="M357" s="4">
        <f>Table15_2[[#This Row],[virtual_counts]]/Table15_2[[#This Row],[den_total]]</f>
        <v>0</v>
      </c>
      <c r="N357" t="s">
        <v>14</v>
      </c>
    </row>
    <row r="358" spans="1:14" x14ac:dyDescent="0.3">
      <c r="A358" t="s">
        <v>28</v>
      </c>
      <c r="B358">
        <v>2018</v>
      </c>
      <c r="C358">
        <v>4</v>
      </c>
      <c r="D358" t="s">
        <v>22</v>
      </c>
      <c r="E358">
        <v>7842</v>
      </c>
      <c r="F358">
        <f>VLOOKUP(_xlfn.CONCAT(A358,B358,C358),Denominator!D:H,2,FALSE)</f>
        <v>7842</v>
      </c>
      <c r="G358">
        <f>VLOOKUP(_xlfn.CONCAT(A358,B358,C358),Denominator!D:H,3,FALSE)</f>
        <v>0</v>
      </c>
      <c r="H358">
        <v>2</v>
      </c>
      <c r="I358" s="13">
        <f>Table15_2[[#This Row],[total_counts]]-Table15_2[[#This Row],[virtual_counts]]</f>
        <v>2</v>
      </c>
      <c r="J358">
        <v>0</v>
      </c>
      <c r="K358" s="4">
        <f>Table15_2[[#This Row],[total_counts]]/Table15_2[[#This Row],[den_total]]</f>
        <v>2.550369803621525E-4</v>
      </c>
      <c r="L358" s="4">
        <f>Table15_2[[#This Row],[in_person_counts]]/Table15_2[[#This Row],[den_total]]</f>
        <v>2.550369803621525E-4</v>
      </c>
      <c r="M358" s="4">
        <f>Table15_2[[#This Row],[virtual_counts]]/Table15_2[[#This Row],[den_total]]</f>
        <v>0</v>
      </c>
      <c r="N358" t="s">
        <v>14</v>
      </c>
    </row>
    <row r="359" spans="1:14" x14ac:dyDescent="0.3">
      <c r="A359" t="s">
        <v>28</v>
      </c>
      <c r="B359">
        <v>2018</v>
      </c>
      <c r="C359">
        <v>4</v>
      </c>
      <c r="D359" t="s">
        <v>23</v>
      </c>
      <c r="E359">
        <v>7842</v>
      </c>
      <c r="F359">
        <f>VLOOKUP(_xlfn.CONCAT(A359,B359,C359),Denominator!D:H,2,FALSE)</f>
        <v>7842</v>
      </c>
      <c r="G359">
        <f>VLOOKUP(_xlfn.CONCAT(A359,B359,C359),Denominator!D:H,3,FALSE)</f>
        <v>0</v>
      </c>
      <c r="H359">
        <v>85</v>
      </c>
      <c r="I359" s="13">
        <f>Table15_2[[#This Row],[total_counts]]-Table15_2[[#This Row],[virtual_counts]]</f>
        <v>85</v>
      </c>
      <c r="J359">
        <v>0</v>
      </c>
      <c r="K359" s="4">
        <f>Table15_2[[#This Row],[total_counts]]/Table15_2[[#This Row],[den_total]]</f>
        <v>1.0839071665391482E-2</v>
      </c>
      <c r="L359" s="4">
        <f>Table15_2[[#This Row],[in_person_counts]]/Table15_2[[#This Row],[den_total]]</f>
        <v>1.0839071665391482E-2</v>
      </c>
      <c r="M359" s="4">
        <f>Table15_2[[#This Row],[virtual_counts]]/Table15_2[[#This Row],[den_total]]</f>
        <v>0</v>
      </c>
      <c r="N359" t="s">
        <v>14</v>
      </c>
    </row>
    <row r="360" spans="1:14" x14ac:dyDescent="0.3">
      <c r="A360" t="s">
        <v>28</v>
      </c>
      <c r="B360">
        <v>2018</v>
      </c>
      <c r="C360">
        <v>4</v>
      </c>
      <c r="D360" t="s">
        <v>24</v>
      </c>
      <c r="E360">
        <v>7842</v>
      </c>
      <c r="F360">
        <f>VLOOKUP(_xlfn.CONCAT(A360,B360,C360),Denominator!D:H,2,FALSE)</f>
        <v>7842</v>
      </c>
      <c r="G360">
        <f>VLOOKUP(_xlfn.CONCAT(A360,B360,C360),Denominator!D:H,3,FALSE)</f>
        <v>0</v>
      </c>
      <c r="H360">
        <v>0</v>
      </c>
      <c r="I360" s="13">
        <f>Table15_2[[#This Row],[total_counts]]-Table15_2[[#This Row],[virtual_counts]]</f>
        <v>0</v>
      </c>
      <c r="J360">
        <v>0</v>
      </c>
      <c r="K360" s="4">
        <f>Table15_2[[#This Row],[total_counts]]/Table15_2[[#This Row],[den_total]]</f>
        <v>0</v>
      </c>
      <c r="L360" s="4">
        <f>Table15_2[[#This Row],[in_person_counts]]/Table15_2[[#This Row],[den_total]]</f>
        <v>0</v>
      </c>
      <c r="M360" s="4">
        <f>Table15_2[[#This Row],[virtual_counts]]/Table15_2[[#This Row],[den_total]]</f>
        <v>0</v>
      </c>
      <c r="N360" t="s">
        <v>14</v>
      </c>
    </row>
    <row r="361" spans="1:14" x14ac:dyDescent="0.3">
      <c r="A361" t="s">
        <v>28</v>
      </c>
      <c r="B361">
        <v>2018</v>
      </c>
      <c r="C361">
        <v>4</v>
      </c>
      <c r="D361" t="s">
        <v>25</v>
      </c>
      <c r="E361">
        <v>7842</v>
      </c>
      <c r="F361">
        <f>VLOOKUP(_xlfn.CONCAT(A361,B361,C361),Denominator!D:H,2,FALSE)</f>
        <v>7842</v>
      </c>
      <c r="G361">
        <f>VLOOKUP(_xlfn.CONCAT(A361,B361,C361),Denominator!D:H,3,FALSE)</f>
        <v>0</v>
      </c>
      <c r="H361">
        <v>4</v>
      </c>
      <c r="I361" s="13">
        <f>Table15_2[[#This Row],[total_counts]]-Table15_2[[#This Row],[virtual_counts]]</f>
        <v>4</v>
      </c>
      <c r="J361">
        <v>0</v>
      </c>
      <c r="K361" s="4">
        <f>Table15_2[[#This Row],[total_counts]]/Table15_2[[#This Row],[den_total]]</f>
        <v>5.1007396072430501E-4</v>
      </c>
      <c r="L361" s="4">
        <f>Table15_2[[#This Row],[in_person_counts]]/Table15_2[[#This Row],[den_total]]</f>
        <v>5.1007396072430501E-4</v>
      </c>
      <c r="M361" s="4">
        <f>Table15_2[[#This Row],[virtual_counts]]/Table15_2[[#This Row],[den_total]]</f>
        <v>0</v>
      </c>
      <c r="N361" t="s">
        <v>14</v>
      </c>
    </row>
    <row r="362" spans="1:14" x14ac:dyDescent="0.3">
      <c r="A362" t="s">
        <v>28</v>
      </c>
      <c r="B362">
        <v>2018</v>
      </c>
      <c r="C362">
        <v>5</v>
      </c>
      <c r="D362" t="s">
        <v>13</v>
      </c>
      <c r="E362">
        <v>7701</v>
      </c>
      <c r="F362">
        <f>VLOOKUP(_xlfn.CONCAT(A362,B362,C362),Denominator!D:H,2,FALSE)</f>
        <v>7701</v>
      </c>
      <c r="G362">
        <f>VLOOKUP(_xlfn.CONCAT(A362,B362,C362),Denominator!D:H,3,FALSE)</f>
        <v>0</v>
      </c>
      <c r="H362">
        <v>131</v>
      </c>
      <c r="I362" s="13">
        <f>Table15_2[[#This Row],[total_counts]]-Table15_2[[#This Row],[virtual_counts]]</f>
        <v>131</v>
      </c>
      <c r="J362">
        <v>0</v>
      </c>
      <c r="K362" s="4">
        <f>Table15_2[[#This Row],[total_counts]]/Table15_2[[#This Row],[den_total]]</f>
        <v>1.7010777821062199E-2</v>
      </c>
      <c r="L362" s="4">
        <f>Table15_2[[#This Row],[in_person_counts]]/Table15_2[[#This Row],[den_total]]</f>
        <v>1.7010777821062199E-2</v>
      </c>
      <c r="M362" s="4">
        <f>Table15_2[[#This Row],[virtual_counts]]/Table15_2[[#This Row],[den_total]]</f>
        <v>0</v>
      </c>
      <c r="N362" t="s">
        <v>14</v>
      </c>
    </row>
    <row r="363" spans="1:14" x14ac:dyDescent="0.3">
      <c r="A363" t="s">
        <v>28</v>
      </c>
      <c r="B363">
        <v>2018</v>
      </c>
      <c r="C363">
        <v>5</v>
      </c>
      <c r="D363" t="s">
        <v>18</v>
      </c>
      <c r="E363">
        <v>7701</v>
      </c>
      <c r="F363">
        <f>VLOOKUP(_xlfn.CONCAT(A363,B363,C363),Denominator!D:H,2,FALSE)</f>
        <v>7701</v>
      </c>
      <c r="G363">
        <f>VLOOKUP(_xlfn.CONCAT(A363,B363,C363),Denominator!D:H,3,FALSE)</f>
        <v>0</v>
      </c>
      <c r="H363">
        <v>3</v>
      </c>
      <c r="I363" s="13">
        <f>Table15_2[[#This Row],[total_counts]]-Table15_2[[#This Row],[virtual_counts]]</f>
        <v>3</v>
      </c>
      <c r="J363">
        <v>0</v>
      </c>
      <c r="K363" s="4">
        <f>Table15_2[[#This Row],[total_counts]]/Table15_2[[#This Row],[den_total]]</f>
        <v>3.8955979742890534E-4</v>
      </c>
      <c r="L363" s="4">
        <f>Table15_2[[#This Row],[in_person_counts]]/Table15_2[[#This Row],[den_total]]</f>
        <v>3.8955979742890534E-4</v>
      </c>
      <c r="M363" s="4">
        <f>Table15_2[[#This Row],[virtual_counts]]/Table15_2[[#This Row],[den_total]]</f>
        <v>0</v>
      </c>
      <c r="N363" t="s">
        <v>14</v>
      </c>
    </row>
    <row r="364" spans="1:14" x14ac:dyDescent="0.3">
      <c r="A364" t="s">
        <v>28</v>
      </c>
      <c r="B364">
        <v>2018</v>
      </c>
      <c r="C364">
        <v>5</v>
      </c>
      <c r="D364" t="s">
        <v>19</v>
      </c>
      <c r="E364">
        <v>7701</v>
      </c>
      <c r="F364">
        <f>VLOOKUP(_xlfn.CONCAT(A364,B364,C364),Denominator!D:H,2,FALSE)</f>
        <v>7701</v>
      </c>
      <c r="G364">
        <f>VLOOKUP(_xlfn.CONCAT(A364,B364,C364),Denominator!D:H,3,FALSE)</f>
        <v>0</v>
      </c>
      <c r="H364">
        <v>0</v>
      </c>
      <c r="I364" s="13">
        <f>Table15_2[[#This Row],[total_counts]]-Table15_2[[#This Row],[virtual_counts]]</f>
        <v>0</v>
      </c>
      <c r="J364">
        <v>0</v>
      </c>
      <c r="K364" s="4">
        <f>Table15_2[[#This Row],[total_counts]]/Table15_2[[#This Row],[den_total]]</f>
        <v>0</v>
      </c>
      <c r="L364" s="4">
        <f>Table15_2[[#This Row],[in_person_counts]]/Table15_2[[#This Row],[den_total]]</f>
        <v>0</v>
      </c>
      <c r="M364" s="4">
        <f>Table15_2[[#This Row],[virtual_counts]]/Table15_2[[#This Row],[den_total]]</f>
        <v>0</v>
      </c>
      <c r="N364" t="s">
        <v>14</v>
      </c>
    </row>
    <row r="365" spans="1:14" x14ac:dyDescent="0.3">
      <c r="A365" t="s">
        <v>28</v>
      </c>
      <c r="B365">
        <v>2018</v>
      </c>
      <c r="C365">
        <v>5</v>
      </c>
      <c r="D365" t="s">
        <v>20</v>
      </c>
      <c r="E365">
        <v>7701</v>
      </c>
      <c r="F365">
        <f>VLOOKUP(_xlfn.CONCAT(A365,B365,C365),Denominator!D:H,2,FALSE)</f>
        <v>7701</v>
      </c>
      <c r="G365">
        <f>VLOOKUP(_xlfn.CONCAT(A365,B365,C365),Denominator!D:H,3,FALSE)</f>
        <v>0</v>
      </c>
      <c r="H365">
        <v>0</v>
      </c>
      <c r="I365" s="13">
        <f>Table15_2[[#This Row],[total_counts]]-Table15_2[[#This Row],[virtual_counts]]</f>
        <v>0</v>
      </c>
      <c r="J365">
        <v>0</v>
      </c>
      <c r="K365" s="4">
        <f>Table15_2[[#This Row],[total_counts]]/Table15_2[[#This Row],[den_total]]</f>
        <v>0</v>
      </c>
      <c r="L365" s="4">
        <f>Table15_2[[#This Row],[in_person_counts]]/Table15_2[[#This Row],[den_total]]</f>
        <v>0</v>
      </c>
      <c r="M365" s="4">
        <f>Table15_2[[#This Row],[virtual_counts]]/Table15_2[[#This Row],[den_total]]</f>
        <v>0</v>
      </c>
      <c r="N365" t="s">
        <v>14</v>
      </c>
    </row>
    <row r="366" spans="1:14" x14ac:dyDescent="0.3">
      <c r="A366" t="s">
        <v>28</v>
      </c>
      <c r="B366">
        <v>2018</v>
      </c>
      <c r="C366">
        <v>5</v>
      </c>
      <c r="D366" t="s">
        <v>21</v>
      </c>
      <c r="E366">
        <v>7701</v>
      </c>
      <c r="F366">
        <f>VLOOKUP(_xlfn.CONCAT(A366,B366,C366),Denominator!D:H,2,FALSE)</f>
        <v>7701</v>
      </c>
      <c r="G366">
        <f>VLOOKUP(_xlfn.CONCAT(A366,B366,C366),Denominator!D:H,3,FALSE)</f>
        <v>0</v>
      </c>
      <c r="H366">
        <v>0</v>
      </c>
      <c r="I366" s="13">
        <f>Table15_2[[#This Row],[total_counts]]-Table15_2[[#This Row],[virtual_counts]]</f>
        <v>0</v>
      </c>
      <c r="J366">
        <v>0</v>
      </c>
      <c r="K366" s="4">
        <f>Table15_2[[#This Row],[total_counts]]/Table15_2[[#This Row],[den_total]]</f>
        <v>0</v>
      </c>
      <c r="L366" s="4">
        <f>Table15_2[[#This Row],[in_person_counts]]/Table15_2[[#This Row],[den_total]]</f>
        <v>0</v>
      </c>
      <c r="M366" s="4">
        <f>Table15_2[[#This Row],[virtual_counts]]/Table15_2[[#This Row],[den_total]]</f>
        <v>0</v>
      </c>
      <c r="N366" t="s">
        <v>14</v>
      </c>
    </row>
    <row r="367" spans="1:14" x14ac:dyDescent="0.3">
      <c r="A367" t="s">
        <v>28</v>
      </c>
      <c r="B367">
        <v>2018</v>
      </c>
      <c r="C367">
        <v>5</v>
      </c>
      <c r="D367" t="s">
        <v>22</v>
      </c>
      <c r="E367">
        <v>7701</v>
      </c>
      <c r="F367">
        <f>VLOOKUP(_xlfn.CONCAT(A367,B367,C367),Denominator!D:H,2,FALSE)</f>
        <v>7701</v>
      </c>
      <c r="G367">
        <f>VLOOKUP(_xlfn.CONCAT(A367,B367,C367),Denominator!D:H,3,FALSE)</f>
        <v>0</v>
      </c>
      <c r="H367">
        <v>0</v>
      </c>
      <c r="I367" s="13">
        <f>Table15_2[[#This Row],[total_counts]]-Table15_2[[#This Row],[virtual_counts]]</f>
        <v>0</v>
      </c>
      <c r="J367">
        <v>0</v>
      </c>
      <c r="K367" s="4">
        <f>Table15_2[[#This Row],[total_counts]]/Table15_2[[#This Row],[den_total]]</f>
        <v>0</v>
      </c>
      <c r="L367" s="4">
        <f>Table15_2[[#This Row],[in_person_counts]]/Table15_2[[#This Row],[den_total]]</f>
        <v>0</v>
      </c>
      <c r="M367" s="4">
        <f>Table15_2[[#This Row],[virtual_counts]]/Table15_2[[#This Row],[den_total]]</f>
        <v>0</v>
      </c>
      <c r="N367" t="s">
        <v>14</v>
      </c>
    </row>
    <row r="368" spans="1:14" x14ac:dyDescent="0.3">
      <c r="A368" t="s">
        <v>28</v>
      </c>
      <c r="B368">
        <v>2018</v>
      </c>
      <c r="C368">
        <v>5</v>
      </c>
      <c r="D368" t="s">
        <v>23</v>
      </c>
      <c r="E368">
        <v>7701</v>
      </c>
      <c r="F368">
        <f>VLOOKUP(_xlfn.CONCAT(A368,B368,C368),Denominator!D:H,2,FALSE)</f>
        <v>7701</v>
      </c>
      <c r="G368">
        <f>VLOOKUP(_xlfn.CONCAT(A368,B368,C368),Denominator!D:H,3,FALSE)</f>
        <v>0</v>
      </c>
      <c r="H368">
        <v>91</v>
      </c>
      <c r="I368" s="13">
        <f>Table15_2[[#This Row],[total_counts]]-Table15_2[[#This Row],[virtual_counts]]</f>
        <v>91</v>
      </c>
      <c r="J368">
        <v>0</v>
      </c>
      <c r="K368" s="4">
        <f>Table15_2[[#This Row],[total_counts]]/Table15_2[[#This Row],[den_total]]</f>
        <v>1.1816647188676796E-2</v>
      </c>
      <c r="L368" s="4">
        <f>Table15_2[[#This Row],[in_person_counts]]/Table15_2[[#This Row],[den_total]]</f>
        <v>1.1816647188676796E-2</v>
      </c>
      <c r="M368" s="4">
        <f>Table15_2[[#This Row],[virtual_counts]]/Table15_2[[#This Row],[den_total]]</f>
        <v>0</v>
      </c>
      <c r="N368" t="s">
        <v>14</v>
      </c>
    </row>
    <row r="369" spans="1:14" x14ac:dyDescent="0.3">
      <c r="A369" t="s">
        <v>28</v>
      </c>
      <c r="B369">
        <v>2018</v>
      </c>
      <c r="C369">
        <v>5</v>
      </c>
      <c r="D369" t="s">
        <v>24</v>
      </c>
      <c r="E369">
        <v>7701</v>
      </c>
      <c r="F369">
        <f>VLOOKUP(_xlfn.CONCAT(A369,B369,C369),Denominator!D:H,2,FALSE)</f>
        <v>7701</v>
      </c>
      <c r="G369">
        <f>VLOOKUP(_xlfn.CONCAT(A369,B369,C369),Denominator!D:H,3,FALSE)</f>
        <v>0</v>
      </c>
      <c r="H369">
        <v>0</v>
      </c>
      <c r="I369" s="13">
        <f>Table15_2[[#This Row],[total_counts]]-Table15_2[[#This Row],[virtual_counts]]</f>
        <v>0</v>
      </c>
      <c r="J369">
        <v>0</v>
      </c>
      <c r="K369" s="4">
        <f>Table15_2[[#This Row],[total_counts]]/Table15_2[[#This Row],[den_total]]</f>
        <v>0</v>
      </c>
      <c r="L369" s="4">
        <f>Table15_2[[#This Row],[in_person_counts]]/Table15_2[[#This Row],[den_total]]</f>
        <v>0</v>
      </c>
      <c r="M369" s="4">
        <f>Table15_2[[#This Row],[virtual_counts]]/Table15_2[[#This Row],[den_total]]</f>
        <v>0</v>
      </c>
      <c r="N369" t="s">
        <v>14</v>
      </c>
    </row>
    <row r="370" spans="1:14" x14ac:dyDescent="0.3">
      <c r="A370" t="s">
        <v>28</v>
      </c>
      <c r="B370">
        <v>2018</v>
      </c>
      <c r="C370">
        <v>5</v>
      </c>
      <c r="D370" t="s">
        <v>25</v>
      </c>
      <c r="E370">
        <v>7701</v>
      </c>
      <c r="F370">
        <f>VLOOKUP(_xlfn.CONCAT(A370,B370,C370),Denominator!D:H,2,FALSE)</f>
        <v>7701</v>
      </c>
      <c r="G370">
        <f>VLOOKUP(_xlfn.CONCAT(A370,B370,C370),Denominator!D:H,3,FALSE)</f>
        <v>0</v>
      </c>
      <c r="H370">
        <v>4</v>
      </c>
      <c r="I370" s="13">
        <f>Table15_2[[#This Row],[total_counts]]-Table15_2[[#This Row],[virtual_counts]]</f>
        <v>4</v>
      </c>
      <c r="J370">
        <v>0</v>
      </c>
      <c r="K370" s="4">
        <f>Table15_2[[#This Row],[total_counts]]/Table15_2[[#This Row],[den_total]]</f>
        <v>5.1941306323854042E-4</v>
      </c>
      <c r="L370" s="4">
        <f>Table15_2[[#This Row],[in_person_counts]]/Table15_2[[#This Row],[den_total]]</f>
        <v>5.1941306323854042E-4</v>
      </c>
      <c r="M370" s="4">
        <f>Table15_2[[#This Row],[virtual_counts]]/Table15_2[[#This Row],[den_total]]</f>
        <v>0</v>
      </c>
      <c r="N370" t="s">
        <v>14</v>
      </c>
    </row>
    <row r="371" spans="1:14" x14ac:dyDescent="0.3">
      <c r="A371" t="s">
        <v>28</v>
      </c>
      <c r="B371">
        <v>2018</v>
      </c>
      <c r="C371">
        <v>6</v>
      </c>
      <c r="D371" t="s">
        <v>13</v>
      </c>
      <c r="E371">
        <v>7173</v>
      </c>
      <c r="F371">
        <f>VLOOKUP(_xlfn.CONCAT(A371,B371,C371),Denominator!D:H,2,FALSE)</f>
        <v>7173</v>
      </c>
      <c r="G371">
        <f>VLOOKUP(_xlfn.CONCAT(A371,B371,C371),Denominator!D:H,3,FALSE)</f>
        <v>0</v>
      </c>
      <c r="H371">
        <v>114</v>
      </c>
      <c r="I371" s="13">
        <f>Table15_2[[#This Row],[total_counts]]-Table15_2[[#This Row],[virtual_counts]]</f>
        <v>114</v>
      </c>
      <c r="J371">
        <v>0</v>
      </c>
      <c r="K371" s="4">
        <f>Table15_2[[#This Row],[total_counts]]/Table15_2[[#This Row],[den_total]]</f>
        <v>1.5892931827687161E-2</v>
      </c>
      <c r="L371" s="4">
        <f>Table15_2[[#This Row],[in_person_counts]]/Table15_2[[#This Row],[den_total]]</f>
        <v>1.5892931827687161E-2</v>
      </c>
      <c r="M371" s="4">
        <f>Table15_2[[#This Row],[virtual_counts]]/Table15_2[[#This Row],[den_total]]</f>
        <v>0</v>
      </c>
      <c r="N371" t="s">
        <v>14</v>
      </c>
    </row>
    <row r="372" spans="1:14" x14ac:dyDescent="0.3">
      <c r="A372" t="s">
        <v>28</v>
      </c>
      <c r="B372">
        <v>2018</v>
      </c>
      <c r="C372">
        <v>6</v>
      </c>
      <c r="D372" t="s">
        <v>18</v>
      </c>
      <c r="E372">
        <v>7173</v>
      </c>
      <c r="F372">
        <f>VLOOKUP(_xlfn.CONCAT(A372,B372,C372),Denominator!D:H,2,FALSE)</f>
        <v>7173</v>
      </c>
      <c r="G372">
        <f>VLOOKUP(_xlfn.CONCAT(A372,B372,C372),Denominator!D:H,3,FALSE)</f>
        <v>0</v>
      </c>
      <c r="H372">
        <v>1</v>
      </c>
      <c r="I372" s="13">
        <f>Table15_2[[#This Row],[total_counts]]-Table15_2[[#This Row],[virtual_counts]]</f>
        <v>1</v>
      </c>
      <c r="J372">
        <v>0</v>
      </c>
      <c r="K372" s="4">
        <f>Table15_2[[#This Row],[total_counts]]/Table15_2[[#This Row],[den_total]]</f>
        <v>1.3941168269901018E-4</v>
      </c>
      <c r="L372" s="4">
        <f>Table15_2[[#This Row],[in_person_counts]]/Table15_2[[#This Row],[den_total]]</f>
        <v>1.3941168269901018E-4</v>
      </c>
      <c r="M372" s="4">
        <f>Table15_2[[#This Row],[virtual_counts]]/Table15_2[[#This Row],[den_total]]</f>
        <v>0</v>
      </c>
      <c r="N372" t="s">
        <v>14</v>
      </c>
    </row>
    <row r="373" spans="1:14" x14ac:dyDescent="0.3">
      <c r="A373" t="s">
        <v>28</v>
      </c>
      <c r="B373">
        <v>2018</v>
      </c>
      <c r="C373">
        <v>6</v>
      </c>
      <c r="D373" t="s">
        <v>19</v>
      </c>
      <c r="E373">
        <v>7173</v>
      </c>
      <c r="F373">
        <f>VLOOKUP(_xlfn.CONCAT(A373,B373,C373),Denominator!D:H,2,FALSE)</f>
        <v>7173</v>
      </c>
      <c r="G373">
        <f>VLOOKUP(_xlfn.CONCAT(A373,B373,C373),Denominator!D:H,3,FALSE)</f>
        <v>0</v>
      </c>
      <c r="H373">
        <v>0</v>
      </c>
      <c r="I373" s="13">
        <f>Table15_2[[#This Row],[total_counts]]-Table15_2[[#This Row],[virtual_counts]]</f>
        <v>0</v>
      </c>
      <c r="J373">
        <v>0</v>
      </c>
      <c r="K373" s="4">
        <f>Table15_2[[#This Row],[total_counts]]/Table15_2[[#This Row],[den_total]]</f>
        <v>0</v>
      </c>
      <c r="L373" s="4">
        <f>Table15_2[[#This Row],[in_person_counts]]/Table15_2[[#This Row],[den_total]]</f>
        <v>0</v>
      </c>
      <c r="M373" s="4">
        <f>Table15_2[[#This Row],[virtual_counts]]/Table15_2[[#This Row],[den_total]]</f>
        <v>0</v>
      </c>
      <c r="N373" t="s">
        <v>14</v>
      </c>
    </row>
    <row r="374" spans="1:14" x14ac:dyDescent="0.3">
      <c r="A374" t="s">
        <v>28</v>
      </c>
      <c r="B374">
        <v>2018</v>
      </c>
      <c r="C374">
        <v>6</v>
      </c>
      <c r="D374" t="s">
        <v>20</v>
      </c>
      <c r="E374">
        <v>7173</v>
      </c>
      <c r="F374">
        <f>VLOOKUP(_xlfn.CONCAT(A374,B374,C374),Denominator!D:H,2,FALSE)</f>
        <v>7173</v>
      </c>
      <c r="G374">
        <f>VLOOKUP(_xlfn.CONCAT(A374,B374,C374),Denominator!D:H,3,FALSE)</f>
        <v>0</v>
      </c>
      <c r="H374">
        <v>2</v>
      </c>
      <c r="I374" s="13">
        <f>Table15_2[[#This Row],[total_counts]]-Table15_2[[#This Row],[virtual_counts]]</f>
        <v>2</v>
      </c>
      <c r="J374">
        <v>0</v>
      </c>
      <c r="K374" s="4">
        <f>Table15_2[[#This Row],[total_counts]]/Table15_2[[#This Row],[den_total]]</f>
        <v>2.7882336539802036E-4</v>
      </c>
      <c r="L374" s="4">
        <f>Table15_2[[#This Row],[in_person_counts]]/Table15_2[[#This Row],[den_total]]</f>
        <v>2.7882336539802036E-4</v>
      </c>
      <c r="M374" s="4">
        <f>Table15_2[[#This Row],[virtual_counts]]/Table15_2[[#This Row],[den_total]]</f>
        <v>0</v>
      </c>
      <c r="N374" t="s">
        <v>14</v>
      </c>
    </row>
    <row r="375" spans="1:14" x14ac:dyDescent="0.3">
      <c r="A375" t="s">
        <v>28</v>
      </c>
      <c r="B375">
        <v>2018</v>
      </c>
      <c r="C375">
        <v>6</v>
      </c>
      <c r="D375" t="s">
        <v>21</v>
      </c>
      <c r="E375">
        <v>7173</v>
      </c>
      <c r="F375">
        <f>VLOOKUP(_xlfn.CONCAT(A375,B375,C375),Denominator!D:H,2,FALSE)</f>
        <v>7173</v>
      </c>
      <c r="G375">
        <f>VLOOKUP(_xlfn.CONCAT(A375,B375,C375),Denominator!D:H,3,FALSE)</f>
        <v>0</v>
      </c>
      <c r="H375">
        <v>1</v>
      </c>
      <c r="I375" s="13">
        <f>Table15_2[[#This Row],[total_counts]]-Table15_2[[#This Row],[virtual_counts]]</f>
        <v>1</v>
      </c>
      <c r="J375">
        <v>0</v>
      </c>
      <c r="K375" s="4">
        <f>Table15_2[[#This Row],[total_counts]]/Table15_2[[#This Row],[den_total]]</f>
        <v>1.3941168269901018E-4</v>
      </c>
      <c r="L375" s="4">
        <f>Table15_2[[#This Row],[in_person_counts]]/Table15_2[[#This Row],[den_total]]</f>
        <v>1.3941168269901018E-4</v>
      </c>
      <c r="M375" s="4">
        <f>Table15_2[[#This Row],[virtual_counts]]/Table15_2[[#This Row],[den_total]]</f>
        <v>0</v>
      </c>
      <c r="N375" t="s">
        <v>14</v>
      </c>
    </row>
    <row r="376" spans="1:14" x14ac:dyDescent="0.3">
      <c r="A376" t="s">
        <v>28</v>
      </c>
      <c r="B376">
        <v>2018</v>
      </c>
      <c r="C376">
        <v>6</v>
      </c>
      <c r="D376" t="s">
        <v>22</v>
      </c>
      <c r="E376">
        <v>7173</v>
      </c>
      <c r="F376">
        <f>VLOOKUP(_xlfn.CONCAT(A376,B376,C376),Denominator!D:H,2,FALSE)</f>
        <v>7173</v>
      </c>
      <c r="G376">
        <f>VLOOKUP(_xlfn.CONCAT(A376,B376,C376),Denominator!D:H,3,FALSE)</f>
        <v>0</v>
      </c>
      <c r="H376">
        <v>3</v>
      </c>
      <c r="I376" s="13">
        <f>Table15_2[[#This Row],[total_counts]]-Table15_2[[#This Row],[virtual_counts]]</f>
        <v>3</v>
      </c>
      <c r="J376">
        <v>0</v>
      </c>
      <c r="K376" s="4">
        <f>Table15_2[[#This Row],[total_counts]]/Table15_2[[#This Row],[den_total]]</f>
        <v>4.1823504809703052E-4</v>
      </c>
      <c r="L376" s="4">
        <f>Table15_2[[#This Row],[in_person_counts]]/Table15_2[[#This Row],[den_total]]</f>
        <v>4.1823504809703052E-4</v>
      </c>
      <c r="M376" s="4">
        <f>Table15_2[[#This Row],[virtual_counts]]/Table15_2[[#This Row],[den_total]]</f>
        <v>0</v>
      </c>
      <c r="N376" t="s">
        <v>14</v>
      </c>
    </row>
    <row r="377" spans="1:14" x14ac:dyDescent="0.3">
      <c r="A377" t="s">
        <v>28</v>
      </c>
      <c r="B377">
        <v>2018</v>
      </c>
      <c r="C377">
        <v>6</v>
      </c>
      <c r="D377" t="s">
        <v>23</v>
      </c>
      <c r="E377">
        <v>7173</v>
      </c>
      <c r="F377">
        <f>VLOOKUP(_xlfn.CONCAT(A377,B377,C377),Denominator!D:H,2,FALSE)</f>
        <v>7173</v>
      </c>
      <c r="G377">
        <f>VLOOKUP(_xlfn.CONCAT(A377,B377,C377),Denominator!D:H,3,FALSE)</f>
        <v>0</v>
      </c>
      <c r="H377">
        <v>86</v>
      </c>
      <c r="I377" s="13">
        <f>Table15_2[[#This Row],[total_counts]]-Table15_2[[#This Row],[virtual_counts]]</f>
        <v>86</v>
      </c>
      <c r="J377">
        <v>0</v>
      </c>
      <c r="K377" s="4">
        <f>Table15_2[[#This Row],[total_counts]]/Table15_2[[#This Row],[den_total]]</f>
        <v>1.1989404712114874E-2</v>
      </c>
      <c r="L377" s="4">
        <f>Table15_2[[#This Row],[in_person_counts]]/Table15_2[[#This Row],[den_total]]</f>
        <v>1.1989404712114874E-2</v>
      </c>
      <c r="M377" s="4">
        <f>Table15_2[[#This Row],[virtual_counts]]/Table15_2[[#This Row],[den_total]]</f>
        <v>0</v>
      </c>
      <c r="N377" t="s">
        <v>14</v>
      </c>
    </row>
    <row r="378" spans="1:14" x14ac:dyDescent="0.3">
      <c r="A378" t="s">
        <v>28</v>
      </c>
      <c r="B378">
        <v>2018</v>
      </c>
      <c r="C378">
        <v>6</v>
      </c>
      <c r="D378" t="s">
        <v>24</v>
      </c>
      <c r="E378">
        <v>7173</v>
      </c>
      <c r="F378">
        <f>VLOOKUP(_xlfn.CONCAT(A378,B378,C378),Denominator!D:H,2,FALSE)</f>
        <v>7173</v>
      </c>
      <c r="G378">
        <f>VLOOKUP(_xlfn.CONCAT(A378,B378,C378),Denominator!D:H,3,FALSE)</f>
        <v>0</v>
      </c>
      <c r="H378">
        <v>0</v>
      </c>
      <c r="I378" s="13">
        <f>Table15_2[[#This Row],[total_counts]]-Table15_2[[#This Row],[virtual_counts]]</f>
        <v>0</v>
      </c>
      <c r="J378">
        <v>0</v>
      </c>
      <c r="K378" s="4">
        <f>Table15_2[[#This Row],[total_counts]]/Table15_2[[#This Row],[den_total]]</f>
        <v>0</v>
      </c>
      <c r="L378" s="4">
        <f>Table15_2[[#This Row],[in_person_counts]]/Table15_2[[#This Row],[den_total]]</f>
        <v>0</v>
      </c>
      <c r="M378" s="4">
        <f>Table15_2[[#This Row],[virtual_counts]]/Table15_2[[#This Row],[den_total]]</f>
        <v>0</v>
      </c>
      <c r="N378" t="s">
        <v>14</v>
      </c>
    </row>
    <row r="379" spans="1:14" x14ac:dyDescent="0.3">
      <c r="A379" t="s">
        <v>28</v>
      </c>
      <c r="B379">
        <v>2018</v>
      </c>
      <c r="C379">
        <v>6</v>
      </c>
      <c r="D379" t="s">
        <v>25</v>
      </c>
      <c r="E379">
        <v>7173</v>
      </c>
      <c r="F379">
        <f>VLOOKUP(_xlfn.CONCAT(A379,B379,C379),Denominator!D:H,2,FALSE)</f>
        <v>7173</v>
      </c>
      <c r="G379">
        <f>VLOOKUP(_xlfn.CONCAT(A379,B379,C379),Denominator!D:H,3,FALSE)</f>
        <v>0</v>
      </c>
      <c r="H379">
        <v>3</v>
      </c>
      <c r="I379" s="13">
        <f>Table15_2[[#This Row],[total_counts]]-Table15_2[[#This Row],[virtual_counts]]</f>
        <v>3</v>
      </c>
      <c r="J379">
        <v>0</v>
      </c>
      <c r="K379" s="4">
        <f>Table15_2[[#This Row],[total_counts]]/Table15_2[[#This Row],[den_total]]</f>
        <v>4.1823504809703052E-4</v>
      </c>
      <c r="L379" s="4">
        <f>Table15_2[[#This Row],[in_person_counts]]/Table15_2[[#This Row],[den_total]]</f>
        <v>4.1823504809703052E-4</v>
      </c>
      <c r="M379" s="4">
        <f>Table15_2[[#This Row],[virtual_counts]]/Table15_2[[#This Row],[den_total]]</f>
        <v>0</v>
      </c>
      <c r="N379" t="s">
        <v>14</v>
      </c>
    </row>
    <row r="380" spans="1:14" x14ac:dyDescent="0.3">
      <c r="A380" t="s">
        <v>28</v>
      </c>
      <c r="B380">
        <v>2018</v>
      </c>
      <c r="C380">
        <v>7</v>
      </c>
      <c r="D380" t="s">
        <v>13</v>
      </c>
      <c r="E380">
        <v>7612</v>
      </c>
      <c r="F380">
        <f>VLOOKUP(_xlfn.CONCAT(A380,B380,C380),Denominator!D:H,2,FALSE)</f>
        <v>7612</v>
      </c>
      <c r="G380">
        <f>VLOOKUP(_xlfn.CONCAT(A380,B380,C380),Denominator!D:H,3,FALSE)</f>
        <v>0</v>
      </c>
      <c r="H380">
        <v>119</v>
      </c>
      <c r="I380" s="13">
        <f>Table15_2[[#This Row],[total_counts]]-Table15_2[[#This Row],[virtual_counts]]</f>
        <v>119</v>
      </c>
      <c r="J380">
        <v>0</v>
      </c>
      <c r="K380" s="4">
        <f>Table15_2[[#This Row],[total_counts]]/Table15_2[[#This Row],[den_total]]</f>
        <v>1.5633210719915924E-2</v>
      </c>
      <c r="L380" s="4">
        <f>Table15_2[[#This Row],[in_person_counts]]/Table15_2[[#This Row],[den_total]]</f>
        <v>1.5633210719915924E-2</v>
      </c>
      <c r="M380" s="4">
        <f>Table15_2[[#This Row],[virtual_counts]]/Table15_2[[#This Row],[den_total]]</f>
        <v>0</v>
      </c>
      <c r="N380" t="s">
        <v>14</v>
      </c>
    </row>
    <row r="381" spans="1:14" x14ac:dyDescent="0.3">
      <c r="A381" t="s">
        <v>28</v>
      </c>
      <c r="B381">
        <v>2018</v>
      </c>
      <c r="C381">
        <v>7</v>
      </c>
      <c r="D381" t="s">
        <v>18</v>
      </c>
      <c r="E381">
        <v>7612</v>
      </c>
      <c r="F381">
        <f>VLOOKUP(_xlfn.CONCAT(A381,B381,C381),Denominator!D:H,2,FALSE)</f>
        <v>7612</v>
      </c>
      <c r="G381">
        <f>VLOOKUP(_xlfn.CONCAT(A381,B381,C381),Denominator!D:H,3,FALSE)</f>
        <v>0</v>
      </c>
      <c r="H381">
        <v>2</v>
      </c>
      <c r="I381" s="13">
        <f>Table15_2[[#This Row],[total_counts]]-Table15_2[[#This Row],[virtual_counts]]</f>
        <v>2</v>
      </c>
      <c r="J381">
        <v>0</v>
      </c>
      <c r="K381" s="4">
        <f>Table15_2[[#This Row],[total_counts]]/Table15_2[[#This Row],[den_total]]</f>
        <v>2.6274303730951129E-4</v>
      </c>
      <c r="L381" s="4">
        <f>Table15_2[[#This Row],[in_person_counts]]/Table15_2[[#This Row],[den_total]]</f>
        <v>2.6274303730951129E-4</v>
      </c>
      <c r="M381" s="4">
        <f>Table15_2[[#This Row],[virtual_counts]]/Table15_2[[#This Row],[den_total]]</f>
        <v>0</v>
      </c>
      <c r="N381" t="s">
        <v>14</v>
      </c>
    </row>
    <row r="382" spans="1:14" x14ac:dyDescent="0.3">
      <c r="A382" t="s">
        <v>28</v>
      </c>
      <c r="B382">
        <v>2018</v>
      </c>
      <c r="C382">
        <v>7</v>
      </c>
      <c r="D382" t="s">
        <v>19</v>
      </c>
      <c r="E382">
        <v>7612</v>
      </c>
      <c r="F382">
        <f>VLOOKUP(_xlfn.CONCAT(A382,B382,C382),Denominator!D:H,2,FALSE)</f>
        <v>7612</v>
      </c>
      <c r="G382">
        <f>VLOOKUP(_xlfn.CONCAT(A382,B382,C382),Denominator!D:H,3,FALSE)</f>
        <v>0</v>
      </c>
      <c r="H382">
        <v>0</v>
      </c>
      <c r="I382" s="13">
        <f>Table15_2[[#This Row],[total_counts]]-Table15_2[[#This Row],[virtual_counts]]</f>
        <v>0</v>
      </c>
      <c r="J382">
        <v>0</v>
      </c>
      <c r="K382" s="4">
        <f>Table15_2[[#This Row],[total_counts]]/Table15_2[[#This Row],[den_total]]</f>
        <v>0</v>
      </c>
      <c r="L382" s="4">
        <f>Table15_2[[#This Row],[in_person_counts]]/Table15_2[[#This Row],[den_total]]</f>
        <v>0</v>
      </c>
      <c r="M382" s="4">
        <f>Table15_2[[#This Row],[virtual_counts]]/Table15_2[[#This Row],[den_total]]</f>
        <v>0</v>
      </c>
      <c r="N382" t="s">
        <v>14</v>
      </c>
    </row>
    <row r="383" spans="1:14" x14ac:dyDescent="0.3">
      <c r="A383" t="s">
        <v>28</v>
      </c>
      <c r="B383">
        <v>2018</v>
      </c>
      <c r="C383">
        <v>7</v>
      </c>
      <c r="D383" t="s">
        <v>20</v>
      </c>
      <c r="E383">
        <v>7612</v>
      </c>
      <c r="F383">
        <f>VLOOKUP(_xlfn.CONCAT(A383,B383,C383),Denominator!D:H,2,FALSE)</f>
        <v>7612</v>
      </c>
      <c r="G383">
        <f>VLOOKUP(_xlfn.CONCAT(A383,B383,C383),Denominator!D:H,3,FALSE)</f>
        <v>0</v>
      </c>
      <c r="H383">
        <v>3</v>
      </c>
      <c r="I383" s="13">
        <f>Table15_2[[#This Row],[total_counts]]-Table15_2[[#This Row],[virtual_counts]]</f>
        <v>3</v>
      </c>
      <c r="J383">
        <v>0</v>
      </c>
      <c r="K383" s="4">
        <f>Table15_2[[#This Row],[total_counts]]/Table15_2[[#This Row],[den_total]]</f>
        <v>3.9411455596426696E-4</v>
      </c>
      <c r="L383" s="4">
        <f>Table15_2[[#This Row],[in_person_counts]]/Table15_2[[#This Row],[den_total]]</f>
        <v>3.9411455596426696E-4</v>
      </c>
      <c r="M383" s="4">
        <f>Table15_2[[#This Row],[virtual_counts]]/Table15_2[[#This Row],[den_total]]</f>
        <v>0</v>
      </c>
      <c r="N383" t="s">
        <v>14</v>
      </c>
    </row>
    <row r="384" spans="1:14" x14ac:dyDescent="0.3">
      <c r="A384" t="s">
        <v>28</v>
      </c>
      <c r="B384">
        <v>2018</v>
      </c>
      <c r="C384">
        <v>7</v>
      </c>
      <c r="D384" t="s">
        <v>21</v>
      </c>
      <c r="E384">
        <v>7612</v>
      </c>
      <c r="F384">
        <f>VLOOKUP(_xlfn.CONCAT(A384,B384,C384),Denominator!D:H,2,FALSE)</f>
        <v>7612</v>
      </c>
      <c r="G384">
        <f>VLOOKUP(_xlfn.CONCAT(A384,B384,C384),Denominator!D:H,3,FALSE)</f>
        <v>0</v>
      </c>
      <c r="H384">
        <v>1</v>
      </c>
      <c r="I384" s="13">
        <f>Table15_2[[#This Row],[total_counts]]-Table15_2[[#This Row],[virtual_counts]]</f>
        <v>1</v>
      </c>
      <c r="J384">
        <v>0</v>
      </c>
      <c r="K384" s="4">
        <f>Table15_2[[#This Row],[total_counts]]/Table15_2[[#This Row],[den_total]]</f>
        <v>1.3137151865475564E-4</v>
      </c>
      <c r="L384" s="4">
        <f>Table15_2[[#This Row],[in_person_counts]]/Table15_2[[#This Row],[den_total]]</f>
        <v>1.3137151865475564E-4</v>
      </c>
      <c r="M384" s="4">
        <f>Table15_2[[#This Row],[virtual_counts]]/Table15_2[[#This Row],[den_total]]</f>
        <v>0</v>
      </c>
      <c r="N384" t="s">
        <v>14</v>
      </c>
    </row>
    <row r="385" spans="1:14" x14ac:dyDescent="0.3">
      <c r="A385" t="s">
        <v>28</v>
      </c>
      <c r="B385">
        <v>2018</v>
      </c>
      <c r="C385">
        <v>7</v>
      </c>
      <c r="D385" t="s">
        <v>22</v>
      </c>
      <c r="E385">
        <v>7612</v>
      </c>
      <c r="F385">
        <f>VLOOKUP(_xlfn.CONCAT(A385,B385,C385),Denominator!D:H,2,FALSE)</f>
        <v>7612</v>
      </c>
      <c r="G385">
        <f>VLOOKUP(_xlfn.CONCAT(A385,B385,C385),Denominator!D:H,3,FALSE)</f>
        <v>0</v>
      </c>
      <c r="H385">
        <v>4</v>
      </c>
      <c r="I385" s="13">
        <f>Table15_2[[#This Row],[total_counts]]-Table15_2[[#This Row],[virtual_counts]]</f>
        <v>4</v>
      </c>
      <c r="J385">
        <v>0</v>
      </c>
      <c r="K385" s="4">
        <f>Table15_2[[#This Row],[total_counts]]/Table15_2[[#This Row],[den_total]]</f>
        <v>5.2548607461902258E-4</v>
      </c>
      <c r="L385" s="4">
        <f>Table15_2[[#This Row],[in_person_counts]]/Table15_2[[#This Row],[den_total]]</f>
        <v>5.2548607461902258E-4</v>
      </c>
      <c r="M385" s="4">
        <f>Table15_2[[#This Row],[virtual_counts]]/Table15_2[[#This Row],[den_total]]</f>
        <v>0</v>
      </c>
      <c r="N385" t="s">
        <v>14</v>
      </c>
    </row>
    <row r="386" spans="1:14" x14ac:dyDescent="0.3">
      <c r="A386" t="s">
        <v>28</v>
      </c>
      <c r="B386">
        <v>2018</v>
      </c>
      <c r="C386">
        <v>7</v>
      </c>
      <c r="D386" t="s">
        <v>23</v>
      </c>
      <c r="E386">
        <v>7612</v>
      </c>
      <c r="F386">
        <f>VLOOKUP(_xlfn.CONCAT(A386,B386,C386),Denominator!D:H,2,FALSE)</f>
        <v>7612</v>
      </c>
      <c r="G386">
        <f>VLOOKUP(_xlfn.CONCAT(A386,B386,C386),Denominator!D:H,3,FALSE)</f>
        <v>0</v>
      </c>
      <c r="H386">
        <v>90</v>
      </c>
      <c r="I386" s="13">
        <f>Table15_2[[#This Row],[total_counts]]-Table15_2[[#This Row],[virtual_counts]]</f>
        <v>90</v>
      </c>
      <c r="J386">
        <v>0</v>
      </c>
      <c r="K386" s="4">
        <f>Table15_2[[#This Row],[total_counts]]/Table15_2[[#This Row],[den_total]]</f>
        <v>1.1823436678928009E-2</v>
      </c>
      <c r="L386" s="4">
        <f>Table15_2[[#This Row],[in_person_counts]]/Table15_2[[#This Row],[den_total]]</f>
        <v>1.1823436678928009E-2</v>
      </c>
      <c r="M386" s="4">
        <f>Table15_2[[#This Row],[virtual_counts]]/Table15_2[[#This Row],[den_total]]</f>
        <v>0</v>
      </c>
      <c r="N386" t="s">
        <v>14</v>
      </c>
    </row>
    <row r="387" spans="1:14" x14ac:dyDescent="0.3">
      <c r="A387" t="s">
        <v>28</v>
      </c>
      <c r="B387">
        <v>2018</v>
      </c>
      <c r="C387">
        <v>7</v>
      </c>
      <c r="D387" t="s">
        <v>24</v>
      </c>
      <c r="E387">
        <v>7612</v>
      </c>
      <c r="F387">
        <f>VLOOKUP(_xlfn.CONCAT(A387,B387,C387),Denominator!D:H,2,FALSE)</f>
        <v>7612</v>
      </c>
      <c r="G387">
        <f>VLOOKUP(_xlfn.CONCAT(A387,B387,C387),Denominator!D:H,3,FALSE)</f>
        <v>0</v>
      </c>
      <c r="H387">
        <v>0</v>
      </c>
      <c r="I387" s="13">
        <f>Table15_2[[#This Row],[total_counts]]-Table15_2[[#This Row],[virtual_counts]]</f>
        <v>0</v>
      </c>
      <c r="J387">
        <v>0</v>
      </c>
      <c r="K387" s="4">
        <f>Table15_2[[#This Row],[total_counts]]/Table15_2[[#This Row],[den_total]]</f>
        <v>0</v>
      </c>
      <c r="L387" s="4">
        <f>Table15_2[[#This Row],[in_person_counts]]/Table15_2[[#This Row],[den_total]]</f>
        <v>0</v>
      </c>
      <c r="M387" s="4">
        <f>Table15_2[[#This Row],[virtual_counts]]/Table15_2[[#This Row],[den_total]]</f>
        <v>0</v>
      </c>
      <c r="N387" t="s">
        <v>14</v>
      </c>
    </row>
    <row r="388" spans="1:14" x14ac:dyDescent="0.3">
      <c r="A388" t="s">
        <v>28</v>
      </c>
      <c r="B388">
        <v>2018</v>
      </c>
      <c r="C388">
        <v>7</v>
      </c>
      <c r="D388" t="s">
        <v>25</v>
      </c>
      <c r="E388">
        <v>7612</v>
      </c>
      <c r="F388">
        <f>VLOOKUP(_xlfn.CONCAT(A388,B388,C388),Denominator!D:H,2,FALSE)</f>
        <v>7612</v>
      </c>
      <c r="G388">
        <f>VLOOKUP(_xlfn.CONCAT(A388,B388,C388),Denominator!D:H,3,FALSE)</f>
        <v>0</v>
      </c>
      <c r="H388">
        <v>3</v>
      </c>
      <c r="I388" s="13">
        <f>Table15_2[[#This Row],[total_counts]]-Table15_2[[#This Row],[virtual_counts]]</f>
        <v>3</v>
      </c>
      <c r="J388">
        <v>0</v>
      </c>
      <c r="K388" s="4">
        <f>Table15_2[[#This Row],[total_counts]]/Table15_2[[#This Row],[den_total]]</f>
        <v>3.9411455596426696E-4</v>
      </c>
      <c r="L388" s="4">
        <f>Table15_2[[#This Row],[in_person_counts]]/Table15_2[[#This Row],[den_total]]</f>
        <v>3.9411455596426696E-4</v>
      </c>
      <c r="M388" s="4">
        <f>Table15_2[[#This Row],[virtual_counts]]/Table15_2[[#This Row],[den_total]]</f>
        <v>0</v>
      </c>
      <c r="N388" t="s">
        <v>14</v>
      </c>
    </row>
    <row r="389" spans="1:14" x14ac:dyDescent="0.3">
      <c r="A389" t="s">
        <v>28</v>
      </c>
      <c r="B389">
        <v>2018</v>
      </c>
      <c r="C389">
        <v>8</v>
      </c>
      <c r="D389" t="s">
        <v>13</v>
      </c>
      <c r="E389">
        <v>7573</v>
      </c>
      <c r="F389">
        <f>VLOOKUP(_xlfn.CONCAT(A389,B389,C389),Denominator!D:H,2,FALSE)</f>
        <v>7573</v>
      </c>
      <c r="G389">
        <f>VLOOKUP(_xlfn.CONCAT(A389,B389,C389),Denominator!D:H,3,FALSE)</f>
        <v>0</v>
      </c>
      <c r="H389">
        <v>114</v>
      </c>
      <c r="I389" s="13">
        <f>Table15_2[[#This Row],[total_counts]]-Table15_2[[#This Row],[virtual_counts]]</f>
        <v>114</v>
      </c>
      <c r="J389">
        <v>0</v>
      </c>
      <c r="K389" s="4">
        <f>Table15_2[[#This Row],[total_counts]]/Table15_2[[#This Row],[den_total]]</f>
        <v>1.5053479466525816E-2</v>
      </c>
      <c r="L389" s="4">
        <f>Table15_2[[#This Row],[in_person_counts]]/Table15_2[[#This Row],[den_total]]</f>
        <v>1.5053479466525816E-2</v>
      </c>
      <c r="M389" s="4">
        <f>Table15_2[[#This Row],[virtual_counts]]/Table15_2[[#This Row],[den_total]]</f>
        <v>0</v>
      </c>
      <c r="N389" t="s">
        <v>14</v>
      </c>
    </row>
    <row r="390" spans="1:14" x14ac:dyDescent="0.3">
      <c r="A390" t="s">
        <v>28</v>
      </c>
      <c r="B390">
        <v>2018</v>
      </c>
      <c r="C390">
        <v>8</v>
      </c>
      <c r="D390" t="s">
        <v>18</v>
      </c>
      <c r="E390">
        <v>7573</v>
      </c>
      <c r="F390">
        <f>VLOOKUP(_xlfn.CONCAT(A390,B390,C390),Denominator!D:H,2,FALSE)</f>
        <v>7573</v>
      </c>
      <c r="G390">
        <f>VLOOKUP(_xlfn.CONCAT(A390,B390,C390),Denominator!D:H,3,FALSE)</f>
        <v>0</v>
      </c>
      <c r="H390">
        <v>2</v>
      </c>
      <c r="I390" s="13">
        <f>Table15_2[[#This Row],[total_counts]]-Table15_2[[#This Row],[virtual_counts]]</f>
        <v>2</v>
      </c>
      <c r="J390">
        <v>0</v>
      </c>
      <c r="K390" s="4">
        <f>Table15_2[[#This Row],[total_counts]]/Table15_2[[#This Row],[den_total]]</f>
        <v>2.6409613099168095E-4</v>
      </c>
      <c r="L390" s="4">
        <f>Table15_2[[#This Row],[in_person_counts]]/Table15_2[[#This Row],[den_total]]</f>
        <v>2.6409613099168095E-4</v>
      </c>
      <c r="M390" s="4">
        <f>Table15_2[[#This Row],[virtual_counts]]/Table15_2[[#This Row],[den_total]]</f>
        <v>0</v>
      </c>
      <c r="N390" t="s">
        <v>14</v>
      </c>
    </row>
    <row r="391" spans="1:14" x14ac:dyDescent="0.3">
      <c r="A391" t="s">
        <v>28</v>
      </c>
      <c r="B391">
        <v>2018</v>
      </c>
      <c r="C391">
        <v>8</v>
      </c>
      <c r="D391" t="s">
        <v>19</v>
      </c>
      <c r="E391">
        <v>7573</v>
      </c>
      <c r="F391">
        <f>VLOOKUP(_xlfn.CONCAT(A391,B391,C391),Denominator!D:H,2,FALSE)</f>
        <v>7573</v>
      </c>
      <c r="G391">
        <f>VLOOKUP(_xlfn.CONCAT(A391,B391,C391),Denominator!D:H,3,FALSE)</f>
        <v>0</v>
      </c>
      <c r="H391">
        <v>0</v>
      </c>
      <c r="I391" s="13">
        <f>Table15_2[[#This Row],[total_counts]]-Table15_2[[#This Row],[virtual_counts]]</f>
        <v>0</v>
      </c>
      <c r="J391">
        <v>0</v>
      </c>
      <c r="K391" s="4">
        <f>Table15_2[[#This Row],[total_counts]]/Table15_2[[#This Row],[den_total]]</f>
        <v>0</v>
      </c>
      <c r="L391" s="4">
        <f>Table15_2[[#This Row],[in_person_counts]]/Table15_2[[#This Row],[den_total]]</f>
        <v>0</v>
      </c>
      <c r="M391" s="4">
        <f>Table15_2[[#This Row],[virtual_counts]]/Table15_2[[#This Row],[den_total]]</f>
        <v>0</v>
      </c>
      <c r="N391" t="s">
        <v>14</v>
      </c>
    </row>
    <row r="392" spans="1:14" x14ac:dyDescent="0.3">
      <c r="A392" t="s">
        <v>28</v>
      </c>
      <c r="B392">
        <v>2018</v>
      </c>
      <c r="C392">
        <v>8</v>
      </c>
      <c r="D392" t="s">
        <v>20</v>
      </c>
      <c r="E392">
        <v>7573</v>
      </c>
      <c r="F392">
        <f>VLOOKUP(_xlfn.CONCAT(A392,B392,C392),Denominator!D:H,2,FALSE)</f>
        <v>7573</v>
      </c>
      <c r="G392">
        <f>VLOOKUP(_xlfn.CONCAT(A392,B392,C392),Denominator!D:H,3,FALSE)</f>
        <v>0</v>
      </c>
      <c r="H392">
        <v>1</v>
      </c>
      <c r="I392" s="13">
        <f>Table15_2[[#This Row],[total_counts]]-Table15_2[[#This Row],[virtual_counts]]</f>
        <v>1</v>
      </c>
      <c r="J392">
        <v>0</v>
      </c>
      <c r="K392" s="4">
        <f>Table15_2[[#This Row],[total_counts]]/Table15_2[[#This Row],[den_total]]</f>
        <v>1.3204806549584047E-4</v>
      </c>
      <c r="L392" s="4">
        <f>Table15_2[[#This Row],[in_person_counts]]/Table15_2[[#This Row],[den_total]]</f>
        <v>1.3204806549584047E-4</v>
      </c>
      <c r="M392" s="4">
        <f>Table15_2[[#This Row],[virtual_counts]]/Table15_2[[#This Row],[den_total]]</f>
        <v>0</v>
      </c>
      <c r="N392" t="s">
        <v>14</v>
      </c>
    </row>
    <row r="393" spans="1:14" x14ac:dyDescent="0.3">
      <c r="A393" t="s">
        <v>28</v>
      </c>
      <c r="B393">
        <v>2018</v>
      </c>
      <c r="C393">
        <v>8</v>
      </c>
      <c r="D393" t="s">
        <v>21</v>
      </c>
      <c r="E393">
        <v>7573</v>
      </c>
      <c r="F393">
        <f>VLOOKUP(_xlfn.CONCAT(A393,B393,C393),Denominator!D:H,2,FALSE)</f>
        <v>7573</v>
      </c>
      <c r="G393">
        <f>VLOOKUP(_xlfn.CONCAT(A393,B393,C393),Denominator!D:H,3,FALSE)</f>
        <v>0</v>
      </c>
      <c r="H393">
        <v>0</v>
      </c>
      <c r="I393" s="13">
        <f>Table15_2[[#This Row],[total_counts]]-Table15_2[[#This Row],[virtual_counts]]</f>
        <v>0</v>
      </c>
      <c r="J393">
        <v>0</v>
      </c>
      <c r="K393" s="4">
        <f>Table15_2[[#This Row],[total_counts]]/Table15_2[[#This Row],[den_total]]</f>
        <v>0</v>
      </c>
      <c r="L393" s="4">
        <f>Table15_2[[#This Row],[in_person_counts]]/Table15_2[[#This Row],[den_total]]</f>
        <v>0</v>
      </c>
      <c r="M393" s="4">
        <f>Table15_2[[#This Row],[virtual_counts]]/Table15_2[[#This Row],[den_total]]</f>
        <v>0</v>
      </c>
      <c r="N393" t="s">
        <v>14</v>
      </c>
    </row>
    <row r="394" spans="1:14" x14ac:dyDescent="0.3">
      <c r="A394" t="s">
        <v>28</v>
      </c>
      <c r="B394">
        <v>2018</v>
      </c>
      <c r="C394">
        <v>8</v>
      </c>
      <c r="D394" t="s">
        <v>22</v>
      </c>
      <c r="E394">
        <v>7573</v>
      </c>
      <c r="F394">
        <f>VLOOKUP(_xlfn.CONCAT(A394,B394,C394),Denominator!D:H,2,FALSE)</f>
        <v>7573</v>
      </c>
      <c r="G394">
        <f>VLOOKUP(_xlfn.CONCAT(A394,B394,C394),Denominator!D:H,3,FALSE)</f>
        <v>0</v>
      </c>
      <c r="H394">
        <v>1</v>
      </c>
      <c r="I394" s="13">
        <f>Table15_2[[#This Row],[total_counts]]-Table15_2[[#This Row],[virtual_counts]]</f>
        <v>1</v>
      </c>
      <c r="J394">
        <v>0</v>
      </c>
      <c r="K394" s="4">
        <f>Table15_2[[#This Row],[total_counts]]/Table15_2[[#This Row],[den_total]]</f>
        <v>1.3204806549584047E-4</v>
      </c>
      <c r="L394" s="4">
        <f>Table15_2[[#This Row],[in_person_counts]]/Table15_2[[#This Row],[den_total]]</f>
        <v>1.3204806549584047E-4</v>
      </c>
      <c r="M394" s="4">
        <f>Table15_2[[#This Row],[virtual_counts]]/Table15_2[[#This Row],[den_total]]</f>
        <v>0</v>
      </c>
      <c r="N394" t="s">
        <v>14</v>
      </c>
    </row>
    <row r="395" spans="1:14" x14ac:dyDescent="0.3">
      <c r="A395" t="s">
        <v>28</v>
      </c>
      <c r="B395">
        <v>2018</v>
      </c>
      <c r="C395">
        <v>8</v>
      </c>
      <c r="D395" t="s">
        <v>23</v>
      </c>
      <c r="E395">
        <v>7573</v>
      </c>
      <c r="F395">
        <f>VLOOKUP(_xlfn.CONCAT(A395,B395,C395),Denominator!D:H,2,FALSE)</f>
        <v>7573</v>
      </c>
      <c r="G395">
        <f>VLOOKUP(_xlfn.CONCAT(A395,B395,C395),Denominator!D:H,3,FALSE)</f>
        <v>0</v>
      </c>
      <c r="H395">
        <v>81</v>
      </c>
      <c r="I395" s="13">
        <f>Table15_2[[#This Row],[total_counts]]-Table15_2[[#This Row],[virtual_counts]]</f>
        <v>81</v>
      </c>
      <c r="J395">
        <v>0</v>
      </c>
      <c r="K395" s="4">
        <f>Table15_2[[#This Row],[total_counts]]/Table15_2[[#This Row],[den_total]]</f>
        <v>1.0695893305163079E-2</v>
      </c>
      <c r="L395" s="4">
        <f>Table15_2[[#This Row],[in_person_counts]]/Table15_2[[#This Row],[den_total]]</f>
        <v>1.0695893305163079E-2</v>
      </c>
      <c r="M395" s="4">
        <f>Table15_2[[#This Row],[virtual_counts]]/Table15_2[[#This Row],[den_total]]</f>
        <v>0</v>
      </c>
      <c r="N395" t="s">
        <v>14</v>
      </c>
    </row>
    <row r="396" spans="1:14" x14ac:dyDescent="0.3">
      <c r="A396" t="s">
        <v>28</v>
      </c>
      <c r="B396">
        <v>2018</v>
      </c>
      <c r="C396">
        <v>8</v>
      </c>
      <c r="D396" t="s">
        <v>24</v>
      </c>
      <c r="E396">
        <v>7573</v>
      </c>
      <c r="F396">
        <f>VLOOKUP(_xlfn.CONCAT(A396,B396,C396),Denominator!D:H,2,FALSE)</f>
        <v>7573</v>
      </c>
      <c r="G396">
        <f>VLOOKUP(_xlfn.CONCAT(A396,B396,C396),Denominator!D:H,3,FALSE)</f>
        <v>0</v>
      </c>
      <c r="H396">
        <v>0</v>
      </c>
      <c r="I396" s="13">
        <f>Table15_2[[#This Row],[total_counts]]-Table15_2[[#This Row],[virtual_counts]]</f>
        <v>0</v>
      </c>
      <c r="J396">
        <v>0</v>
      </c>
      <c r="K396" s="4">
        <f>Table15_2[[#This Row],[total_counts]]/Table15_2[[#This Row],[den_total]]</f>
        <v>0</v>
      </c>
      <c r="L396" s="4">
        <f>Table15_2[[#This Row],[in_person_counts]]/Table15_2[[#This Row],[den_total]]</f>
        <v>0</v>
      </c>
      <c r="M396" s="4">
        <f>Table15_2[[#This Row],[virtual_counts]]/Table15_2[[#This Row],[den_total]]</f>
        <v>0</v>
      </c>
      <c r="N396" t="s">
        <v>14</v>
      </c>
    </row>
    <row r="397" spans="1:14" x14ac:dyDescent="0.3">
      <c r="A397" t="s">
        <v>28</v>
      </c>
      <c r="B397">
        <v>2018</v>
      </c>
      <c r="C397">
        <v>8</v>
      </c>
      <c r="D397" t="s">
        <v>25</v>
      </c>
      <c r="E397">
        <v>7573</v>
      </c>
      <c r="F397">
        <f>VLOOKUP(_xlfn.CONCAT(A397,B397,C397),Denominator!D:H,2,FALSE)</f>
        <v>7573</v>
      </c>
      <c r="G397">
        <f>VLOOKUP(_xlfn.CONCAT(A397,B397,C397),Denominator!D:H,3,FALSE)</f>
        <v>0</v>
      </c>
      <c r="H397">
        <v>4</v>
      </c>
      <c r="I397" s="13">
        <f>Table15_2[[#This Row],[total_counts]]-Table15_2[[#This Row],[virtual_counts]]</f>
        <v>4</v>
      </c>
      <c r="J397">
        <v>0</v>
      </c>
      <c r="K397" s="4">
        <f>Table15_2[[#This Row],[total_counts]]/Table15_2[[#This Row],[den_total]]</f>
        <v>5.281922619833619E-4</v>
      </c>
      <c r="L397" s="4">
        <f>Table15_2[[#This Row],[in_person_counts]]/Table15_2[[#This Row],[den_total]]</f>
        <v>5.281922619833619E-4</v>
      </c>
      <c r="M397" s="4">
        <f>Table15_2[[#This Row],[virtual_counts]]/Table15_2[[#This Row],[den_total]]</f>
        <v>0</v>
      </c>
      <c r="N397" t="s">
        <v>14</v>
      </c>
    </row>
    <row r="398" spans="1:14" x14ac:dyDescent="0.3">
      <c r="A398" t="s">
        <v>28</v>
      </c>
      <c r="B398">
        <v>2018</v>
      </c>
      <c r="C398">
        <v>9</v>
      </c>
      <c r="D398" t="s">
        <v>13</v>
      </c>
      <c r="E398">
        <v>7054</v>
      </c>
      <c r="F398">
        <f>VLOOKUP(_xlfn.CONCAT(A398,B398,C398),Denominator!D:H,2,FALSE)</f>
        <v>7054</v>
      </c>
      <c r="G398">
        <f>VLOOKUP(_xlfn.CONCAT(A398,B398,C398),Denominator!D:H,3,FALSE)</f>
        <v>0</v>
      </c>
      <c r="H398">
        <v>133</v>
      </c>
      <c r="I398" s="13">
        <f>Table15_2[[#This Row],[total_counts]]-Table15_2[[#This Row],[virtual_counts]]</f>
        <v>133</v>
      </c>
      <c r="J398">
        <v>0</v>
      </c>
      <c r="K398" s="4">
        <f>Table15_2[[#This Row],[total_counts]]/Table15_2[[#This Row],[den_total]]</f>
        <v>1.8854550609583215E-2</v>
      </c>
      <c r="L398" s="4">
        <f>Table15_2[[#This Row],[in_person_counts]]/Table15_2[[#This Row],[den_total]]</f>
        <v>1.8854550609583215E-2</v>
      </c>
      <c r="M398" s="4">
        <f>Table15_2[[#This Row],[virtual_counts]]/Table15_2[[#This Row],[den_total]]</f>
        <v>0</v>
      </c>
      <c r="N398" t="s">
        <v>14</v>
      </c>
    </row>
    <row r="399" spans="1:14" x14ac:dyDescent="0.3">
      <c r="A399" t="s">
        <v>28</v>
      </c>
      <c r="B399">
        <v>2018</v>
      </c>
      <c r="C399">
        <v>9</v>
      </c>
      <c r="D399" t="s">
        <v>18</v>
      </c>
      <c r="E399">
        <v>7054</v>
      </c>
      <c r="F399">
        <f>VLOOKUP(_xlfn.CONCAT(A399,B399,C399),Denominator!D:H,2,FALSE)</f>
        <v>7054</v>
      </c>
      <c r="G399">
        <f>VLOOKUP(_xlfn.CONCAT(A399,B399,C399),Denominator!D:H,3,FALSE)</f>
        <v>0</v>
      </c>
      <c r="H399">
        <v>2</v>
      </c>
      <c r="I399" s="13">
        <f>Table15_2[[#This Row],[total_counts]]-Table15_2[[#This Row],[virtual_counts]]</f>
        <v>2</v>
      </c>
      <c r="J399">
        <v>0</v>
      </c>
      <c r="K399" s="4">
        <f>Table15_2[[#This Row],[total_counts]]/Table15_2[[#This Row],[den_total]]</f>
        <v>2.8352707683583782E-4</v>
      </c>
      <c r="L399" s="4">
        <f>Table15_2[[#This Row],[in_person_counts]]/Table15_2[[#This Row],[den_total]]</f>
        <v>2.8352707683583782E-4</v>
      </c>
      <c r="M399" s="4">
        <f>Table15_2[[#This Row],[virtual_counts]]/Table15_2[[#This Row],[den_total]]</f>
        <v>0</v>
      </c>
      <c r="N399" t="s">
        <v>14</v>
      </c>
    </row>
    <row r="400" spans="1:14" x14ac:dyDescent="0.3">
      <c r="A400" t="s">
        <v>28</v>
      </c>
      <c r="B400">
        <v>2018</v>
      </c>
      <c r="C400">
        <v>9</v>
      </c>
      <c r="D400" t="s">
        <v>19</v>
      </c>
      <c r="E400">
        <v>7054</v>
      </c>
      <c r="F400">
        <f>VLOOKUP(_xlfn.CONCAT(A400,B400,C400),Denominator!D:H,2,FALSE)</f>
        <v>7054</v>
      </c>
      <c r="G400">
        <f>VLOOKUP(_xlfn.CONCAT(A400,B400,C400),Denominator!D:H,3,FALSE)</f>
        <v>0</v>
      </c>
      <c r="H400">
        <v>1</v>
      </c>
      <c r="I400" s="13">
        <f>Table15_2[[#This Row],[total_counts]]-Table15_2[[#This Row],[virtual_counts]]</f>
        <v>1</v>
      </c>
      <c r="J400">
        <v>0</v>
      </c>
      <c r="K400" s="4">
        <f>Table15_2[[#This Row],[total_counts]]/Table15_2[[#This Row],[den_total]]</f>
        <v>1.4176353841791891E-4</v>
      </c>
      <c r="L400" s="4">
        <f>Table15_2[[#This Row],[in_person_counts]]/Table15_2[[#This Row],[den_total]]</f>
        <v>1.4176353841791891E-4</v>
      </c>
      <c r="M400" s="4">
        <f>Table15_2[[#This Row],[virtual_counts]]/Table15_2[[#This Row],[den_total]]</f>
        <v>0</v>
      </c>
      <c r="N400" t="s">
        <v>14</v>
      </c>
    </row>
    <row r="401" spans="1:14" x14ac:dyDescent="0.3">
      <c r="A401" t="s">
        <v>28</v>
      </c>
      <c r="B401">
        <v>2018</v>
      </c>
      <c r="C401">
        <v>9</v>
      </c>
      <c r="D401" t="s">
        <v>20</v>
      </c>
      <c r="E401">
        <v>7054</v>
      </c>
      <c r="F401">
        <f>VLOOKUP(_xlfn.CONCAT(A401,B401,C401),Denominator!D:H,2,FALSE)</f>
        <v>7054</v>
      </c>
      <c r="G401">
        <f>VLOOKUP(_xlfn.CONCAT(A401,B401,C401),Denominator!D:H,3,FALSE)</f>
        <v>0</v>
      </c>
      <c r="H401">
        <v>3</v>
      </c>
      <c r="I401" s="13">
        <f>Table15_2[[#This Row],[total_counts]]-Table15_2[[#This Row],[virtual_counts]]</f>
        <v>3</v>
      </c>
      <c r="J401">
        <v>0</v>
      </c>
      <c r="K401" s="4">
        <f>Table15_2[[#This Row],[total_counts]]/Table15_2[[#This Row],[den_total]]</f>
        <v>4.2529061525375673E-4</v>
      </c>
      <c r="L401" s="4">
        <f>Table15_2[[#This Row],[in_person_counts]]/Table15_2[[#This Row],[den_total]]</f>
        <v>4.2529061525375673E-4</v>
      </c>
      <c r="M401" s="4">
        <f>Table15_2[[#This Row],[virtual_counts]]/Table15_2[[#This Row],[den_total]]</f>
        <v>0</v>
      </c>
      <c r="N401" t="s">
        <v>14</v>
      </c>
    </row>
    <row r="402" spans="1:14" x14ac:dyDescent="0.3">
      <c r="A402" t="s">
        <v>28</v>
      </c>
      <c r="B402">
        <v>2018</v>
      </c>
      <c r="C402">
        <v>9</v>
      </c>
      <c r="D402" t="s">
        <v>21</v>
      </c>
      <c r="E402">
        <v>7054</v>
      </c>
      <c r="F402">
        <f>VLOOKUP(_xlfn.CONCAT(A402,B402,C402),Denominator!D:H,2,FALSE)</f>
        <v>7054</v>
      </c>
      <c r="G402">
        <f>VLOOKUP(_xlfn.CONCAT(A402,B402,C402),Denominator!D:H,3,FALSE)</f>
        <v>0</v>
      </c>
      <c r="H402">
        <v>0</v>
      </c>
      <c r="I402" s="13">
        <f>Table15_2[[#This Row],[total_counts]]-Table15_2[[#This Row],[virtual_counts]]</f>
        <v>0</v>
      </c>
      <c r="J402">
        <v>0</v>
      </c>
      <c r="K402" s="4">
        <f>Table15_2[[#This Row],[total_counts]]/Table15_2[[#This Row],[den_total]]</f>
        <v>0</v>
      </c>
      <c r="L402" s="4">
        <f>Table15_2[[#This Row],[in_person_counts]]/Table15_2[[#This Row],[den_total]]</f>
        <v>0</v>
      </c>
      <c r="M402" s="4">
        <f>Table15_2[[#This Row],[virtual_counts]]/Table15_2[[#This Row],[den_total]]</f>
        <v>0</v>
      </c>
      <c r="N402" t="s">
        <v>14</v>
      </c>
    </row>
    <row r="403" spans="1:14" x14ac:dyDescent="0.3">
      <c r="A403" t="s">
        <v>28</v>
      </c>
      <c r="B403">
        <v>2018</v>
      </c>
      <c r="C403">
        <v>9</v>
      </c>
      <c r="D403" t="s">
        <v>22</v>
      </c>
      <c r="E403">
        <v>7054</v>
      </c>
      <c r="F403">
        <f>VLOOKUP(_xlfn.CONCAT(A403,B403,C403),Denominator!D:H,2,FALSE)</f>
        <v>7054</v>
      </c>
      <c r="G403">
        <f>VLOOKUP(_xlfn.CONCAT(A403,B403,C403),Denominator!D:H,3,FALSE)</f>
        <v>0</v>
      </c>
      <c r="H403">
        <v>3</v>
      </c>
      <c r="I403" s="13">
        <f>Table15_2[[#This Row],[total_counts]]-Table15_2[[#This Row],[virtual_counts]]</f>
        <v>3</v>
      </c>
      <c r="J403">
        <v>0</v>
      </c>
      <c r="K403" s="4">
        <f>Table15_2[[#This Row],[total_counts]]/Table15_2[[#This Row],[den_total]]</f>
        <v>4.2529061525375673E-4</v>
      </c>
      <c r="L403" s="4">
        <f>Table15_2[[#This Row],[in_person_counts]]/Table15_2[[#This Row],[den_total]]</f>
        <v>4.2529061525375673E-4</v>
      </c>
      <c r="M403" s="4">
        <f>Table15_2[[#This Row],[virtual_counts]]/Table15_2[[#This Row],[den_total]]</f>
        <v>0</v>
      </c>
      <c r="N403" t="s">
        <v>14</v>
      </c>
    </row>
    <row r="404" spans="1:14" x14ac:dyDescent="0.3">
      <c r="A404" t="s">
        <v>28</v>
      </c>
      <c r="B404">
        <v>2018</v>
      </c>
      <c r="C404">
        <v>9</v>
      </c>
      <c r="D404" t="s">
        <v>23</v>
      </c>
      <c r="E404">
        <v>7054</v>
      </c>
      <c r="F404">
        <f>VLOOKUP(_xlfn.CONCAT(A404,B404,C404),Denominator!D:H,2,FALSE)</f>
        <v>7054</v>
      </c>
      <c r="G404">
        <f>VLOOKUP(_xlfn.CONCAT(A404,B404,C404),Denominator!D:H,3,FALSE)</f>
        <v>0</v>
      </c>
      <c r="H404">
        <v>101</v>
      </c>
      <c r="I404" s="13">
        <f>Table15_2[[#This Row],[total_counts]]-Table15_2[[#This Row],[virtual_counts]]</f>
        <v>101</v>
      </c>
      <c r="J404">
        <v>0</v>
      </c>
      <c r="K404" s="4">
        <f>Table15_2[[#This Row],[total_counts]]/Table15_2[[#This Row],[den_total]]</f>
        <v>1.431811738020981E-2</v>
      </c>
      <c r="L404" s="4">
        <f>Table15_2[[#This Row],[in_person_counts]]/Table15_2[[#This Row],[den_total]]</f>
        <v>1.431811738020981E-2</v>
      </c>
      <c r="M404" s="4">
        <f>Table15_2[[#This Row],[virtual_counts]]/Table15_2[[#This Row],[den_total]]</f>
        <v>0</v>
      </c>
      <c r="N404" t="s">
        <v>14</v>
      </c>
    </row>
    <row r="405" spans="1:14" x14ac:dyDescent="0.3">
      <c r="A405" t="s">
        <v>28</v>
      </c>
      <c r="B405">
        <v>2018</v>
      </c>
      <c r="C405">
        <v>9</v>
      </c>
      <c r="D405" t="s">
        <v>24</v>
      </c>
      <c r="E405">
        <v>7054</v>
      </c>
      <c r="F405">
        <f>VLOOKUP(_xlfn.CONCAT(A405,B405,C405),Denominator!D:H,2,FALSE)</f>
        <v>7054</v>
      </c>
      <c r="G405">
        <f>VLOOKUP(_xlfn.CONCAT(A405,B405,C405),Denominator!D:H,3,FALSE)</f>
        <v>0</v>
      </c>
      <c r="H405">
        <v>0</v>
      </c>
      <c r="I405" s="13">
        <f>Table15_2[[#This Row],[total_counts]]-Table15_2[[#This Row],[virtual_counts]]</f>
        <v>0</v>
      </c>
      <c r="J405">
        <v>0</v>
      </c>
      <c r="K405" s="4">
        <f>Table15_2[[#This Row],[total_counts]]/Table15_2[[#This Row],[den_total]]</f>
        <v>0</v>
      </c>
      <c r="L405" s="4">
        <f>Table15_2[[#This Row],[in_person_counts]]/Table15_2[[#This Row],[den_total]]</f>
        <v>0</v>
      </c>
      <c r="M405" s="4">
        <f>Table15_2[[#This Row],[virtual_counts]]/Table15_2[[#This Row],[den_total]]</f>
        <v>0</v>
      </c>
      <c r="N405" t="s">
        <v>14</v>
      </c>
    </row>
    <row r="406" spans="1:14" x14ac:dyDescent="0.3">
      <c r="A406" t="s">
        <v>28</v>
      </c>
      <c r="B406">
        <v>2018</v>
      </c>
      <c r="C406">
        <v>9</v>
      </c>
      <c r="D406" t="s">
        <v>25</v>
      </c>
      <c r="E406">
        <v>7054</v>
      </c>
      <c r="F406">
        <f>VLOOKUP(_xlfn.CONCAT(A406,B406,C406),Denominator!D:H,2,FALSE)</f>
        <v>7054</v>
      </c>
      <c r="G406">
        <f>VLOOKUP(_xlfn.CONCAT(A406,B406,C406),Denominator!D:H,3,FALSE)</f>
        <v>0</v>
      </c>
      <c r="H406">
        <v>0</v>
      </c>
      <c r="I406" s="13">
        <f>Table15_2[[#This Row],[total_counts]]-Table15_2[[#This Row],[virtual_counts]]</f>
        <v>0</v>
      </c>
      <c r="J406">
        <v>0</v>
      </c>
      <c r="K406" s="4">
        <f>Table15_2[[#This Row],[total_counts]]/Table15_2[[#This Row],[den_total]]</f>
        <v>0</v>
      </c>
      <c r="L406" s="4">
        <f>Table15_2[[#This Row],[in_person_counts]]/Table15_2[[#This Row],[den_total]]</f>
        <v>0</v>
      </c>
      <c r="M406" s="4">
        <f>Table15_2[[#This Row],[virtual_counts]]/Table15_2[[#This Row],[den_total]]</f>
        <v>0</v>
      </c>
      <c r="N406" t="s">
        <v>14</v>
      </c>
    </row>
    <row r="407" spans="1:14" x14ac:dyDescent="0.3">
      <c r="A407" t="s">
        <v>28</v>
      </c>
      <c r="B407">
        <v>2018</v>
      </c>
      <c r="C407">
        <v>10</v>
      </c>
      <c r="D407" t="s">
        <v>13</v>
      </c>
      <c r="E407">
        <v>6577</v>
      </c>
      <c r="F407">
        <f>VLOOKUP(_xlfn.CONCAT(A407,B407,C407),Denominator!D:H,2,FALSE)</f>
        <v>6577</v>
      </c>
      <c r="G407">
        <f>VLOOKUP(_xlfn.CONCAT(A407,B407,C407),Denominator!D:H,3,FALSE)</f>
        <v>0</v>
      </c>
      <c r="H407">
        <v>134</v>
      </c>
      <c r="I407" s="13">
        <f>Table15_2[[#This Row],[total_counts]]-Table15_2[[#This Row],[virtual_counts]]</f>
        <v>134</v>
      </c>
      <c r="J407">
        <v>0</v>
      </c>
      <c r="K407" s="4">
        <f>Table15_2[[#This Row],[total_counts]]/Table15_2[[#This Row],[den_total]]</f>
        <v>2.0374030713091074E-2</v>
      </c>
      <c r="L407" s="4">
        <f>Table15_2[[#This Row],[in_person_counts]]/Table15_2[[#This Row],[den_total]]</f>
        <v>2.0374030713091074E-2</v>
      </c>
      <c r="M407" s="4">
        <f>Table15_2[[#This Row],[virtual_counts]]/Table15_2[[#This Row],[den_total]]</f>
        <v>0</v>
      </c>
      <c r="N407" t="s">
        <v>14</v>
      </c>
    </row>
    <row r="408" spans="1:14" x14ac:dyDescent="0.3">
      <c r="A408" t="s">
        <v>28</v>
      </c>
      <c r="B408">
        <v>2018</v>
      </c>
      <c r="C408">
        <v>10</v>
      </c>
      <c r="D408" t="s">
        <v>18</v>
      </c>
      <c r="E408">
        <v>6577</v>
      </c>
      <c r="F408">
        <f>VLOOKUP(_xlfn.CONCAT(A408,B408,C408),Denominator!D:H,2,FALSE)</f>
        <v>6577</v>
      </c>
      <c r="G408">
        <f>VLOOKUP(_xlfn.CONCAT(A408,B408,C408),Denominator!D:H,3,FALSE)</f>
        <v>0</v>
      </c>
      <c r="H408">
        <v>1</v>
      </c>
      <c r="I408" s="13">
        <f>Table15_2[[#This Row],[total_counts]]-Table15_2[[#This Row],[virtual_counts]]</f>
        <v>1</v>
      </c>
      <c r="J408">
        <v>0</v>
      </c>
      <c r="K408" s="4">
        <f>Table15_2[[#This Row],[total_counts]]/Table15_2[[#This Row],[den_total]]</f>
        <v>1.520450053215752E-4</v>
      </c>
      <c r="L408" s="4">
        <f>Table15_2[[#This Row],[in_person_counts]]/Table15_2[[#This Row],[den_total]]</f>
        <v>1.520450053215752E-4</v>
      </c>
      <c r="M408" s="4">
        <f>Table15_2[[#This Row],[virtual_counts]]/Table15_2[[#This Row],[den_total]]</f>
        <v>0</v>
      </c>
      <c r="N408" t="s">
        <v>14</v>
      </c>
    </row>
    <row r="409" spans="1:14" x14ac:dyDescent="0.3">
      <c r="A409" t="s">
        <v>28</v>
      </c>
      <c r="B409">
        <v>2018</v>
      </c>
      <c r="C409">
        <v>10</v>
      </c>
      <c r="D409" t="s">
        <v>19</v>
      </c>
      <c r="E409">
        <v>6577</v>
      </c>
      <c r="F409">
        <f>VLOOKUP(_xlfn.CONCAT(A409,B409,C409),Denominator!D:H,2,FALSE)</f>
        <v>6577</v>
      </c>
      <c r="G409">
        <f>VLOOKUP(_xlfn.CONCAT(A409,B409,C409),Denominator!D:H,3,FALSE)</f>
        <v>0</v>
      </c>
      <c r="H409">
        <v>0</v>
      </c>
      <c r="I409" s="13">
        <f>Table15_2[[#This Row],[total_counts]]-Table15_2[[#This Row],[virtual_counts]]</f>
        <v>0</v>
      </c>
      <c r="J409">
        <v>0</v>
      </c>
      <c r="K409" s="4">
        <f>Table15_2[[#This Row],[total_counts]]/Table15_2[[#This Row],[den_total]]</f>
        <v>0</v>
      </c>
      <c r="L409" s="4">
        <f>Table15_2[[#This Row],[in_person_counts]]/Table15_2[[#This Row],[den_total]]</f>
        <v>0</v>
      </c>
      <c r="M409" s="4">
        <f>Table15_2[[#This Row],[virtual_counts]]/Table15_2[[#This Row],[den_total]]</f>
        <v>0</v>
      </c>
      <c r="N409" t="s">
        <v>14</v>
      </c>
    </row>
    <row r="410" spans="1:14" x14ac:dyDescent="0.3">
      <c r="A410" t="s">
        <v>28</v>
      </c>
      <c r="B410">
        <v>2018</v>
      </c>
      <c r="C410">
        <v>10</v>
      </c>
      <c r="D410" t="s">
        <v>20</v>
      </c>
      <c r="E410">
        <v>6577</v>
      </c>
      <c r="F410">
        <f>VLOOKUP(_xlfn.CONCAT(A410,B410,C410),Denominator!D:H,2,FALSE)</f>
        <v>6577</v>
      </c>
      <c r="G410">
        <f>VLOOKUP(_xlfn.CONCAT(A410,B410,C410),Denominator!D:H,3,FALSE)</f>
        <v>0</v>
      </c>
      <c r="H410">
        <v>2</v>
      </c>
      <c r="I410" s="13">
        <f>Table15_2[[#This Row],[total_counts]]-Table15_2[[#This Row],[virtual_counts]]</f>
        <v>2</v>
      </c>
      <c r="J410">
        <v>0</v>
      </c>
      <c r="K410" s="4">
        <f>Table15_2[[#This Row],[total_counts]]/Table15_2[[#This Row],[den_total]]</f>
        <v>3.0409001064315039E-4</v>
      </c>
      <c r="L410" s="4">
        <f>Table15_2[[#This Row],[in_person_counts]]/Table15_2[[#This Row],[den_total]]</f>
        <v>3.0409001064315039E-4</v>
      </c>
      <c r="M410" s="4">
        <f>Table15_2[[#This Row],[virtual_counts]]/Table15_2[[#This Row],[den_total]]</f>
        <v>0</v>
      </c>
      <c r="N410" t="s">
        <v>14</v>
      </c>
    </row>
    <row r="411" spans="1:14" x14ac:dyDescent="0.3">
      <c r="A411" t="s">
        <v>28</v>
      </c>
      <c r="B411">
        <v>2018</v>
      </c>
      <c r="C411">
        <v>10</v>
      </c>
      <c r="D411" t="s">
        <v>21</v>
      </c>
      <c r="E411">
        <v>6577</v>
      </c>
      <c r="F411">
        <f>VLOOKUP(_xlfn.CONCAT(A411,B411,C411),Denominator!D:H,2,FALSE)</f>
        <v>6577</v>
      </c>
      <c r="G411">
        <f>VLOOKUP(_xlfn.CONCAT(A411,B411,C411),Denominator!D:H,3,FALSE)</f>
        <v>0</v>
      </c>
      <c r="H411">
        <v>1</v>
      </c>
      <c r="I411" s="13">
        <f>Table15_2[[#This Row],[total_counts]]-Table15_2[[#This Row],[virtual_counts]]</f>
        <v>1</v>
      </c>
      <c r="J411">
        <v>0</v>
      </c>
      <c r="K411" s="4">
        <f>Table15_2[[#This Row],[total_counts]]/Table15_2[[#This Row],[den_total]]</f>
        <v>1.520450053215752E-4</v>
      </c>
      <c r="L411" s="4">
        <f>Table15_2[[#This Row],[in_person_counts]]/Table15_2[[#This Row],[den_total]]</f>
        <v>1.520450053215752E-4</v>
      </c>
      <c r="M411" s="4">
        <f>Table15_2[[#This Row],[virtual_counts]]/Table15_2[[#This Row],[den_total]]</f>
        <v>0</v>
      </c>
      <c r="N411" t="s">
        <v>14</v>
      </c>
    </row>
    <row r="412" spans="1:14" x14ac:dyDescent="0.3">
      <c r="A412" t="s">
        <v>28</v>
      </c>
      <c r="B412">
        <v>2018</v>
      </c>
      <c r="C412">
        <v>10</v>
      </c>
      <c r="D412" t="s">
        <v>22</v>
      </c>
      <c r="E412">
        <v>6577</v>
      </c>
      <c r="F412">
        <f>VLOOKUP(_xlfn.CONCAT(A412,B412,C412),Denominator!D:H,2,FALSE)</f>
        <v>6577</v>
      </c>
      <c r="G412">
        <f>VLOOKUP(_xlfn.CONCAT(A412,B412,C412),Denominator!D:H,3,FALSE)</f>
        <v>0</v>
      </c>
      <c r="H412">
        <v>3</v>
      </c>
      <c r="I412" s="13">
        <f>Table15_2[[#This Row],[total_counts]]-Table15_2[[#This Row],[virtual_counts]]</f>
        <v>3</v>
      </c>
      <c r="J412">
        <v>0</v>
      </c>
      <c r="K412" s="4">
        <f>Table15_2[[#This Row],[total_counts]]/Table15_2[[#This Row],[den_total]]</f>
        <v>4.5613501596472556E-4</v>
      </c>
      <c r="L412" s="4">
        <f>Table15_2[[#This Row],[in_person_counts]]/Table15_2[[#This Row],[den_total]]</f>
        <v>4.5613501596472556E-4</v>
      </c>
      <c r="M412" s="4">
        <f>Table15_2[[#This Row],[virtual_counts]]/Table15_2[[#This Row],[den_total]]</f>
        <v>0</v>
      </c>
      <c r="N412" t="s">
        <v>14</v>
      </c>
    </row>
    <row r="413" spans="1:14" x14ac:dyDescent="0.3">
      <c r="A413" t="s">
        <v>28</v>
      </c>
      <c r="B413">
        <v>2018</v>
      </c>
      <c r="C413">
        <v>10</v>
      </c>
      <c r="D413" t="s">
        <v>23</v>
      </c>
      <c r="E413">
        <v>6577</v>
      </c>
      <c r="F413">
        <f>VLOOKUP(_xlfn.CONCAT(A413,B413,C413),Denominator!D:H,2,FALSE)</f>
        <v>6577</v>
      </c>
      <c r="G413">
        <f>VLOOKUP(_xlfn.CONCAT(A413,B413,C413),Denominator!D:H,3,FALSE)</f>
        <v>0</v>
      </c>
      <c r="H413">
        <v>93</v>
      </c>
      <c r="I413" s="13">
        <f>Table15_2[[#This Row],[total_counts]]-Table15_2[[#This Row],[virtual_counts]]</f>
        <v>93</v>
      </c>
      <c r="J413">
        <v>0</v>
      </c>
      <c r="K413" s="4">
        <f>Table15_2[[#This Row],[total_counts]]/Table15_2[[#This Row],[den_total]]</f>
        <v>1.4140185494906492E-2</v>
      </c>
      <c r="L413" s="4">
        <f>Table15_2[[#This Row],[in_person_counts]]/Table15_2[[#This Row],[den_total]]</f>
        <v>1.4140185494906492E-2</v>
      </c>
      <c r="M413" s="4">
        <f>Table15_2[[#This Row],[virtual_counts]]/Table15_2[[#This Row],[den_total]]</f>
        <v>0</v>
      </c>
      <c r="N413" t="s">
        <v>14</v>
      </c>
    </row>
    <row r="414" spans="1:14" x14ac:dyDescent="0.3">
      <c r="A414" t="s">
        <v>28</v>
      </c>
      <c r="B414">
        <v>2018</v>
      </c>
      <c r="C414">
        <v>10</v>
      </c>
      <c r="D414" t="s">
        <v>24</v>
      </c>
      <c r="E414">
        <v>6577</v>
      </c>
      <c r="F414">
        <f>VLOOKUP(_xlfn.CONCAT(A414,B414,C414),Denominator!D:H,2,FALSE)</f>
        <v>6577</v>
      </c>
      <c r="G414">
        <f>VLOOKUP(_xlfn.CONCAT(A414,B414,C414),Denominator!D:H,3,FALSE)</f>
        <v>0</v>
      </c>
      <c r="H414">
        <v>0</v>
      </c>
      <c r="I414" s="13">
        <f>Table15_2[[#This Row],[total_counts]]-Table15_2[[#This Row],[virtual_counts]]</f>
        <v>0</v>
      </c>
      <c r="J414">
        <v>0</v>
      </c>
      <c r="K414" s="4">
        <f>Table15_2[[#This Row],[total_counts]]/Table15_2[[#This Row],[den_total]]</f>
        <v>0</v>
      </c>
      <c r="L414" s="4">
        <f>Table15_2[[#This Row],[in_person_counts]]/Table15_2[[#This Row],[den_total]]</f>
        <v>0</v>
      </c>
      <c r="M414" s="4">
        <f>Table15_2[[#This Row],[virtual_counts]]/Table15_2[[#This Row],[den_total]]</f>
        <v>0</v>
      </c>
      <c r="N414" t="s">
        <v>14</v>
      </c>
    </row>
    <row r="415" spans="1:14" x14ac:dyDescent="0.3">
      <c r="A415" t="s">
        <v>28</v>
      </c>
      <c r="B415">
        <v>2018</v>
      </c>
      <c r="C415">
        <v>10</v>
      </c>
      <c r="D415" t="s">
        <v>25</v>
      </c>
      <c r="E415">
        <v>6577</v>
      </c>
      <c r="F415">
        <f>VLOOKUP(_xlfn.CONCAT(A415,B415,C415),Denominator!D:H,2,FALSE)</f>
        <v>6577</v>
      </c>
      <c r="G415">
        <f>VLOOKUP(_xlfn.CONCAT(A415,B415,C415),Denominator!D:H,3,FALSE)</f>
        <v>0</v>
      </c>
      <c r="H415">
        <v>1</v>
      </c>
      <c r="I415" s="13">
        <f>Table15_2[[#This Row],[total_counts]]-Table15_2[[#This Row],[virtual_counts]]</f>
        <v>1</v>
      </c>
      <c r="J415">
        <v>0</v>
      </c>
      <c r="K415" s="4">
        <f>Table15_2[[#This Row],[total_counts]]/Table15_2[[#This Row],[den_total]]</f>
        <v>1.520450053215752E-4</v>
      </c>
      <c r="L415" s="4">
        <f>Table15_2[[#This Row],[in_person_counts]]/Table15_2[[#This Row],[den_total]]</f>
        <v>1.520450053215752E-4</v>
      </c>
      <c r="M415" s="4">
        <f>Table15_2[[#This Row],[virtual_counts]]/Table15_2[[#This Row],[den_total]]</f>
        <v>0</v>
      </c>
      <c r="N415" t="s">
        <v>14</v>
      </c>
    </row>
    <row r="416" spans="1:14" x14ac:dyDescent="0.3">
      <c r="A416" t="s">
        <v>28</v>
      </c>
      <c r="B416">
        <v>2018</v>
      </c>
      <c r="C416">
        <v>11</v>
      </c>
      <c r="D416" t="s">
        <v>13</v>
      </c>
      <c r="E416">
        <v>7708</v>
      </c>
      <c r="F416">
        <f>VLOOKUP(_xlfn.CONCAT(A416,B416,C416),Denominator!D:H,2,FALSE)</f>
        <v>7708</v>
      </c>
      <c r="G416">
        <f>VLOOKUP(_xlfn.CONCAT(A416,B416,C416),Denominator!D:H,3,FALSE)</f>
        <v>0</v>
      </c>
      <c r="H416">
        <v>133</v>
      </c>
      <c r="I416" s="13">
        <f>Table15_2[[#This Row],[total_counts]]-Table15_2[[#This Row],[virtual_counts]]</f>
        <v>133</v>
      </c>
      <c r="J416">
        <v>0</v>
      </c>
      <c r="K416" s="4">
        <f>Table15_2[[#This Row],[total_counts]]/Table15_2[[#This Row],[den_total]]</f>
        <v>1.7254800207576543E-2</v>
      </c>
      <c r="L416" s="4">
        <f>Table15_2[[#This Row],[in_person_counts]]/Table15_2[[#This Row],[den_total]]</f>
        <v>1.7254800207576543E-2</v>
      </c>
      <c r="M416" s="4">
        <f>Table15_2[[#This Row],[virtual_counts]]/Table15_2[[#This Row],[den_total]]</f>
        <v>0</v>
      </c>
      <c r="N416" t="s">
        <v>14</v>
      </c>
    </row>
    <row r="417" spans="1:14" x14ac:dyDescent="0.3">
      <c r="A417" t="s">
        <v>28</v>
      </c>
      <c r="B417">
        <v>2018</v>
      </c>
      <c r="C417">
        <v>11</v>
      </c>
      <c r="D417" t="s">
        <v>18</v>
      </c>
      <c r="E417">
        <v>7708</v>
      </c>
      <c r="F417">
        <f>VLOOKUP(_xlfn.CONCAT(A417,B417,C417),Denominator!D:H,2,FALSE)</f>
        <v>7708</v>
      </c>
      <c r="G417">
        <f>VLOOKUP(_xlfn.CONCAT(A417,B417,C417),Denominator!D:H,3,FALSE)</f>
        <v>0</v>
      </c>
      <c r="H417">
        <v>2</v>
      </c>
      <c r="I417" s="13">
        <f>Table15_2[[#This Row],[total_counts]]-Table15_2[[#This Row],[virtual_counts]]</f>
        <v>2</v>
      </c>
      <c r="J417">
        <v>0</v>
      </c>
      <c r="K417" s="4">
        <f>Table15_2[[#This Row],[total_counts]]/Table15_2[[#This Row],[den_total]]</f>
        <v>2.594706798131811E-4</v>
      </c>
      <c r="L417" s="4">
        <f>Table15_2[[#This Row],[in_person_counts]]/Table15_2[[#This Row],[den_total]]</f>
        <v>2.594706798131811E-4</v>
      </c>
      <c r="M417" s="4">
        <f>Table15_2[[#This Row],[virtual_counts]]/Table15_2[[#This Row],[den_total]]</f>
        <v>0</v>
      </c>
      <c r="N417" t="s">
        <v>14</v>
      </c>
    </row>
    <row r="418" spans="1:14" x14ac:dyDescent="0.3">
      <c r="A418" t="s">
        <v>28</v>
      </c>
      <c r="B418">
        <v>2018</v>
      </c>
      <c r="C418">
        <v>11</v>
      </c>
      <c r="D418" t="s">
        <v>19</v>
      </c>
      <c r="E418">
        <v>7708</v>
      </c>
      <c r="F418">
        <f>VLOOKUP(_xlfn.CONCAT(A418,B418,C418),Denominator!D:H,2,FALSE)</f>
        <v>7708</v>
      </c>
      <c r="G418">
        <f>VLOOKUP(_xlfn.CONCAT(A418,B418,C418),Denominator!D:H,3,FALSE)</f>
        <v>0</v>
      </c>
      <c r="H418">
        <v>0</v>
      </c>
      <c r="I418" s="13">
        <f>Table15_2[[#This Row],[total_counts]]-Table15_2[[#This Row],[virtual_counts]]</f>
        <v>0</v>
      </c>
      <c r="J418">
        <v>0</v>
      </c>
      <c r="K418" s="4">
        <f>Table15_2[[#This Row],[total_counts]]/Table15_2[[#This Row],[den_total]]</f>
        <v>0</v>
      </c>
      <c r="L418" s="4">
        <f>Table15_2[[#This Row],[in_person_counts]]/Table15_2[[#This Row],[den_total]]</f>
        <v>0</v>
      </c>
      <c r="M418" s="4">
        <f>Table15_2[[#This Row],[virtual_counts]]/Table15_2[[#This Row],[den_total]]</f>
        <v>0</v>
      </c>
      <c r="N418" t="s">
        <v>14</v>
      </c>
    </row>
    <row r="419" spans="1:14" x14ac:dyDescent="0.3">
      <c r="A419" t="s">
        <v>28</v>
      </c>
      <c r="B419">
        <v>2018</v>
      </c>
      <c r="C419">
        <v>11</v>
      </c>
      <c r="D419" t="s">
        <v>20</v>
      </c>
      <c r="E419">
        <v>7708</v>
      </c>
      <c r="F419">
        <f>VLOOKUP(_xlfn.CONCAT(A419,B419,C419),Denominator!D:H,2,FALSE)</f>
        <v>7708</v>
      </c>
      <c r="G419">
        <f>VLOOKUP(_xlfn.CONCAT(A419,B419,C419),Denominator!D:H,3,FALSE)</f>
        <v>0</v>
      </c>
      <c r="H419">
        <v>0</v>
      </c>
      <c r="I419" s="13">
        <f>Table15_2[[#This Row],[total_counts]]-Table15_2[[#This Row],[virtual_counts]]</f>
        <v>0</v>
      </c>
      <c r="J419">
        <v>0</v>
      </c>
      <c r="K419" s="4">
        <f>Table15_2[[#This Row],[total_counts]]/Table15_2[[#This Row],[den_total]]</f>
        <v>0</v>
      </c>
      <c r="L419" s="4">
        <f>Table15_2[[#This Row],[in_person_counts]]/Table15_2[[#This Row],[den_total]]</f>
        <v>0</v>
      </c>
      <c r="M419" s="4">
        <f>Table15_2[[#This Row],[virtual_counts]]/Table15_2[[#This Row],[den_total]]</f>
        <v>0</v>
      </c>
      <c r="N419" t="s">
        <v>14</v>
      </c>
    </row>
    <row r="420" spans="1:14" x14ac:dyDescent="0.3">
      <c r="A420" t="s">
        <v>28</v>
      </c>
      <c r="B420">
        <v>2018</v>
      </c>
      <c r="C420">
        <v>11</v>
      </c>
      <c r="D420" t="s">
        <v>21</v>
      </c>
      <c r="E420">
        <v>7708</v>
      </c>
      <c r="F420">
        <f>VLOOKUP(_xlfn.CONCAT(A420,B420,C420),Denominator!D:H,2,FALSE)</f>
        <v>7708</v>
      </c>
      <c r="G420">
        <f>VLOOKUP(_xlfn.CONCAT(A420,B420,C420),Denominator!D:H,3,FALSE)</f>
        <v>0</v>
      </c>
      <c r="H420">
        <v>0</v>
      </c>
      <c r="I420" s="13">
        <f>Table15_2[[#This Row],[total_counts]]-Table15_2[[#This Row],[virtual_counts]]</f>
        <v>0</v>
      </c>
      <c r="J420">
        <v>0</v>
      </c>
      <c r="K420" s="4">
        <f>Table15_2[[#This Row],[total_counts]]/Table15_2[[#This Row],[den_total]]</f>
        <v>0</v>
      </c>
      <c r="L420" s="4">
        <f>Table15_2[[#This Row],[in_person_counts]]/Table15_2[[#This Row],[den_total]]</f>
        <v>0</v>
      </c>
      <c r="M420" s="4">
        <f>Table15_2[[#This Row],[virtual_counts]]/Table15_2[[#This Row],[den_total]]</f>
        <v>0</v>
      </c>
      <c r="N420" t="s">
        <v>14</v>
      </c>
    </row>
    <row r="421" spans="1:14" x14ac:dyDescent="0.3">
      <c r="A421" t="s">
        <v>28</v>
      </c>
      <c r="B421">
        <v>2018</v>
      </c>
      <c r="C421">
        <v>11</v>
      </c>
      <c r="D421" t="s">
        <v>22</v>
      </c>
      <c r="E421">
        <v>7708</v>
      </c>
      <c r="F421">
        <f>VLOOKUP(_xlfn.CONCAT(A421,B421,C421),Denominator!D:H,2,FALSE)</f>
        <v>7708</v>
      </c>
      <c r="G421">
        <f>VLOOKUP(_xlfn.CONCAT(A421,B421,C421),Denominator!D:H,3,FALSE)</f>
        <v>0</v>
      </c>
      <c r="H421">
        <v>0</v>
      </c>
      <c r="I421" s="13">
        <f>Table15_2[[#This Row],[total_counts]]-Table15_2[[#This Row],[virtual_counts]]</f>
        <v>0</v>
      </c>
      <c r="J421">
        <v>0</v>
      </c>
      <c r="K421" s="4">
        <f>Table15_2[[#This Row],[total_counts]]/Table15_2[[#This Row],[den_total]]</f>
        <v>0</v>
      </c>
      <c r="L421" s="4">
        <f>Table15_2[[#This Row],[in_person_counts]]/Table15_2[[#This Row],[den_total]]</f>
        <v>0</v>
      </c>
      <c r="M421" s="4">
        <f>Table15_2[[#This Row],[virtual_counts]]/Table15_2[[#This Row],[den_total]]</f>
        <v>0</v>
      </c>
      <c r="N421" t="s">
        <v>14</v>
      </c>
    </row>
    <row r="422" spans="1:14" x14ac:dyDescent="0.3">
      <c r="A422" t="s">
        <v>28</v>
      </c>
      <c r="B422">
        <v>2018</v>
      </c>
      <c r="C422">
        <v>11</v>
      </c>
      <c r="D422" t="s">
        <v>23</v>
      </c>
      <c r="E422">
        <v>7708</v>
      </c>
      <c r="F422">
        <f>VLOOKUP(_xlfn.CONCAT(A422,B422,C422),Denominator!D:H,2,FALSE)</f>
        <v>7708</v>
      </c>
      <c r="G422">
        <f>VLOOKUP(_xlfn.CONCAT(A422,B422,C422),Denominator!D:H,3,FALSE)</f>
        <v>0</v>
      </c>
      <c r="H422">
        <v>118</v>
      </c>
      <c r="I422" s="13">
        <f>Table15_2[[#This Row],[total_counts]]-Table15_2[[#This Row],[virtual_counts]]</f>
        <v>118</v>
      </c>
      <c r="J422">
        <v>0</v>
      </c>
      <c r="K422" s="4">
        <f>Table15_2[[#This Row],[total_counts]]/Table15_2[[#This Row],[den_total]]</f>
        <v>1.5308770108977686E-2</v>
      </c>
      <c r="L422" s="4">
        <f>Table15_2[[#This Row],[in_person_counts]]/Table15_2[[#This Row],[den_total]]</f>
        <v>1.5308770108977686E-2</v>
      </c>
      <c r="M422" s="4">
        <f>Table15_2[[#This Row],[virtual_counts]]/Table15_2[[#This Row],[den_total]]</f>
        <v>0</v>
      </c>
      <c r="N422" t="s">
        <v>14</v>
      </c>
    </row>
    <row r="423" spans="1:14" x14ac:dyDescent="0.3">
      <c r="A423" t="s">
        <v>28</v>
      </c>
      <c r="B423">
        <v>2018</v>
      </c>
      <c r="C423">
        <v>11</v>
      </c>
      <c r="D423" t="s">
        <v>24</v>
      </c>
      <c r="E423">
        <v>7708</v>
      </c>
      <c r="F423">
        <f>VLOOKUP(_xlfn.CONCAT(A423,B423,C423),Denominator!D:H,2,FALSE)</f>
        <v>7708</v>
      </c>
      <c r="G423">
        <f>VLOOKUP(_xlfn.CONCAT(A423,B423,C423),Denominator!D:H,3,FALSE)</f>
        <v>0</v>
      </c>
      <c r="H423">
        <v>0</v>
      </c>
      <c r="I423" s="13">
        <f>Table15_2[[#This Row],[total_counts]]-Table15_2[[#This Row],[virtual_counts]]</f>
        <v>0</v>
      </c>
      <c r="J423">
        <v>0</v>
      </c>
      <c r="K423" s="4">
        <f>Table15_2[[#This Row],[total_counts]]/Table15_2[[#This Row],[den_total]]</f>
        <v>0</v>
      </c>
      <c r="L423" s="4">
        <f>Table15_2[[#This Row],[in_person_counts]]/Table15_2[[#This Row],[den_total]]</f>
        <v>0</v>
      </c>
      <c r="M423" s="4">
        <f>Table15_2[[#This Row],[virtual_counts]]/Table15_2[[#This Row],[den_total]]</f>
        <v>0</v>
      </c>
      <c r="N423" t="s">
        <v>14</v>
      </c>
    </row>
    <row r="424" spans="1:14" x14ac:dyDescent="0.3">
      <c r="A424" t="s">
        <v>28</v>
      </c>
      <c r="B424">
        <v>2018</v>
      </c>
      <c r="C424">
        <v>11</v>
      </c>
      <c r="D424" t="s">
        <v>25</v>
      </c>
      <c r="E424">
        <v>7708</v>
      </c>
      <c r="F424">
        <f>VLOOKUP(_xlfn.CONCAT(A424,B424,C424),Denominator!D:H,2,FALSE)</f>
        <v>7708</v>
      </c>
      <c r="G424">
        <f>VLOOKUP(_xlfn.CONCAT(A424,B424,C424),Denominator!D:H,3,FALSE)</f>
        <v>0</v>
      </c>
      <c r="H424">
        <v>3</v>
      </c>
      <c r="I424" s="13">
        <f>Table15_2[[#This Row],[total_counts]]-Table15_2[[#This Row],[virtual_counts]]</f>
        <v>3</v>
      </c>
      <c r="J424">
        <v>0</v>
      </c>
      <c r="K424" s="4">
        <f>Table15_2[[#This Row],[total_counts]]/Table15_2[[#This Row],[den_total]]</f>
        <v>3.8920601971977167E-4</v>
      </c>
      <c r="L424" s="4">
        <f>Table15_2[[#This Row],[in_person_counts]]/Table15_2[[#This Row],[den_total]]</f>
        <v>3.8920601971977167E-4</v>
      </c>
      <c r="M424" s="4">
        <f>Table15_2[[#This Row],[virtual_counts]]/Table15_2[[#This Row],[den_total]]</f>
        <v>0</v>
      </c>
      <c r="N424" t="s">
        <v>14</v>
      </c>
    </row>
    <row r="425" spans="1:14" x14ac:dyDescent="0.3">
      <c r="A425" t="s">
        <v>28</v>
      </c>
      <c r="B425">
        <v>2018</v>
      </c>
      <c r="C425">
        <v>12</v>
      </c>
      <c r="D425" t="s">
        <v>13</v>
      </c>
      <c r="E425">
        <v>7432</v>
      </c>
      <c r="F425">
        <f>VLOOKUP(_xlfn.CONCAT(A425,B425,C425),Denominator!D:H,2,FALSE)</f>
        <v>7432</v>
      </c>
      <c r="G425">
        <f>VLOOKUP(_xlfn.CONCAT(A425,B425,C425),Denominator!D:H,3,FALSE)</f>
        <v>0</v>
      </c>
      <c r="H425">
        <v>137</v>
      </c>
      <c r="I425" s="13">
        <f>Table15_2[[#This Row],[total_counts]]-Table15_2[[#This Row],[virtual_counts]]</f>
        <v>137</v>
      </c>
      <c r="J425">
        <v>0</v>
      </c>
      <c r="K425" s="4">
        <f>Table15_2[[#This Row],[total_counts]]/Table15_2[[#This Row],[den_total]]</f>
        <v>1.8433799784714749E-2</v>
      </c>
      <c r="L425" s="4">
        <f>Table15_2[[#This Row],[in_person_counts]]/Table15_2[[#This Row],[den_total]]</f>
        <v>1.8433799784714749E-2</v>
      </c>
      <c r="M425" s="4">
        <f>Table15_2[[#This Row],[virtual_counts]]/Table15_2[[#This Row],[den_total]]</f>
        <v>0</v>
      </c>
      <c r="N425" t="s">
        <v>14</v>
      </c>
    </row>
    <row r="426" spans="1:14" x14ac:dyDescent="0.3">
      <c r="A426" t="s">
        <v>28</v>
      </c>
      <c r="B426">
        <v>2018</v>
      </c>
      <c r="C426">
        <v>12</v>
      </c>
      <c r="D426" t="s">
        <v>18</v>
      </c>
      <c r="E426">
        <v>7432</v>
      </c>
      <c r="F426">
        <f>VLOOKUP(_xlfn.CONCAT(A426,B426,C426),Denominator!D:H,2,FALSE)</f>
        <v>7432</v>
      </c>
      <c r="G426">
        <f>VLOOKUP(_xlfn.CONCAT(A426,B426,C426),Denominator!D:H,3,FALSE)</f>
        <v>0</v>
      </c>
      <c r="H426">
        <v>2</v>
      </c>
      <c r="I426" s="13">
        <f>Table15_2[[#This Row],[total_counts]]-Table15_2[[#This Row],[virtual_counts]]</f>
        <v>2</v>
      </c>
      <c r="J426">
        <v>0</v>
      </c>
      <c r="K426" s="4">
        <f>Table15_2[[#This Row],[total_counts]]/Table15_2[[#This Row],[den_total]]</f>
        <v>2.6910656620021526E-4</v>
      </c>
      <c r="L426" s="4">
        <f>Table15_2[[#This Row],[in_person_counts]]/Table15_2[[#This Row],[den_total]]</f>
        <v>2.6910656620021526E-4</v>
      </c>
      <c r="M426" s="4">
        <f>Table15_2[[#This Row],[virtual_counts]]/Table15_2[[#This Row],[den_total]]</f>
        <v>0</v>
      </c>
      <c r="N426" t="s">
        <v>14</v>
      </c>
    </row>
    <row r="427" spans="1:14" x14ac:dyDescent="0.3">
      <c r="A427" t="s">
        <v>28</v>
      </c>
      <c r="B427">
        <v>2018</v>
      </c>
      <c r="C427">
        <v>12</v>
      </c>
      <c r="D427" t="s">
        <v>19</v>
      </c>
      <c r="E427">
        <v>7432</v>
      </c>
      <c r="F427">
        <f>VLOOKUP(_xlfn.CONCAT(A427,B427,C427),Denominator!D:H,2,FALSE)</f>
        <v>7432</v>
      </c>
      <c r="G427">
        <f>VLOOKUP(_xlfn.CONCAT(A427,B427,C427),Denominator!D:H,3,FALSE)</f>
        <v>0</v>
      </c>
      <c r="H427">
        <v>1</v>
      </c>
      <c r="I427" s="13">
        <f>Table15_2[[#This Row],[total_counts]]-Table15_2[[#This Row],[virtual_counts]]</f>
        <v>1</v>
      </c>
      <c r="J427">
        <v>0</v>
      </c>
      <c r="K427" s="4">
        <f>Table15_2[[#This Row],[total_counts]]/Table15_2[[#This Row],[den_total]]</f>
        <v>1.3455328310010763E-4</v>
      </c>
      <c r="L427" s="4">
        <f>Table15_2[[#This Row],[in_person_counts]]/Table15_2[[#This Row],[den_total]]</f>
        <v>1.3455328310010763E-4</v>
      </c>
      <c r="M427" s="4">
        <f>Table15_2[[#This Row],[virtual_counts]]/Table15_2[[#This Row],[den_total]]</f>
        <v>0</v>
      </c>
      <c r="N427" t="s">
        <v>14</v>
      </c>
    </row>
    <row r="428" spans="1:14" x14ac:dyDescent="0.3">
      <c r="A428" t="s">
        <v>28</v>
      </c>
      <c r="B428">
        <v>2018</v>
      </c>
      <c r="C428">
        <v>12</v>
      </c>
      <c r="D428" t="s">
        <v>20</v>
      </c>
      <c r="E428">
        <v>7432</v>
      </c>
      <c r="F428">
        <f>VLOOKUP(_xlfn.CONCAT(A428,B428,C428),Denominator!D:H,2,FALSE)</f>
        <v>7432</v>
      </c>
      <c r="G428">
        <f>VLOOKUP(_xlfn.CONCAT(A428,B428,C428),Denominator!D:H,3,FALSE)</f>
        <v>0</v>
      </c>
      <c r="H428">
        <v>0</v>
      </c>
      <c r="I428" s="13">
        <f>Table15_2[[#This Row],[total_counts]]-Table15_2[[#This Row],[virtual_counts]]</f>
        <v>0</v>
      </c>
      <c r="J428">
        <v>0</v>
      </c>
      <c r="K428" s="4">
        <f>Table15_2[[#This Row],[total_counts]]/Table15_2[[#This Row],[den_total]]</f>
        <v>0</v>
      </c>
      <c r="L428" s="4">
        <f>Table15_2[[#This Row],[in_person_counts]]/Table15_2[[#This Row],[den_total]]</f>
        <v>0</v>
      </c>
      <c r="M428" s="4">
        <f>Table15_2[[#This Row],[virtual_counts]]/Table15_2[[#This Row],[den_total]]</f>
        <v>0</v>
      </c>
      <c r="N428" t="s">
        <v>14</v>
      </c>
    </row>
    <row r="429" spans="1:14" x14ac:dyDescent="0.3">
      <c r="A429" t="s">
        <v>28</v>
      </c>
      <c r="B429">
        <v>2018</v>
      </c>
      <c r="C429">
        <v>12</v>
      </c>
      <c r="D429" t="s">
        <v>21</v>
      </c>
      <c r="E429">
        <v>7432</v>
      </c>
      <c r="F429">
        <f>VLOOKUP(_xlfn.CONCAT(A429,B429,C429),Denominator!D:H,2,FALSE)</f>
        <v>7432</v>
      </c>
      <c r="G429">
        <f>VLOOKUP(_xlfn.CONCAT(A429,B429,C429),Denominator!D:H,3,FALSE)</f>
        <v>0</v>
      </c>
      <c r="H429">
        <v>1</v>
      </c>
      <c r="I429" s="13">
        <f>Table15_2[[#This Row],[total_counts]]-Table15_2[[#This Row],[virtual_counts]]</f>
        <v>1</v>
      </c>
      <c r="J429">
        <v>0</v>
      </c>
      <c r="K429" s="4">
        <f>Table15_2[[#This Row],[total_counts]]/Table15_2[[#This Row],[den_total]]</f>
        <v>1.3455328310010763E-4</v>
      </c>
      <c r="L429" s="4">
        <f>Table15_2[[#This Row],[in_person_counts]]/Table15_2[[#This Row],[den_total]]</f>
        <v>1.3455328310010763E-4</v>
      </c>
      <c r="M429" s="4">
        <f>Table15_2[[#This Row],[virtual_counts]]/Table15_2[[#This Row],[den_total]]</f>
        <v>0</v>
      </c>
      <c r="N429" t="s">
        <v>14</v>
      </c>
    </row>
    <row r="430" spans="1:14" x14ac:dyDescent="0.3">
      <c r="A430" t="s">
        <v>28</v>
      </c>
      <c r="B430">
        <v>2018</v>
      </c>
      <c r="C430">
        <v>12</v>
      </c>
      <c r="D430" t="s">
        <v>22</v>
      </c>
      <c r="E430">
        <v>7432</v>
      </c>
      <c r="F430">
        <f>VLOOKUP(_xlfn.CONCAT(A430,B430,C430),Denominator!D:H,2,FALSE)</f>
        <v>7432</v>
      </c>
      <c r="G430">
        <f>VLOOKUP(_xlfn.CONCAT(A430,B430,C430),Denominator!D:H,3,FALSE)</f>
        <v>0</v>
      </c>
      <c r="H430">
        <v>1</v>
      </c>
      <c r="I430" s="13">
        <f>Table15_2[[#This Row],[total_counts]]-Table15_2[[#This Row],[virtual_counts]]</f>
        <v>1</v>
      </c>
      <c r="J430">
        <v>0</v>
      </c>
      <c r="K430" s="4">
        <f>Table15_2[[#This Row],[total_counts]]/Table15_2[[#This Row],[den_total]]</f>
        <v>1.3455328310010763E-4</v>
      </c>
      <c r="L430" s="4">
        <f>Table15_2[[#This Row],[in_person_counts]]/Table15_2[[#This Row],[den_total]]</f>
        <v>1.3455328310010763E-4</v>
      </c>
      <c r="M430" s="4">
        <f>Table15_2[[#This Row],[virtual_counts]]/Table15_2[[#This Row],[den_total]]</f>
        <v>0</v>
      </c>
      <c r="N430" t="s">
        <v>14</v>
      </c>
    </row>
    <row r="431" spans="1:14" x14ac:dyDescent="0.3">
      <c r="A431" t="s">
        <v>28</v>
      </c>
      <c r="B431">
        <v>2018</v>
      </c>
      <c r="C431">
        <v>12</v>
      </c>
      <c r="D431" t="s">
        <v>23</v>
      </c>
      <c r="E431">
        <v>7432</v>
      </c>
      <c r="F431">
        <f>VLOOKUP(_xlfn.CONCAT(A431,B431,C431),Denominator!D:H,2,FALSE)</f>
        <v>7432</v>
      </c>
      <c r="G431">
        <f>VLOOKUP(_xlfn.CONCAT(A431,B431,C431),Denominator!D:H,3,FALSE)</f>
        <v>0</v>
      </c>
      <c r="H431">
        <v>109</v>
      </c>
      <c r="I431" s="13">
        <f>Table15_2[[#This Row],[total_counts]]-Table15_2[[#This Row],[virtual_counts]]</f>
        <v>109</v>
      </c>
      <c r="J431">
        <v>0</v>
      </c>
      <c r="K431" s="4">
        <f>Table15_2[[#This Row],[total_counts]]/Table15_2[[#This Row],[den_total]]</f>
        <v>1.4666307857911733E-2</v>
      </c>
      <c r="L431" s="4">
        <f>Table15_2[[#This Row],[in_person_counts]]/Table15_2[[#This Row],[den_total]]</f>
        <v>1.4666307857911733E-2</v>
      </c>
      <c r="M431" s="4">
        <f>Table15_2[[#This Row],[virtual_counts]]/Table15_2[[#This Row],[den_total]]</f>
        <v>0</v>
      </c>
      <c r="N431" t="s">
        <v>14</v>
      </c>
    </row>
    <row r="432" spans="1:14" x14ac:dyDescent="0.3">
      <c r="A432" t="s">
        <v>28</v>
      </c>
      <c r="B432">
        <v>2018</v>
      </c>
      <c r="C432">
        <v>12</v>
      </c>
      <c r="D432" t="s">
        <v>24</v>
      </c>
      <c r="E432">
        <v>7432</v>
      </c>
      <c r="F432">
        <f>VLOOKUP(_xlfn.CONCAT(A432,B432,C432),Denominator!D:H,2,FALSE)</f>
        <v>7432</v>
      </c>
      <c r="G432">
        <f>VLOOKUP(_xlfn.CONCAT(A432,B432,C432),Denominator!D:H,3,FALSE)</f>
        <v>0</v>
      </c>
      <c r="H432">
        <v>0</v>
      </c>
      <c r="I432" s="13">
        <f>Table15_2[[#This Row],[total_counts]]-Table15_2[[#This Row],[virtual_counts]]</f>
        <v>0</v>
      </c>
      <c r="J432">
        <v>0</v>
      </c>
      <c r="K432" s="4">
        <f>Table15_2[[#This Row],[total_counts]]/Table15_2[[#This Row],[den_total]]</f>
        <v>0</v>
      </c>
      <c r="L432" s="4">
        <f>Table15_2[[#This Row],[in_person_counts]]/Table15_2[[#This Row],[den_total]]</f>
        <v>0</v>
      </c>
      <c r="M432" s="4">
        <f>Table15_2[[#This Row],[virtual_counts]]/Table15_2[[#This Row],[den_total]]</f>
        <v>0</v>
      </c>
      <c r="N432" t="s">
        <v>14</v>
      </c>
    </row>
    <row r="433" spans="1:14" x14ac:dyDescent="0.3">
      <c r="A433" t="s">
        <v>28</v>
      </c>
      <c r="B433">
        <v>2018</v>
      </c>
      <c r="C433">
        <v>12</v>
      </c>
      <c r="D433" t="s">
        <v>25</v>
      </c>
      <c r="E433">
        <v>7432</v>
      </c>
      <c r="F433">
        <f>VLOOKUP(_xlfn.CONCAT(A433,B433,C433),Denominator!D:H,2,FALSE)</f>
        <v>7432</v>
      </c>
      <c r="G433">
        <f>VLOOKUP(_xlfn.CONCAT(A433,B433,C433),Denominator!D:H,3,FALSE)</f>
        <v>0</v>
      </c>
      <c r="H433">
        <v>3</v>
      </c>
      <c r="I433" s="13">
        <f>Table15_2[[#This Row],[total_counts]]-Table15_2[[#This Row],[virtual_counts]]</f>
        <v>3</v>
      </c>
      <c r="J433">
        <v>0</v>
      </c>
      <c r="K433" s="4">
        <f>Table15_2[[#This Row],[total_counts]]/Table15_2[[#This Row],[den_total]]</f>
        <v>4.0365984930032295E-4</v>
      </c>
      <c r="L433" s="4">
        <f>Table15_2[[#This Row],[in_person_counts]]/Table15_2[[#This Row],[den_total]]</f>
        <v>4.0365984930032295E-4</v>
      </c>
      <c r="M433" s="4">
        <f>Table15_2[[#This Row],[virtual_counts]]/Table15_2[[#This Row],[den_total]]</f>
        <v>0</v>
      </c>
      <c r="N433" t="s">
        <v>14</v>
      </c>
    </row>
    <row r="434" spans="1:14" x14ac:dyDescent="0.3">
      <c r="A434" t="s">
        <v>29</v>
      </c>
      <c r="B434">
        <v>2018</v>
      </c>
      <c r="C434">
        <v>1</v>
      </c>
      <c r="D434" t="s">
        <v>13</v>
      </c>
      <c r="E434">
        <v>1378783</v>
      </c>
      <c r="F434">
        <f>VLOOKUP(_xlfn.CONCAT(A434,B434,C434),Denominator!D:H,2,FALSE)</f>
        <v>1367096</v>
      </c>
      <c r="G434">
        <f>VLOOKUP(_xlfn.CONCAT(A434,B434,C434),Denominator!D:H,3,FALSE)</f>
        <v>11687</v>
      </c>
      <c r="H434">
        <v>81896</v>
      </c>
      <c r="I434" s="13">
        <f>Table15_2[[#This Row],[total_counts]]-Table15_2[[#This Row],[virtual_counts]]</f>
        <v>81148</v>
      </c>
      <c r="J434">
        <v>748</v>
      </c>
      <c r="K434" s="4">
        <f>Table15_2[[#This Row],[total_counts]]/Table15_2[[#This Row],[den_total]]</f>
        <v>5.9397309076192555E-2</v>
      </c>
      <c r="L434" s="4">
        <f>Table15_2[[#This Row],[in_person_counts]]/Table15_2[[#This Row],[den_total]]</f>
        <v>5.8854801662045444E-2</v>
      </c>
      <c r="M434" s="4">
        <f>Table15_2[[#This Row],[virtual_counts]]/Table15_2[[#This Row],[den_total]]</f>
        <v>5.4250741414711375E-4</v>
      </c>
      <c r="N434" t="s">
        <v>14</v>
      </c>
    </row>
    <row r="435" spans="1:14" x14ac:dyDescent="0.3">
      <c r="A435" t="s">
        <v>29</v>
      </c>
      <c r="B435">
        <v>2018</v>
      </c>
      <c r="C435">
        <v>1</v>
      </c>
      <c r="D435" t="s">
        <v>18</v>
      </c>
      <c r="E435">
        <v>1378783</v>
      </c>
      <c r="F435">
        <f>VLOOKUP(_xlfn.CONCAT(A435,B435,C435),Denominator!D:H,2,FALSE)</f>
        <v>1367096</v>
      </c>
      <c r="G435">
        <f>VLOOKUP(_xlfn.CONCAT(A435,B435,C435),Denominator!D:H,3,FALSE)</f>
        <v>11687</v>
      </c>
      <c r="H435">
        <v>7974</v>
      </c>
      <c r="I435" s="13">
        <f>Table15_2[[#This Row],[total_counts]]-Table15_2[[#This Row],[virtual_counts]]</f>
        <v>7934</v>
      </c>
      <c r="J435">
        <v>40</v>
      </c>
      <c r="K435" s="4">
        <f>Table15_2[[#This Row],[total_counts]]/Table15_2[[#This Row],[den_total]]</f>
        <v>5.7833611235415579E-3</v>
      </c>
      <c r="L435" s="4">
        <f>Table15_2[[#This Row],[in_person_counts]]/Table15_2[[#This Row],[den_total]]</f>
        <v>5.7543500318759369E-3</v>
      </c>
      <c r="M435" s="4">
        <f>Table15_2[[#This Row],[virtual_counts]]/Table15_2[[#This Row],[den_total]]</f>
        <v>2.9011091665621058E-5</v>
      </c>
      <c r="N435" t="s">
        <v>14</v>
      </c>
    </row>
    <row r="436" spans="1:14" x14ac:dyDescent="0.3">
      <c r="A436" t="s">
        <v>29</v>
      </c>
      <c r="B436">
        <v>2018</v>
      </c>
      <c r="C436">
        <v>1</v>
      </c>
      <c r="D436" t="s">
        <v>19</v>
      </c>
      <c r="E436">
        <v>1378783</v>
      </c>
      <c r="F436">
        <f>VLOOKUP(_xlfn.CONCAT(A436,B436,C436),Denominator!D:H,2,FALSE)</f>
        <v>1367096</v>
      </c>
      <c r="G436">
        <f>VLOOKUP(_xlfn.CONCAT(A436,B436,C436),Denominator!D:H,3,FALSE)</f>
        <v>11687</v>
      </c>
      <c r="H436">
        <v>2596</v>
      </c>
      <c r="I436" s="13">
        <f>Table15_2[[#This Row],[total_counts]]-Table15_2[[#This Row],[virtual_counts]]</f>
        <v>2593</v>
      </c>
      <c r="J436">
        <v>3</v>
      </c>
      <c r="K436" s="4">
        <f>Table15_2[[#This Row],[total_counts]]/Table15_2[[#This Row],[den_total]]</f>
        <v>1.8828198490988067E-3</v>
      </c>
      <c r="L436" s="4">
        <f>Table15_2[[#This Row],[in_person_counts]]/Table15_2[[#This Row],[den_total]]</f>
        <v>1.8806440172238852E-3</v>
      </c>
      <c r="M436" s="4">
        <f>Table15_2[[#This Row],[virtual_counts]]/Table15_2[[#This Row],[den_total]]</f>
        <v>2.1758318749215792E-6</v>
      </c>
      <c r="N436" t="s">
        <v>14</v>
      </c>
    </row>
    <row r="437" spans="1:14" x14ac:dyDescent="0.3">
      <c r="A437" t="s">
        <v>29</v>
      </c>
      <c r="B437">
        <v>2018</v>
      </c>
      <c r="C437">
        <v>1</v>
      </c>
      <c r="D437" t="s">
        <v>20</v>
      </c>
      <c r="E437">
        <v>1378783</v>
      </c>
      <c r="F437">
        <f>VLOOKUP(_xlfn.CONCAT(A437,B437,C437),Denominator!D:H,2,FALSE)</f>
        <v>1367096</v>
      </c>
      <c r="G437">
        <f>VLOOKUP(_xlfn.CONCAT(A437,B437,C437),Denominator!D:H,3,FALSE)</f>
        <v>11687</v>
      </c>
      <c r="H437">
        <v>5287</v>
      </c>
      <c r="I437" s="13">
        <f>Table15_2[[#This Row],[total_counts]]-Table15_2[[#This Row],[virtual_counts]]</f>
        <v>5240</v>
      </c>
      <c r="J437">
        <v>47</v>
      </c>
      <c r="K437" s="4">
        <f>Table15_2[[#This Row],[total_counts]]/Table15_2[[#This Row],[den_total]]</f>
        <v>3.8345410409034632E-3</v>
      </c>
      <c r="L437" s="4">
        <f>Table15_2[[#This Row],[in_person_counts]]/Table15_2[[#This Row],[den_total]]</f>
        <v>3.8004530081963586E-3</v>
      </c>
      <c r="M437" s="4">
        <f>Table15_2[[#This Row],[virtual_counts]]/Table15_2[[#This Row],[den_total]]</f>
        <v>3.4088032707104741E-5</v>
      </c>
      <c r="N437" t="s">
        <v>14</v>
      </c>
    </row>
    <row r="438" spans="1:14" x14ac:dyDescent="0.3">
      <c r="A438" t="s">
        <v>29</v>
      </c>
      <c r="B438">
        <v>2018</v>
      </c>
      <c r="C438">
        <v>1</v>
      </c>
      <c r="D438" t="s">
        <v>21</v>
      </c>
      <c r="E438">
        <v>1378783</v>
      </c>
      <c r="F438">
        <f>VLOOKUP(_xlfn.CONCAT(A438,B438,C438),Denominator!D:H,2,FALSE)</f>
        <v>1367096</v>
      </c>
      <c r="G438">
        <f>VLOOKUP(_xlfn.CONCAT(A438,B438,C438),Denominator!D:H,3,FALSE)</f>
        <v>11687</v>
      </c>
      <c r="H438">
        <v>627</v>
      </c>
      <c r="I438" s="13">
        <f>Table15_2[[#This Row],[total_counts]]-Table15_2[[#This Row],[virtual_counts]]</f>
        <v>623</v>
      </c>
      <c r="J438">
        <v>4</v>
      </c>
      <c r="K438" s="4">
        <f>Table15_2[[#This Row],[total_counts]]/Table15_2[[#This Row],[den_total]]</f>
        <v>4.5474886185861008E-4</v>
      </c>
      <c r="L438" s="4">
        <f>Table15_2[[#This Row],[in_person_counts]]/Table15_2[[#This Row],[den_total]]</f>
        <v>4.5184775269204797E-4</v>
      </c>
      <c r="M438" s="4">
        <f>Table15_2[[#This Row],[virtual_counts]]/Table15_2[[#This Row],[den_total]]</f>
        <v>2.9011091665621059E-6</v>
      </c>
      <c r="N438" t="s">
        <v>14</v>
      </c>
    </row>
    <row r="439" spans="1:14" x14ac:dyDescent="0.3">
      <c r="A439" t="s">
        <v>29</v>
      </c>
      <c r="B439">
        <v>2018</v>
      </c>
      <c r="C439">
        <v>1</v>
      </c>
      <c r="D439" t="s">
        <v>22</v>
      </c>
      <c r="E439">
        <v>1378783</v>
      </c>
      <c r="F439">
        <f>VLOOKUP(_xlfn.CONCAT(A439,B439,C439),Denominator!D:H,2,FALSE)</f>
        <v>1367096</v>
      </c>
      <c r="G439">
        <f>VLOOKUP(_xlfn.CONCAT(A439,B439,C439),Denominator!D:H,3,FALSE)</f>
        <v>11687</v>
      </c>
      <c r="H439">
        <v>5914</v>
      </c>
      <c r="I439" s="13">
        <f>Table15_2[[#This Row],[total_counts]]-Table15_2[[#This Row],[virtual_counts]]</f>
        <v>5863</v>
      </c>
      <c r="J439">
        <v>51</v>
      </c>
      <c r="K439" s="4">
        <f>Table15_2[[#This Row],[total_counts]]/Table15_2[[#This Row],[den_total]]</f>
        <v>4.2892899027620734E-3</v>
      </c>
      <c r="L439" s="4">
        <f>Table15_2[[#This Row],[in_person_counts]]/Table15_2[[#This Row],[den_total]]</f>
        <v>4.2523007608884066E-3</v>
      </c>
      <c r="M439" s="4">
        <f>Table15_2[[#This Row],[virtual_counts]]/Table15_2[[#This Row],[den_total]]</f>
        <v>3.6989141873666848E-5</v>
      </c>
      <c r="N439" t="s">
        <v>14</v>
      </c>
    </row>
    <row r="440" spans="1:14" x14ac:dyDescent="0.3">
      <c r="A440" t="s">
        <v>29</v>
      </c>
      <c r="B440">
        <v>2018</v>
      </c>
      <c r="C440">
        <v>1</v>
      </c>
      <c r="D440" t="s">
        <v>23</v>
      </c>
      <c r="E440">
        <v>1378783</v>
      </c>
      <c r="F440">
        <f>VLOOKUP(_xlfn.CONCAT(A440,B440,C440),Denominator!D:H,2,FALSE)</f>
        <v>1367096</v>
      </c>
      <c r="G440">
        <f>VLOOKUP(_xlfn.CONCAT(A440,B440,C440),Denominator!D:H,3,FALSE)</f>
        <v>11687</v>
      </c>
      <c r="H440">
        <v>11819</v>
      </c>
      <c r="I440" s="13">
        <f>Table15_2[[#This Row],[total_counts]]-Table15_2[[#This Row],[virtual_counts]]</f>
        <v>11699</v>
      </c>
      <c r="J440">
        <v>120</v>
      </c>
      <c r="K440" s="4">
        <f>Table15_2[[#This Row],[total_counts]]/Table15_2[[#This Row],[den_total]]</f>
        <v>8.5720523098993823E-3</v>
      </c>
      <c r="L440" s="4">
        <f>Table15_2[[#This Row],[in_person_counts]]/Table15_2[[#This Row],[den_total]]</f>
        <v>8.4850190349025183E-3</v>
      </c>
      <c r="M440" s="4">
        <f>Table15_2[[#This Row],[virtual_counts]]/Table15_2[[#This Row],[den_total]]</f>
        <v>8.7033274996863177E-5</v>
      </c>
      <c r="N440" t="s">
        <v>14</v>
      </c>
    </row>
    <row r="441" spans="1:14" x14ac:dyDescent="0.3">
      <c r="A441" t="s">
        <v>29</v>
      </c>
      <c r="B441">
        <v>2018</v>
      </c>
      <c r="C441">
        <v>1</v>
      </c>
      <c r="D441" t="s">
        <v>24</v>
      </c>
      <c r="E441">
        <v>1378783</v>
      </c>
      <c r="F441">
        <f>VLOOKUP(_xlfn.CONCAT(A441,B441,C441),Denominator!D:H,2,FALSE)</f>
        <v>1367096</v>
      </c>
      <c r="G441">
        <f>VLOOKUP(_xlfn.CONCAT(A441,B441,C441),Denominator!D:H,3,FALSE)</f>
        <v>11687</v>
      </c>
      <c r="H441">
        <v>2619</v>
      </c>
      <c r="I441" s="13">
        <f>Table15_2[[#This Row],[total_counts]]-Table15_2[[#This Row],[virtual_counts]]</f>
        <v>2598</v>
      </c>
      <c r="J441">
        <v>21</v>
      </c>
      <c r="K441" s="4">
        <f>Table15_2[[#This Row],[total_counts]]/Table15_2[[#This Row],[den_total]]</f>
        <v>1.8995012268065389E-3</v>
      </c>
      <c r="L441" s="4">
        <f>Table15_2[[#This Row],[in_person_counts]]/Table15_2[[#This Row],[den_total]]</f>
        <v>1.8842704036820877E-3</v>
      </c>
      <c r="M441" s="4">
        <f>Table15_2[[#This Row],[virtual_counts]]/Table15_2[[#This Row],[den_total]]</f>
        <v>1.5230823124451056E-5</v>
      </c>
      <c r="N441" t="s">
        <v>14</v>
      </c>
    </row>
    <row r="442" spans="1:14" x14ac:dyDescent="0.3">
      <c r="A442" t="s">
        <v>29</v>
      </c>
      <c r="B442">
        <v>2018</v>
      </c>
      <c r="C442">
        <v>1</v>
      </c>
      <c r="D442" t="s">
        <v>25</v>
      </c>
      <c r="E442">
        <v>1378783</v>
      </c>
      <c r="F442">
        <f>VLOOKUP(_xlfn.CONCAT(A442,B442,C442),Denominator!D:H,2,FALSE)</f>
        <v>1367096</v>
      </c>
      <c r="G442">
        <f>VLOOKUP(_xlfn.CONCAT(A442,B442,C442),Denominator!D:H,3,FALSE)</f>
        <v>11687</v>
      </c>
      <c r="H442">
        <v>6099</v>
      </c>
      <c r="I442" s="13">
        <f>Table15_2[[#This Row],[total_counts]]-Table15_2[[#This Row],[virtual_counts]]</f>
        <v>6077</v>
      </c>
      <c r="J442">
        <v>22</v>
      </c>
      <c r="K442" s="4">
        <f>Table15_2[[#This Row],[total_counts]]/Table15_2[[#This Row],[den_total]]</f>
        <v>4.4234662017155705E-3</v>
      </c>
      <c r="L442" s="4">
        <f>Table15_2[[#This Row],[in_person_counts]]/Table15_2[[#This Row],[den_total]]</f>
        <v>4.4075101012994791E-3</v>
      </c>
      <c r="M442" s="4">
        <f>Table15_2[[#This Row],[virtual_counts]]/Table15_2[[#This Row],[den_total]]</f>
        <v>1.5956100416091581E-5</v>
      </c>
      <c r="N442" t="s">
        <v>14</v>
      </c>
    </row>
    <row r="443" spans="1:14" x14ac:dyDescent="0.3">
      <c r="A443" t="s">
        <v>29</v>
      </c>
      <c r="B443">
        <v>2018</v>
      </c>
      <c r="C443">
        <v>2</v>
      </c>
      <c r="D443" t="s">
        <v>13</v>
      </c>
      <c r="E443">
        <v>1188244</v>
      </c>
      <c r="F443">
        <f>VLOOKUP(_xlfn.CONCAT(A443,B443,C443),Denominator!D:H,2,FALSE)</f>
        <v>1176205</v>
      </c>
      <c r="G443">
        <f>VLOOKUP(_xlfn.CONCAT(A443,B443,C443),Denominator!D:H,3,FALSE)</f>
        <v>12039</v>
      </c>
      <c r="H443">
        <v>68906</v>
      </c>
      <c r="I443" s="13">
        <f>Table15_2[[#This Row],[total_counts]]-Table15_2[[#This Row],[virtual_counts]]</f>
        <v>68164</v>
      </c>
      <c r="J443">
        <v>742</v>
      </c>
      <c r="K443" s="4">
        <f>Table15_2[[#This Row],[total_counts]]/Table15_2[[#This Row],[den_total]]</f>
        <v>5.7989773144236367E-2</v>
      </c>
      <c r="L443" s="4">
        <f>Table15_2[[#This Row],[in_person_counts]]/Table15_2[[#This Row],[den_total]]</f>
        <v>5.7365322273876411E-2</v>
      </c>
      <c r="M443" s="4">
        <f>Table15_2[[#This Row],[virtual_counts]]/Table15_2[[#This Row],[den_total]]</f>
        <v>6.2445087035995969E-4</v>
      </c>
      <c r="N443" t="s">
        <v>14</v>
      </c>
    </row>
    <row r="444" spans="1:14" x14ac:dyDescent="0.3">
      <c r="A444" t="s">
        <v>29</v>
      </c>
      <c r="B444">
        <v>2018</v>
      </c>
      <c r="C444">
        <v>2</v>
      </c>
      <c r="D444" t="s">
        <v>18</v>
      </c>
      <c r="E444">
        <v>1188244</v>
      </c>
      <c r="F444">
        <f>VLOOKUP(_xlfn.CONCAT(A444,B444,C444),Denominator!D:H,2,FALSE)</f>
        <v>1176205</v>
      </c>
      <c r="G444">
        <f>VLOOKUP(_xlfn.CONCAT(A444,B444,C444),Denominator!D:H,3,FALSE)</f>
        <v>12039</v>
      </c>
      <c r="H444">
        <v>6730</v>
      </c>
      <c r="I444" s="13">
        <f>Table15_2[[#This Row],[total_counts]]-Table15_2[[#This Row],[virtual_counts]]</f>
        <v>6691</v>
      </c>
      <c r="J444">
        <v>39</v>
      </c>
      <c r="K444" s="4">
        <f>Table15_2[[#This Row],[total_counts]]/Table15_2[[#This Row],[den_total]]</f>
        <v>5.6638198888443788E-3</v>
      </c>
      <c r="L444" s="4">
        <f>Table15_2[[#This Row],[in_person_counts]]/Table15_2[[#This Row],[den_total]]</f>
        <v>5.6309983471408229E-3</v>
      </c>
      <c r="M444" s="4">
        <f>Table15_2[[#This Row],[virtual_counts]]/Table15_2[[#This Row],[den_total]]</f>
        <v>3.2821541703555835E-5</v>
      </c>
      <c r="N444" t="s">
        <v>14</v>
      </c>
    </row>
    <row r="445" spans="1:14" x14ac:dyDescent="0.3">
      <c r="A445" t="s">
        <v>29</v>
      </c>
      <c r="B445">
        <v>2018</v>
      </c>
      <c r="C445">
        <v>2</v>
      </c>
      <c r="D445" t="s">
        <v>19</v>
      </c>
      <c r="E445">
        <v>1188244</v>
      </c>
      <c r="F445">
        <f>VLOOKUP(_xlfn.CONCAT(A445,B445,C445),Denominator!D:H,2,FALSE)</f>
        <v>1176205</v>
      </c>
      <c r="G445">
        <f>VLOOKUP(_xlfn.CONCAT(A445,B445,C445),Denominator!D:H,3,FALSE)</f>
        <v>12039</v>
      </c>
      <c r="H445">
        <v>2161</v>
      </c>
      <c r="I445" s="13">
        <f>Table15_2[[#This Row],[total_counts]]-Table15_2[[#This Row],[virtual_counts]]</f>
        <v>2156</v>
      </c>
      <c r="J445">
        <v>5</v>
      </c>
      <c r="K445" s="4">
        <f>Table15_2[[#This Row],[total_counts]]/Table15_2[[#This Row],[den_total]]</f>
        <v>1.8186500415739528E-3</v>
      </c>
      <c r="L445" s="4">
        <f>Table15_2[[#This Row],[in_person_counts]]/Table15_2[[#This Row],[den_total]]</f>
        <v>1.8144421516119585E-3</v>
      </c>
      <c r="M445" s="4">
        <f>Table15_2[[#This Row],[virtual_counts]]/Table15_2[[#This Row],[den_total]]</f>
        <v>4.2078899619943382E-6</v>
      </c>
      <c r="N445" t="s">
        <v>14</v>
      </c>
    </row>
    <row r="446" spans="1:14" x14ac:dyDescent="0.3">
      <c r="A446" t="s">
        <v>29</v>
      </c>
      <c r="B446">
        <v>2018</v>
      </c>
      <c r="C446">
        <v>2</v>
      </c>
      <c r="D446" t="s">
        <v>20</v>
      </c>
      <c r="E446">
        <v>1188244</v>
      </c>
      <c r="F446">
        <f>VLOOKUP(_xlfn.CONCAT(A446,B446,C446),Denominator!D:H,2,FALSE)</f>
        <v>1176205</v>
      </c>
      <c r="G446">
        <f>VLOOKUP(_xlfn.CONCAT(A446,B446,C446),Denominator!D:H,3,FALSE)</f>
        <v>12039</v>
      </c>
      <c r="H446">
        <v>4465</v>
      </c>
      <c r="I446" s="13">
        <f>Table15_2[[#This Row],[total_counts]]-Table15_2[[#This Row],[virtual_counts]]</f>
        <v>4426</v>
      </c>
      <c r="J446">
        <v>39</v>
      </c>
      <c r="K446" s="4">
        <f>Table15_2[[#This Row],[total_counts]]/Table15_2[[#This Row],[den_total]]</f>
        <v>3.7576457360609435E-3</v>
      </c>
      <c r="L446" s="4">
        <f>Table15_2[[#This Row],[in_person_counts]]/Table15_2[[#This Row],[den_total]]</f>
        <v>3.7248241943573877E-3</v>
      </c>
      <c r="M446" s="4">
        <f>Table15_2[[#This Row],[virtual_counts]]/Table15_2[[#This Row],[den_total]]</f>
        <v>3.2821541703555835E-5</v>
      </c>
      <c r="N446" t="s">
        <v>14</v>
      </c>
    </row>
    <row r="447" spans="1:14" x14ac:dyDescent="0.3">
      <c r="A447" t="s">
        <v>29</v>
      </c>
      <c r="B447">
        <v>2018</v>
      </c>
      <c r="C447">
        <v>2</v>
      </c>
      <c r="D447" t="s">
        <v>21</v>
      </c>
      <c r="E447">
        <v>1188244</v>
      </c>
      <c r="F447">
        <f>VLOOKUP(_xlfn.CONCAT(A447,B447,C447),Denominator!D:H,2,FALSE)</f>
        <v>1176205</v>
      </c>
      <c r="G447">
        <f>VLOOKUP(_xlfn.CONCAT(A447,B447,C447),Denominator!D:H,3,FALSE)</f>
        <v>12039</v>
      </c>
      <c r="H447">
        <v>476</v>
      </c>
      <c r="I447" s="13">
        <f>Table15_2[[#This Row],[total_counts]]-Table15_2[[#This Row],[virtual_counts]]</f>
        <v>472</v>
      </c>
      <c r="J447">
        <v>4</v>
      </c>
      <c r="K447" s="4">
        <f>Table15_2[[#This Row],[total_counts]]/Table15_2[[#This Row],[den_total]]</f>
        <v>4.0059112438186099E-4</v>
      </c>
      <c r="L447" s="4">
        <f>Table15_2[[#This Row],[in_person_counts]]/Table15_2[[#This Row],[den_total]]</f>
        <v>3.972248124122655E-4</v>
      </c>
      <c r="M447" s="4">
        <f>Table15_2[[#This Row],[virtual_counts]]/Table15_2[[#This Row],[den_total]]</f>
        <v>3.3663119695954705E-6</v>
      </c>
      <c r="N447" t="s">
        <v>14</v>
      </c>
    </row>
    <row r="448" spans="1:14" x14ac:dyDescent="0.3">
      <c r="A448" t="s">
        <v>29</v>
      </c>
      <c r="B448">
        <v>2018</v>
      </c>
      <c r="C448">
        <v>2</v>
      </c>
      <c r="D448" t="s">
        <v>22</v>
      </c>
      <c r="E448">
        <v>1188244</v>
      </c>
      <c r="F448">
        <f>VLOOKUP(_xlfn.CONCAT(A448,B448,C448),Denominator!D:H,2,FALSE)</f>
        <v>1176205</v>
      </c>
      <c r="G448">
        <f>VLOOKUP(_xlfn.CONCAT(A448,B448,C448),Denominator!D:H,3,FALSE)</f>
        <v>12039</v>
      </c>
      <c r="H448">
        <v>4941</v>
      </c>
      <c r="I448" s="13">
        <f>Table15_2[[#This Row],[total_counts]]-Table15_2[[#This Row],[virtual_counts]]</f>
        <v>4898</v>
      </c>
      <c r="J448">
        <v>43</v>
      </c>
      <c r="K448" s="4">
        <f>Table15_2[[#This Row],[total_counts]]/Table15_2[[#This Row],[den_total]]</f>
        <v>4.1582368604428047E-3</v>
      </c>
      <c r="L448" s="4">
        <f>Table15_2[[#This Row],[in_person_counts]]/Table15_2[[#This Row],[den_total]]</f>
        <v>4.1220490067696534E-3</v>
      </c>
      <c r="M448" s="4">
        <f>Table15_2[[#This Row],[virtual_counts]]/Table15_2[[#This Row],[den_total]]</f>
        <v>3.6187853673151304E-5</v>
      </c>
      <c r="N448" t="s">
        <v>14</v>
      </c>
    </row>
    <row r="449" spans="1:14" x14ac:dyDescent="0.3">
      <c r="A449" t="s">
        <v>29</v>
      </c>
      <c r="B449">
        <v>2018</v>
      </c>
      <c r="C449">
        <v>2</v>
      </c>
      <c r="D449" t="s">
        <v>23</v>
      </c>
      <c r="E449">
        <v>1188244</v>
      </c>
      <c r="F449">
        <f>VLOOKUP(_xlfn.CONCAT(A449,B449,C449),Denominator!D:H,2,FALSE)</f>
        <v>1176205</v>
      </c>
      <c r="G449">
        <f>VLOOKUP(_xlfn.CONCAT(A449,B449,C449),Denominator!D:H,3,FALSE)</f>
        <v>12039</v>
      </c>
      <c r="H449">
        <v>9276</v>
      </c>
      <c r="I449" s="13">
        <f>Table15_2[[#This Row],[total_counts]]-Table15_2[[#This Row],[virtual_counts]]</f>
        <v>9160</v>
      </c>
      <c r="J449">
        <v>116</v>
      </c>
      <c r="K449" s="4">
        <f>Table15_2[[#This Row],[total_counts]]/Table15_2[[#This Row],[den_total]]</f>
        <v>7.806477457491896E-3</v>
      </c>
      <c r="L449" s="4">
        <f>Table15_2[[#This Row],[in_person_counts]]/Table15_2[[#This Row],[den_total]]</f>
        <v>7.7088544103736268E-3</v>
      </c>
      <c r="M449" s="4">
        <f>Table15_2[[#This Row],[virtual_counts]]/Table15_2[[#This Row],[den_total]]</f>
        <v>9.7623047118268634E-5</v>
      </c>
      <c r="N449" t="s">
        <v>14</v>
      </c>
    </row>
    <row r="450" spans="1:14" x14ac:dyDescent="0.3">
      <c r="A450" t="s">
        <v>29</v>
      </c>
      <c r="B450">
        <v>2018</v>
      </c>
      <c r="C450">
        <v>2</v>
      </c>
      <c r="D450" t="s">
        <v>24</v>
      </c>
      <c r="E450">
        <v>1188244</v>
      </c>
      <c r="F450">
        <f>VLOOKUP(_xlfn.CONCAT(A450,B450,C450),Denominator!D:H,2,FALSE)</f>
        <v>1176205</v>
      </c>
      <c r="G450">
        <f>VLOOKUP(_xlfn.CONCAT(A450,B450,C450),Denominator!D:H,3,FALSE)</f>
        <v>12039</v>
      </c>
      <c r="H450">
        <v>2193</v>
      </c>
      <c r="I450" s="13">
        <f>Table15_2[[#This Row],[total_counts]]-Table15_2[[#This Row],[virtual_counts]]</f>
        <v>2172</v>
      </c>
      <c r="J450">
        <v>21</v>
      </c>
      <c r="K450" s="4">
        <f>Table15_2[[#This Row],[total_counts]]/Table15_2[[#This Row],[den_total]]</f>
        <v>1.8455805373307167E-3</v>
      </c>
      <c r="L450" s="4">
        <f>Table15_2[[#This Row],[in_person_counts]]/Table15_2[[#This Row],[den_total]]</f>
        <v>1.8279073994903405E-3</v>
      </c>
      <c r="M450" s="4">
        <f>Table15_2[[#This Row],[virtual_counts]]/Table15_2[[#This Row],[den_total]]</f>
        <v>1.767313784037622E-5</v>
      </c>
      <c r="N450" t="s">
        <v>14</v>
      </c>
    </row>
    <row r="451" spans="1:14" x14ac:dyDescent="0.3">
      <c r="A451" t="s">
        <v>29</v>
      </c>
      <c r="B451">
        <v>2018</v>
      </c>
      <c r="C451">
        <v>2</v>
      </c>
      <c r="D451" t="s">
        <v>25</v>
      </c>
      <c r="E451">
        <v>1188244</v>
      </c>
      <c r="F451">
        <f>VLOOKUP(_xlfn.CONCAT(A451,B451,C451),Denominator!D:H,2,FALSE)</f>
        <v>1176205</v>
      </c>
      <c r="G451">
        <f>VLOOKUP(_xlfn.CONCAT(A451,B451,C451),Denominator!D:H,3,FALSE)</f>
        <v>12039</v>
      </c>
      <c r="H451">
        <v>5081</v>
      </c>
      <c r="I451" s="13">
        <f>Table15_2[[#This Row],[total_counts]]-Table15_2[[#This Row],[virtual_counts]]</f>
        <v>5057</v>
      </c>
      <c r="J451">
        <v>24</v>
      </c>
      <c r="K451" s="4">
        <f>Table15_2[[#This Row],[total_counts]]/Table15_2[[#This Row],[den_total]]</f>
        <v>4.2760577793786465E-3</v>
      </c>
      <c r="L451" s="4">
        <f>Table15_2[[#This Row],[in_person_counts]]/Table15_2[[#This Row],[den_total]]</f>
        <v>4.255859907561073E-3</v>
      </c>
      <c r="M451" s="4">
        <f>Table15_2[[#This Row],[virtual_counts]]/Table15_2[[#This Row],[den_total]]</f>
        <v>2.0197871817572822E-5</v>
      </c>
      <c r="N451" t="s">
        <v>14</v>
      </c>
    </row>
    <row r="452" spans="1:14" x14ac:dyDescent="0.3">
      <c r="A452" t="s">
        <v>29</v>
      </c>
      <c r="B452">
        <v>2018</v>
      </c>
      <c r="C452">
        <v>3</v>
      </c>
      <c r="D452" t="s">
        <v>13</v>
      </c>
      <c r="E452">
        <v>1139992</v>
      </c>
      <c r="F452">
        <f>VLOOKUP(_xlfn.CONCAT(A452,B452,C452),Denominator!D:H,2,FALSE)</f>
        <v>1126818</v>
      </c>
      <c r="G452">
        <f>VLOOKUP(_xlfn.CONCAT(A452,B452,C452),Denominator!D:H,3,FALSE)</f>
        <v>13174</v>
      </c>
      <c r="H452">
        <v>66808</v>
      </c>
      <c r="I452" s="13">
        <f>Table15_2[[#This Row],[total_counts]]-Table15_2[[#This Row],[virtual_counts]]</f>
        <v>66007</v>
      </c>
      <c r="J452">
        <v>801</v>
      </c>
      <c r="K452" s="4">
        <f>Table15_2[[#This Row],[total_counts]]/Table15_2[[#This Row],[den_total]]</f>
        <v>5.8603920027508964E-2</v>
      </c>
      <c r="L452" s="4">
        <f>Table15_2[[#This Row],[in_person_counts]]/Table15_2[[#This Row],[den_total]]</f>
        <v>5.7901283517779074E-2</v>
      </c>
      <c r="M452" s="4">
        <f>Table15_2[[#This Row],[virtual_counts]]/Table15_2[[#This Row],[den_total]]</f>
        <v>7.0263650972989282E-4</v>
      </c>
      <c r="N452" t="s">
        <v>14</v>
      </c>
    </row>
    <row r="453" spans="1:14" x14ac:dyDescent="0.3">
      <c r="A453" t="s">
        <v>29</v>
      </c>
      <c r="B453">
        <v>2018</v>
      </c>
      <c r="C453">
        <v>3</v>
      </c>
      <c r="D453" t="s">
        <v>18</v>
      </c>
      <c r="E453">
        <v>1139992</v>
      </c>
      <c r="F453">
        <f>VLOOKUP(_xlfn.CONCAT(A453,B453,C453),Denominator!D:H,2,FALSE)</f>
        <v>1126818</v>
      </c>
      <c r="G453">
        <f>VLOOKUP(_xlfn.CONCAT(A453,B453,C453),Denominator!D:H,3,FALSE)</f>
        <v>13174</v>
      </c>
      <c r="H453">
        <v>6709</v>
      </c>
      <c r="I453" s="13">
        <f>Table15_2[[#This Row],[total_counts]]-Table15_2[[#This Row],[virtual_counts]]</f>
        <v>6646</v>
      </c>
      <c r="J453">
        <v>63</v>
      </c>
      <c r="K453" s="4">
        <f>Table15_2[[#This Row],[total_counts]]/Table15_2[[#This Row],[den_total]]</f>
        <v>5.8851290184492519E-3</v>
      </c>
      <c r="L453" s="4">
        <f>Table15_2[[#This Row],[in_person_counts]]/Table15_2[[#This Row],[den_total]]</f>
        <v>5.8298654727401596E-3</v>
      </c>
      <c r="M453" s="4">
        <f>Table15_2[[#This Row],[virtual_counts]]/Table15_2[[#This Row],[den_total]]</f>
        <v>5.5263545709092697E-5</v>
      </c>
      <c r="N453" t="s">
        <v>14</v>
      </c>
    </row>
    <row r="454" spans="1:14" x14ac:dyDescent="0.3">
      <c r="A454" t="s">
        <v>29</v>
      </c>
      <c r="B454">
        <v>2018</v>
      </c>
      <c r="C454">
        <v>3</v>
      </c>
      <c r="D454" t="s">
        <v>19</v>
      </c>
      <c r="E454">
        <v>1139992</v>
      </c>
      <c r="F454">
        <f>VLOOKUP(_xlfn.CONCAT(A454,B454,C454),Denominator!D:H,2,FALSE)</f>
        <v>1126818</v>
      </c>
      <c r="G454">
        <f>VLOOKUP(_xlfn.CONCAT(A454,B454,C454),Denominator!D:H,3,FALSE)</f>
        <v>13174</v>
      </c>
      <c r="H454">
        <v>2215</v>
      </c>
      <c r="I454" s="13">
        <f>Table15_2[[#This Row],[total_counts]]-Table15_2[[#This Row],[virtual_counts]]</f>
        <v>2213</v>
      </c>
      <c r="J454">
        <v>2</v>
      </c>
      <c r="K454" s="4">
        <f>Table15_2[[#This Row],[total_counts]]/Table15_2[[#This Row],[den_total]]</f>
        <v>1.9429960912006399E-3</v>
      </c>
      <c r="L454" s="4">
        <f>Table15_2[[#This Row],[in_person_counts]]/Table15_2[[#This Row],[den_total]]</f>
        <v>1.9412416929241608E-3</v>
      </c>
      <c r="M454" s="4">
        <f>Table15_2[[#This Row],[virtual_counts]]/Table15_2[[#This Row],[den_total]]</f>
        <v>1.7543982764791333E-6</v>
      </c>
      <c r="N454" t="s">
        <v>14</v>
      </c>
    </row>
    <row r="455" spans="1:14" x14ac:dyDescent="0.3">
      <c r="A455" t="s">
        <v>29</v>
      </c>
      <c r="B455">
        <v>2018</v>
      </c>
      <c r="C455">
        <v>3</v>
      </c>
      <c r="D455" t="s">
        <v>20</v>
      </c>
      <c r="E455">
        <v>1139992</v>
      </c>
      <c r="F455">
        <f>VLOOKUP(_xlfn.CONCAT(A455,B455,C455),Denominator!D:H,2,FALSE)</f>
        <v>1126818</v>
      </c>
      <c r="G455">
        <f>VLOOKUP(_xlfn.CONCAT(A455,B455,C455),Denominator!D:H,3,FALSE)</f>
        <v>13174</v>
      </c>
      <c r="H455">
        <v>4369</v>
      </c>
      <c r="I455" s="13">
        <f>Table15_2[[#This Row],[total_counts]]-Table15_2[[#This Row],[virtual_counts]]</f>
        <v>4316</v>
      </c>
      <c r="J455">
        <v>53</v>
      </c>
      <c r="K455" s="4">
        <f>Table15_2[[#This Row],[total_counts]]/Table15_2[[#This Row],[den_total]]</f>
        <v>3.8324830349686667E-3</v>
      </c>
      <c r="L455" s="4">
        <f>Table15_2[[#This Row],[in_person_counts]]/Table15_2[[#This Row],[den_total]]</f>
        <v>3.7859914806419692E-3</v>
      </c>
      <c r="M455" s="4">
        <f>Table15_2[[#This Row],[virtual_counts]]/Table15_2[[#This Row],[den_total]]</f>
        <v>4.6491554326697031E-5</v>
      </c>
      <c r="N455" t="s">
        <v>14</v>
      </c>
    </row>
    <row r="456" spans="1:14" x14ac:dyDescent="0.3">
      <c r="A456" t="s">
        <v>29</v>
      </c>
      <c r="B456">
        <v>2018</v>
      </c>
      <c r="C456">
        <v>3</v>
      </c>
      <c r="D456" t="s">
        <v>21</v>
      </c>
      <c r="E456">
        <v>1139992</v>
      </c>
      <c r="F456">
        <f>VLOOKUP(_xlfn.CONCAT(A456,B456,C456),Denominator!D:H,2,FALSE)</f>
        <v>1126818</v>
      </c>
      <c r="G456">
        <f>VLOOKUP(_xlfn.CONCAT(A456,B456,C456),Denominator!D:H,3,FALSE)</f>
        <v>13174</v>
      </c>
      <c r="H456">
        <v>494</v>
      </c>
      <c r="I456" s="13">
        <f>Table15_2[[#This Row],[total_counts]]-Table15_2[[#This Row],[virtual_counts]]</f>
        <v>492</v>
      </c>
      <c r="J456">
        <v>2</v>
      </c>
      <c r="K456" s="4">
        <f>Table15_2[[#This Row],[total_counts]]/Table15_2[[#This Row],[den_total]]</f>
        <v>4.3333637429034588E-4</v>
      </c>
      <c r="L456" s="4">
        <f>Table15_2[[#This Row],[in_person_counts]]/Table15_2[[#This Row],[den_total]]</f>
        <v>4.3158197601386679E-4</v>
      </c>
      <c r="M456" s="4">
        <f>Table15_2[[#This Row],[virtual_counts]]/Table15_2[[#This Row],[den_total]]</f>
        <v>1.7543982764791333E-6</v>
      </c>
      <c r="N456" t="s">
        <v>14</v>
      </c>
    </row>
    <row r="457" spans="1:14" x14ac:dyDescent="0.3">
      <c r="A457" t="s">
        <v>29</v>
      </c>
      <c r="B457">
        <v>2018</v>
      </c>
      <c r="C457">
        <v>3</v>
      </c>
      <c r="D457" t="s">
        <v>22</v>
      </c>
      <c r="E457">
        <v>1139992</v>
      </c>
      <c r="F457">
        <f>VLOOKUP(_xlfn.CONCAT(A457,B457,C457),Denominator!D:H,2,FALSE)</f>
        <v>1126818</v>
      </c>
      <c r="G457">
        <f>VLOOKUP(_xlfn.CONCAT(A457,B457,C457),Denominator!D:H,3,FALSE)</f>
        <v>13174</v>
      </c>
      <c r="H457">
        <v>4863</v>
      </c>
      <c r="I457" s="13">
        <f>Table15_2[[#This Row],[total_counts]]-Table15_2[[#This Row],[virtual_counts]]</f>
        <v>4808</v>
      </c>
      <c r="J457">
        <v>55</v>
      </c>
      <c r="K457" s="4">
        <f>Table15_2[[#This Row],[total_counts]]/Table15_2[[#This Row],[den_total]]</f>
        <v>4.2658194092590127E-3</v>
      </c>
      <c r="L457" s="4">
        <f>Table15_2[[#This Row],[in_person_counts]]/Table15_2[[#This Row],[den_total]]</f>
        <v>4.217573456655836E-3</v>
      </c>
      <c r="M457" s="4">
        <f>Table15_2[[#This Row],[virtual_counts]]/Table15_2[[#This Row],[den_total]]</f>
        <v>4.824595260317616E-5</v>
      </c>
      <c r="N457" t="s">
        <v>14</v>
      </c>
    </row>
    <row r="458" spans="1:14" x14ac:dyDescent="0.3">
      <c r="A458" t="s">
        <v>29</v>
      </c>
      <c r="B458">
        <v>2018</v>
      </c>
      <c r="C458">
        <v>3</v>
      </c>
      <c r="D458" t="s">
        <v>23</v>
      </c>
      <c r="E458">
        <v>1139992</v>
      </c>
      <c r="F458">
        <f>VLOOKUP(_xlfn.CONCAT(A458,B458,C458),Denominator!D:H,2,FALSE)</f>
        <v>1126818</v>
      </c>
      <c r="G458">
        <f>VLOOKUP(_xlfn.CONCAT(A458,B458,C458),Denominator!D:H,3,FALSE)</f>
        <v>13174</v>
      </c>
      <c r="H458">
        <v>8394</v>
      </c>
      <c r="I458" s="13">
        <f>Table15_2[[#This Row],[total_counts]]-Table15_2[[#This Row],[virtual_counts]]</f>
        <v>8264</v>
      </c>
      <c r="J458">
        <v>130</v>
      </c>
      <c r="K458" s="4">
        <f>Table15_2[[#This Row],[total_counts]]/Table15_2[[#This Row],[den_total]]</f>
        <v>7.3632095663829222E-3</v>
      </c>
      <c r="L458" s="4">
        <f>Table15_2[[#This Row],[in_person_counts]]/Table15_2[[#This Row],[den_total]]</f>
        <v>7.2491736784117784E-3</v>
      </c>
      <c r="M458" s="4">
        <f>Table15_2[[#This Row],[virtual_counts]]/Table15_2[[#This Row],[den_total]]</f>
        <v>1.1403588797114365E-4</v>
      </c>
      <c r="N458" t="s">
        <v>14</v>
      </c>
    </row>
    <row r="459" spans="1:14" x14ac:dyDescent="0.3">
      <c r="A459" t="s">
        <v>29</v>
      </c>
      <c r="B459">
        <v>2018</v>
      </c>
      <c r="C459">
        <v>3</v>
      </c>
      <c r="D459" t="s">
        <v>24</v>
      </c>
      <c r="E459">
        <v>1139992</v>
      </c>
      <c r="F459">
        <f>VLOOKUP(_xlfn.CONCAT(A459,B459,C459),Denominator!D:H,2,FALSE)</f>
        <v>1126818</v>
      </c>
      <c r="G459">
        <f>VLOOKUP(_xlfn.CONCAT(A459,B459,C459),Denominator!D:H,3,FALSE)</f>
        <v>13174</v>
      </c>
      <c r="H459">
        <v>2142</v>
      </c>
      <c r="I459" s="13">
        <f>Table15_2[[#This Row],[total_counts]]-Table15_2[[#This Row],[virtual_counts]]</f>
        <v>2121</v>
      </c>
      <c r="J459">
        <v>21</v>
      </c>
      <c r="K459" s="4">
        <f>Table15_2[[#This Row],[total_counts]]/Table15_2[[#This Row],[den_total]]</f>
        <v>1.8789605541091516E-3</v>
      </c>
      <c r="L459" s="4">
        <f>Table15_2[[#This Row],[in_person_counts]]/Table15_2[[#This Row],[den_total]]</f>
        <v>1.8605393722061208E-3</v>
      </c>
      <c r="M459" s="4">
        <f>Table15_2[[#This Row],[virtual_counts]]/Table15_2[[#This Row],[den_total]]</f>
        <v>1.8421181903030899E-5</v>
      </c>
      <c r="N459" t="s">
        <v>14</v>
      </c>
    </row>
    <row r="460" spans="1:14" x14ac:dyDescent="0.3">
      <c r="A460" t="s">
        <v>29</v>
      </c>
      <c r="B460">
        <v>2018</v>
      </c>
      <c r="C460">
        <v>3</v>
      </c>
      <c r="D460" t="s">
        <v>25</v>
      </c>
      <c r="E460">
        <v>1139992</v>
      </c>
      <c r="F460">
        <f>VLOOKUP(_xlfn.CONCAT(A460,B460,C460),Denominator!D:H,2,FALSE)</f>
        <v>1126818</v>
      </c>
      <c r="G460">
        <f>VLOOKUP(_xlfn.CONCAT(A460,B460,C460),Denominator!D:H,3,FALSE)</f>
        <v>13174</v>
      </c>
      <c r="H460">
        <v>5085</v>
      </c>
      <c r="I460" s="13">
        <f>Table15_2[[#This Row],[total_counts]]-Table15_2[[#This Row],[virtual_counts]]</f>
        <v>5051</v>
      </c>
      <c r="J460">
        <v>34</v>
      </c>
      <c r="K460" s="4">
        <f>Table15_2[[#This Row],[total_counts]]/Table15_2[[#This Row],[den_total]]</f>
        <v>4.4605576179481965E-3</v>
      </c>
      <c r="L460" s="4">
        <f>Table15_2[[#This Row],[in_person_counts]]/Table15_2[[#This Row],[den_total]]</f>
        <v>4.430732847248051E-3</v>
      </c>
      <c r="M460" s="4">
        <f>Table15_2[[#This Row],[virtual_counts]]/Table15_2[[#This Row],[den_total]]</f>
        <v>2.9824770700145265E-5</v>
      </c>
      <c r="N460" t="s">
        <v>14</v>
      </c>
    </row>
    <row r="461" spans="1:14" x14ac:dyDescent="0.3">
      <c r="A461" t="s">
        <v>29</v>
      </c>
      <c r="B461">
        <v>2018</v>
      </c>
      <c r="C461">
        <v>4</v>
      </c>
      <c r="D461" t="s">
        <v>13</v>
      </c>
      <c r="E461">
        <v>1251322</v>
      </c>
      <c r="F461">
        <f>VLOOKUP(_xlfn.CONCAT(A461,B461,C461),Denominator!D:H,2,FALSE)</f>
        <v>1235284</v>
      </c>
      <c r="G461">
        <f>VLOOKUP(_xlfn.CONCAT(A461,B461,C461),Denominator!D:H,3,FALSE)</f>
        <v>16038</v>
      </c>
      <c r="H461">
        <v>77059</v>
      </c>
      <c r="I461" s="13">
        <f>Table15_2[[#This Row],[total_counts]]-Table15_2[[#This Row],[virtual_counts]]</f>
        <v>75963</v>
      </c>
      <c r="J461">
        <v>1096</v>
      </c>
      <c r="K461" s="4">
        <f>Table15_2[[#This Row],[total_counts]]/Table15_2[[#This Row],[den_total]]</f>
        <v>6.1582070801919887E-2</v>
      </c>
      <c r="L461" s="4">
        <f>Table15_2[[#This Row],[in_person_counts]]/Table15_2[[#This Row],[den_total]]</f>
        <v>6.0706197125919625E-2</v>
      </c>
      <c r="M461" s="4">
        <f>Table15_2[[#This Row],[virtual_counts]]/Table15_2[[#This Row],[den_total]]</f>
        <v>8.7587367600026216E-4</v>
      </c>
      <c r="N461" t="s">
        <v>14</v>
      </c>
    </row>
    <row r="462" spans="1:14" x14ac:dyDescent="0.3">
      <c r="A462" t="s">
        <v>29</v>
      </c>
      <c r="B462">
        <v>2018</v>
      </c>
      <c r="C462">
        <v>4</v>
      </c>
      <c r="D462" t="s">
        <v>18</v>
      </c>
      <c r="E462">
        <v>1251322</v>
      </c>
      <c r="F462">
        <f>VLOOKUP(_xlfn.CONCAT(A462,B462,C462),Denominator!D:H,2,FALSE)</f>
        <v>1235284</v>
      </c>
      <c r="G462">
        <f>VLOOKUP(_xlfn.CONCAT(A462,B462,C462),Denominator!D:H,3,FALSE)</f>
        <v>16038</v>
      </c>
      <c r="H462">
        <v>7726</v>
      </c>
      <c r="I462" s="13">
        <f>Table15_2[[#This Row],[total_counts]]-Table15_2[[#This Row],[virtual_counts]]</f>
        <v>7662</v>
      </c>
      <c r="J462">
        <v>64</v>
      </c>
      <c r="K462" s="4">
        <f>Table15_2[[#This Row],[total_counts]]/Table15_2[[#This Row],[den_total]]</f>
        <v>6.1742700919507525E-3</v>
      </c>
      <c r="L462" s="4">
        <f>Table15_2[[#This Row],[in_person_counts]]/Table15_2[[#This Row],[den_total]]</f>
        <v>6.1231241838631467E-3</v>
      </c>
      <c r="M462" s="4">
        <f>Table15_2[[#This Row],[virtual_counts]]/Table15_2[[#This Row],[den_total]]</f>
        <v>5.1145908087606547E-5</v>
      </c>
      <c r="N462" t="s">
        <v>14</v>
      </c>
    </row>
    <row r="463" spans="1:14" x14ac:dyDescent="0.3">
      <c r="A463" t="s">
        <v>29</v>
      </c>
      <c r="B463">
        <v>2018</v>
      </c>
      <c r="C463">
        <v>4</v>
      </c>
      <c r="D463" t="s">
        <v>19</v>
      </c>
      <c r="E463">
        <v>1251322</v>
      </c>
      <c r="F463">
        <f>VLOOKUP(_xlfn.CONCAT(A463,B463,C463),Denominator!D:H,2,FALSE)</f>
        <v>1235284</v>
      </c>
      <c r="G463">
        <f>VLOOKUP(_xlfn.CONCAT(A463,B463,C463),Denominator!D:H,3,FALSE)</f>
        <v>16038</v>
      </c>
      <c r="H463">
        <v>2448</v>
      </c>
      <c r="I463" s="13">
        <f>Table15_2[[#This Row],[total_counts]]-Table15_2[[#This Row],[virtual_counts]]</f>
        <v>2444</v>
      </c>
      <c r="J463">
        <v>4</v>
      </c>
      <c r="K463" s="4">
        <f>Table15_2[[#This Row],[total_counts]]/Table15_2[[#This Row],[den_total]]</f>
        <v>1.9563309843509506E-3</v>
      </c>
      <c r="L463" s="4">
        <f>Table15_2[[#This Row],[in_person_counts]]/Table15_2[[#This Row],[den_total]]</f>
        <v>1.9531343650954752E-3</v>
      </c>
      <c r="M463" s="4">
        <f>Table15_2[[#This Row],[virtual_counts]]/Table15_2[[#This Row],[den_total]]</f>
        <v>3.1966192554754092E-6</v>
      </c>
      <c r="N463" t="s">
        <v>14</v>
      </c>
    </row>
    <row r="464" spans="1:14" x14ac:dyDescent="0.3">
      <c r="A464" t="s">
        <v>29</v>
      </c>
      <c r="B464">
        <v>2018</v>
      </c>
      <c r="C464">
        <v>4</v>
      </c>
      <c r="D464" t="s">
        <v>20</v>
      </c>
      <c r="E464">
        <v>1251322</v>
      </c>
      <c r="F464">
        <f>VLOOKUP(_xlfn.CONCAT(A464,B464,C464),Denominator!D:H,2,FALSE)</f>
        <v>1235284</v>
      </c>
      <c r="G464">
        <f>VLOOKUP(_xlfn.CONCAT(A464,B464,C464),Denominator!D:H,3,FALSE)</f>
        <v>16038</v>
      </c>
      <c r="H464">
        <v>5171</v>
      </c>
      <c r="I464" s="13">
        <f>Table15_2[[#This Row],[total_counts]]-Table15_2[[#This Row],[virtual_counts]]</f>
        <v>5085</v>
      </c>
      <c r="J464">
        <v>86</v>
      </c>
      <c r="K464" s="4">
        <f>Table15_2[[#This Row],[total_counts]]/Table15_2[[#This Row],[den_total]]</f>
        <v>4.1324295425158352E-3</v>
      </c>
      <c r="L464" s="4">
        <f>Table15_2[[#This Row],[in_person_counts]]/Table15_2[[#This Row],[den_total]]</f>
        <v>4.0637022285231143E-3</v>
      </c>
      <c r="M464" s="4">
        <f>Table15_2[[#This Row],[virtual_counts]]/Table15_2[[#This Row],[den_total]]</f>
        <v>6.8727313992721304E-5</v>
      </c>
      <c r="N464" t="s">
        <v>14</v>
      </c>
    </row>
    <row r="465" spans="1:14" x14ac:dyDescent="0.3">
      <c r="A465" t="s">
        <v>29</v>
      </c>
      <c r="B465">
        <v>2018</v>
      </c>
      <c r="C465">
        <v>4</v>
      </c>
      <c r="D465" t="s">
        <v>21</v>
      </c>
      <c r="E465">
        <v>1251322</v>
      </c>
      <c r="F465">
        <f>VLOOKUP(_xlfn.CONCAT(A465,B465,C465),Denominator!D:H,2,FALSE)</f>
        <v>1235284</v>
      </c>
      <c r="G465">
        <f>VLOOKUP(_xlfn.CONCAT(A465,B465,C465),Denominator!D:H,3,FALSE)</f>
        <v>16038</v>
      </c>
      <c r="H465">
        <v>596</v>
      </c>
      <c r="I465" s="13">
        <f>Table15_2[[#This Row],[total_counts]]-Table15_2[[#This Row],[virtual_counts]]</f>
        <v>585</v>
      </c>
      <c r="J465">
        <v>11</v>
      </c>
      <c r="K465" s="4">
        <f>Table15_2[[#This Row],[total_counts]]/Table15_2[[#This Row],[den_total]]</f>
        <v>4.7629626906583599E-4</v>
      </c>
      <c r="L465" s="4">
        <f>Table15_2[[#This Row],[in_person_counts]]/Table15_2[[#This Row],[den_total]]</f>
        <v>4.675055661132786E-4</v>
      </c>
      <c r="M465" s="4">
        <f>Table15_2[[#This Row],[virtual_counts]]/Table15_2[[#This Row],[den_total]]</f>
        <v>8.7907029525573749E-6</v>
      </c>
      <c r="N465" t="s">
        <v>14</v>
      </c>
    </row>
    <row r="466" spans="1:14" x14ac:dyDescent="0.3">
      <c r="A466" t="s">
        <v>29</v>
      </c>
      <c r="B466">
        <v>2018</v>
      </c>
      <c r="C466">
        <v>4</v>
      </c>
      <c r="D466" t="s">
        <v>22</v>
      </c>
      <c r="E466">
        <v>1251322</v>
      </c>
      <c r="F466">
        <f>VLOOKUP(_xlfn.CONCAT(A466,B466,C466),Denominator!D:H,2,FALSE)</f>
        <v>1235284</v>
      </c>
      <c r="G466">
        <f>VLOOKUP(_xlfn.CONCAT(A466,B466,C466),Denominator!D:H,3,FALSE)</f>
        <v>16038</v>
      </c>
      <c r="H466">
        <v>5767</v>
      </c>
      <c r="I466" s="13">
        <f>Table15_2[[#This Row],[total_counts]]-Table15_2[[#This Row],[virtual_counts]]</f>
        <v>5670</v>
      </c>
      <c r="J466">
        <v>97</v>
      </c>
      <c r="K466" s="4">
        <f>Table15_2[[#This Row],[total_counts]]/Table15_2[[#This Row],[den_total]]</f>
        <v>4.6087258115816709E-3</v>
      </c>
      <c r="L466" s="4">
        <f>Table15_2[[#This Row],[in_person_counts]]/Table15_2[[#This Row],[den_total]]</f>
        <v>4.5312077946363929E-3</v>
      </c>
      <c r="M466" s="4">
        <f>Table15_2[[#This Row],[virtual_counts]]/Table15_2[[#This Row],[den_total]]</f>
        <v>7.7518016945278675E-5</v>
      </c>
      <c r="N466" t="s">
        <v>14</v>
      </c>
    </row>
    <row r="467" spans="1:14" x14ac:dyDescent="0.3">
      <c r="A467" t="s">
        <v>29</v>
      </c>
      <c r="B467">
        <v>2018</v>
      </c>
      <c r="C467">
        <v>4</v>
      </c>
      <c r="D467" t="s">
        <v>23</v>
      </c>
      <c r="E467">
        <v>1251322</v>
      </c>
      <c r="F467">
        <f>VLOOKUP(_xlfn.CONCAT(A467,B467,C467),Denominator!D:H,2,FALSE)</f>
        <v>1235284</v>
      </c>
      <c r="G467">
        <f>VLOOKUP(_xlfn.CONCAT(A467,B467,C467),Denominator!D:H,3,FALSE)</f>
        <v>16038</v>
      </c>
      <c r="H467">
        <v>9354</v>
      </c>
      <c r="I467" s="13">
        <f>Table15_2[[#This Row],[total_counts]]-Table15_2[[#This Row],[virtual_counts]]</f>
        <v>9190</v>
      </c>
      <c r="J467">
        <v>164</v>
      </c>
      <c r="K467" s="4">
        <f>Table15_2[[#This Row],[total_counts]]/Table15_2[[#This Row],[den_total]]</f>
        <v>7.4752941289292444E-3</v>
      </c>
      <c r="L467" s="4">
        <f>Table15_2[[#This Row],[in_person_counts]]/Table15_2[[#This Row],[den_total]]</f>
        <v>7.3442327394547527E-3</v>
      </c>
      <c r="M467" s="4">
        <f>Table15_2[[#This Row],[virtual_counts]]/Table15_2[[#This Row],[den_total]]</f>
        <v>1.3106138947449177E-4</v>
      </c>
      <c r="N467" t="s">
        <v>14</v>
      </c>
    </row>
    <row r="468" spans="1:14" x14ac:dyDescent="0.3">
      <c r="A468" t="s">
        <v>29</v>
      </c>
      <c r="B468">
        <v>2018</v>
      </c>
      <c r="C468">
        <v>4</v>
      </c>
      <c r="D468" t="s">
        <v>24</v>
      </c>
      <c r="E468">
        <v>1251322</v>
      </c>
      <c r="F468">
        <f>VLOOKUP(_xlfn.CONCAT(A468,B468,C468),Denominator!D:H,2,FALSE)</f>
        <v>1235284</v>
      </c>
      <c r="G468">
        <f>VLOOKUP(_xlfn.CONCAT(A468,B468,C468),Denominator!D:H,3,FALSE)</f>
        <v>16038</v>
      </c>
      <c r="H468">
        <v>2392</v>
      </c>
      <c r="I468" s="13">
        <f>Table15_2[[#This Row],[total_counts]]-Table15_2[[#This Row],[virtual_counts]]</f>
        <v>2355</v>
      </c>
      <c r="J468">
        <v>37</v>
      </c>
      <c r="K468" s="4">
        <f>Table15_2[[#This Row],[total_counts]]/Table15_2[[#This Row],[den_total]]</f>
        <v>1.9115783147742947E-3</v>
      </c>
      <c r="L468" s="4">
        <f>Table15_2[[#This Row],[in_person_counts]]/Table15_2[[#This Row],[den_total]]</f>
        <v>1.8820095866611472E-3</v>
      </c>
      <c r="M468" s="4">
        <f>Table15_2[[#This Row],[virtual_counts]]/Table15_2[[#This Row],[den_total]]</f>
        <v>2.9568728113147535E-5</v>
      </c>
      <c r="N468" t="s">
        <v>14</v>
      </c>
    </row>
    <row r="469" spans="1:14" x14ac:dyDescent="0.3">
      <c r="A469" t="s">
        <v>29</v>
      </c>
      <c r="B469">
        <v>2018</v>
      </c>
      <c r="C469">
        <v>4</v>
      </c>
      <c r="D469" t="s">
        <v>25</v>
      </c>
      <c r="E469">
        <v>1251322</v>
      </c>
      <c r="F469">
        <f>VLOOKUP(_xlfn.CONCAT(A469,B469,C469),Denominator!D:H,2,FALSE)</f>
        <v>1235284</v>
      </c>
      <c r="G469">
        <f>VLOOKUP(_xlfn.CONCAT(A469,B469,C469),Denominator!D:H,3,FALSE)</f>
        <v>16038</v>
      </c>
      <c r="H469">
        <v>5825</v>
      </c>
      <c r="I469" s="13">
        <f>Table15_2[[#This Row],[total_counts]]-Table15_2[[#This Row],[virtual_counts]]</f>
        <v>5764</v>
      </c>
      <c r="J469">
        <v>61</v>
      </c>
      <c r="K469" s="4">
        <f>Table15_2[[#This Row],[total_counts]]/Table15_2[[#This Row],[den_total]]</f>
        <v>4.6550767907860644E-3</v>
      </c>
      <c r="L469" s="4">
        <f>Table15_2[[#This Row],[in_person_counts]]/Table15_2[[#This Row],[den_total]]</f>
        <v>4.6063283471400648E-3</v>
      </c>
      <c r="M469" s="4">
        <f>Table15_2[[#This Row],[virtual_counts]]/Table15_2[[#This Row],[den_total]]</f>
        <v>4.8748443645999991E-5</v>
      </c>
      <c r="N469" t="s">
        <v>14</v>
      </c>
    </row>
    <row r="470" spans="1:14" x14ac:dyDescent="0.3">
      <c r="A470" t="s">
        <v>29</v>
      </c>
      <c r="B470">
        <v>2018</v>
      </c>
      <c r="C470">
        <v>5</v>
      </c>
      <c r="D470" t="s">
        <v>13</v>
      </c>
      <c r="E470">
        <v>1190212</v>
      </c>
      <c r="F470">
        <f>VLOOKUP(_xlfn.CONCAT(A470,B470,C470),Denominator!D:H,2,FALSE)</f>
        <v>1172707</v>
      </c>
      <c r="G470">
        <f>VLOOKUP(_xlfn.CONCAT(A470,B470,C470),Denominator!D:H,3,FALSE)</f>
        <v>17505</v>
      </c>
      <c r="H470">
        <v>70976</v>
      </c>
      <c r="I470" s="13">
        <f>Table15_2[[#This Row],[total_counts]]-Table15_2[[#This Row],[virtual_counts]]</f>
        <v>69760</v>
      </c>
      <c r="J470">
        <v>1216</v>
      </c>
      <c r="K470" s="4">
        <f>Table15_2[[#This Row],[total_counts]]/Table15_2[[#This Row],[den_total]]</f>
        <v>5.9633073771731424E-2</v>
      </c>
      <c r="L470" s="4">
        <f>Table15_2[[#This Row],[in_person_counts]]/Table15_2[[#This Row],[den_total]]</f>
        <v>5.861140704345108E-2</v>
      </c>
      <c r="M470" s="4">
        <f>Table15_2[[#This Row],[virtual_counts]]/Table15_2[[#This Row],[den_total]]</f>
        <v>1.02166672828034E-3</v>
      </c>
      <c r="N470" t="s">
        <v>14</v>
      </c>
    </row>
    <row r="471" spans="1:14" x14ac:dyDescent="0.3">
      <c r="A471" t="s">
        <v>29</v>
      </c>
      <c r="B471">
        <v>2018</v>
      </c>
      <c r="C471">
        <v>5</v>
      </c>
      <c r="D471" t="s">
        <v>18</v>
      </c>
      <c r="E471">
        <v>1190212</v>
      </c>
      <c r="F471">
        <f>VLOOKUP(_xlfn.CONCAT(A471,B471,C471),Denominator!D:H,2,FALSE)</f>
        <v>1172707</v>
      </c>
      <c r="G471">
        <f>VLOOKUP(_xlfn.CONCAT(A471,B471,C471),Denominator!D:H,3,FALSE)</f>
        <v>17505</v>
      </c>
      <c r="H471">
        <v>7503</v>
      </c>
      <c r="I471" s="13">
        <f>Table15_2[[#This Row],[total_counts]]-Table15_2[[#This Row],[virtual_counts]]</f>
        <v>7417</v>
      </c>
      <c r="J471">
        <v>86</v>
      </c>
      <c r="K471" s="4">
        <f>Table15_2[[#This Row],[total_counts]]/Table15_2[[#This Row],[den_total]]</f>
        <v>6.3039189656968675E-3</v>
      </c>
      <c r="L471" s="4">
        <f>Table15_2[[#This Row],[in_person_counts]]/Table15_2[[#This Row],[den_total]]</f>
        <v>6.2316629306375668E-3</v>
      </c>
      <c r="M471" s="4">
        <f>Table15_2[[#This Row],[virtual_counts]]/Table15_2[[#This Row],[den_total]]</f>
        <v>7.225603505930036E-5</v>
      </c>
      <c r="N471" t="s">
        <v>14</v>
      </c>
    </row>
    <row r="472" spans="1:14" x14ac:dyDescent="0.3">
      <c r="A472" t="s">
        <v>29</v>
      </c>
      <c r="B472">
        <v>2018</v>
      </c>
      <c r="C472">
        <v>5</v>
      </c>
      <c r="D472" t="s">
        <v>19</v>
      </c>
      <c r="E472">
        <v>1190212</v>
      </c>
      <c r="F472">
        <f>VLOOKUP(_xlfn.CONCAT(A472,B472,C472),Denominator!D:H,2,FALSE)</f>
        <v>1172707</v>
      </c>
      <c r="G472">
        <f>VLOOKUP(_xlfn.CONCAT(A472,B472,C472),Denominator!D:H,3,FALSE)</f>
        <v>17505</v>
      </c>
      <c r="H472">
        <v>2459</v>
      </c>
      <c r="I472" s="13">
        <f>Table15_2[[#This Row],[total_counts]]-Table15_2[[#This Row],[virtual_counts]]</f>
        <v>2455</v>
      </c>
      <c r="J472">
        <v>4</v>
      </c>
      <c r="K472" s="4">
        <f>Table15_2[[#This Row],[total_counts]]/Table15_2[[#This Row],[den_total]]</f>
        <v>2.0660184908234836E-3</v>
      </c>
      <c r="L472" s="4">
        <f>Table15_2[[#This Row],[in_person_counts]]/Table15_2[[#This Row],[den_total]]</f>
        <v>2.0626577450067718E-3</v>
      </c>
      <c r="M472" s="4">
        <f>Table15_2[[#This Row],[virtual_counts]]/Table15_2[[#This Row],[den_total]]</f>
        <v>3.3607458167116445E-6</v>
      </c>
      <c r="N472" t="s">
        <v>14</v>
      </c>
    </row>
    <row r="473" spans="1:14" x14ac:dyDescent="0.3">
      <c r="A473" t="s">
        <v>29</v>
      </c>
      <c r="B473">
        <v>2018</v>
      </c>
      <c r="C473">
        <v>5</v>
      </c>
      <c r="D473" t="s">
        <v>20</v>
      </c>
      <c r="E473">
        <v>1190212</v>
      </c>
      <c r="F473">
        <f>VLOOKUP(_xlfn.CONCAT(A473,B473,C473),Denominator!D:H,2,FALSE)</f>
        <v>1172707</v>
      </c>
      <c r="G473">
        <f>VLOOKUP(_xlfn.CONCAT(A473,B473,C473),Denominator!D:H,3,FALSE)</f>
        <v>17505</v>
      </c>
      <c r="H473">
        <v>4742</v>
      </c>
      <c r="I473" s="13">
        <f>Table15_2[[#This Row],[total_counts]]-Table15_2[[#This Row],[virtual_counts]]</f>
        <v>4660</v>
      </c>
      <c r="J473">
        <v>82</v>
      </c>
      <c r="K473" s="4">
        <f>Table15_2[[#This Row],[total_counts]]/Table15_2[[#This Row],[den_total]]</f>
        <v>3.9841641657116546E-3</v>
      </c>
      <c r="L473" s="4">
        <f>Table15_2[[#This Row],[in_person_counts]]/Table15_2[[#This Row],[den_total]]</f>
        <v>3.9152688764690661E-3</v>
      </c>
      <c r="M473" s="4">
        <f>Table15_2[[#This Row],[virtual_counts]]/Table15_2[[#This Row],[den_total]]</f>
        <v>6.8895289242588712E-5</v>
      </c>
      <c r="N473" t="s">
        <v>14</v>
      </c>
    </row>
    <row r="474" spans="1:14" x14ac:dyDescent="0.3">
      <c r="A474" t="s">
        <v>29</v>
      </c>
      <c r="B474">
        <v>2018</v>
      </c>
      <c r="C474">
        <v>5</v>
      </c>
      <c r="D474" t="s">
        <v>21</v>
      </c>
      <c r="E474">
        <v>1190212</v>
      </c>
      <c r="F474">
        <f>VLOOKUP(_xlfn.CONCAT(A474,B474,C474),Denominator!D:H,2,FALSE)</f>
        <v>1172707</v>
      </c>
      <c r="G474">
        <f>VLOOKUP(_xlfn.CONCAT(A474,B474,C474),Denominator!D:H,3,FALSE)</f>
        <v>17505</v>
      </c>
      <c r="H474">
        <v>585</v>
      </c>
      <c r="I474" s="13">
        <f>Table15_2[[#This Row],[total_counts]]-Table15_2[[#This Row],[virtual_counts]]</f>
        <v>572</v>
      </c>
      <c r="J474">
        <v>13</v>
      </c>
      <c r="K474" s="4">
        <f>Table15_2[[#This Row],[total_counts]]/Table15_2[[#This Row],[den_total]]</f>
        <v>4.9150907569407807E-4</v>
      </c>
      <c r="L474" s="4">
        <f>Table15_2[[#This Row],[in_person_counts]]/Table15_2[[#This Row],[den_total]]</f>
        <v>4.805866517897652E-4</v>
      </c>
      <c r="M474" s="4">
        <f>Table15_2[[#This Row],[virtual_counts]]/Table15_2[[#This Row],[den_total]]</f>
        <v>1.0922423904312846E-5</v>
      </c>
      <c r="N474" t="s">
        <v>14</v>
      </c>
    </row>
    <row r="475" spans="1:14" x14ac:dyDescent="0.3">
      <c r="A475" t="s">
        <v>29</v>
      </c>
      <c r="B475">
        <v>2018</v>
      </c>
      <c r="C475">
        <v>5</v>
      </c>
      <c r="D475" t="s">
        <v>22</v>
      </c>
      <c r="E475">
        <v>1190212</v>
      </c>
      <c r="F475">
        <f>VLOOKUP(_xlfn.CONCAT(A475,B475,C475),Denominator!D:H,2,FALSE)</f>
        <v>1172707</v>
      </c>
      <c r="G475">
        <f>VLOOKUP(_xlfn.CONCAT(A475,B475,C475),Denominator!D:H,3,FALSE)</f>
        <v>17505</v>
      </c>
      <c r="H475">
        <v>5327</v>
      </c>
      <c r="I475" s="13">
        <f>Table15_2[[#This Row],[total_counts]]-Table15_2[[#This Row],[virtual_counts]]</f>
        <v>5232</v>
      </c>
      <c r="J475">
        <v>95</v>
      </c>
      <c r="K475" s="4">
        <f>Table15_2[[#This Row],[total_counts]]/Table15_2[[#This Row],[den_total]]</f>
        <v>4.4756732414057325E-3</v>
      </c>
      <c r="L475" s="4">
        <f>Table15_2[[#This Row],[in_person_counts]]/Table15_2[[#This Row],[den_total]]</f>
        <v>4.3958555282588314E-3</v>
      </c>
      <c r="M475" s="4">
        <f>Table15_2[[#This Row],[virtual_counts]]/Table15_2[[#This Row],[den_total]]</f>
        <v>7.9817713146901556E-5</v>
      </c>
      <c r="N475" t="s">
        <v>14</v>
      </c>
    </row>
    <row r="476" spans="1:14" x14ac:dyDescent="0.3">
      <c r="A476" t="s">
        <v>29</v>
      </c>
      <c r="B476">
        <v>2018</v>
      </c>
      <c r="C476">
        <v>5</v>
      </c>
      <c r="D476" t="s">
        <v>23</v>
      </c>
      <c r="E476">
        <v>1190212</v>
      </c>
      <c r="F476">
        <f>VLOOKUP(_xlfn.CONCAT(A476,B476,C476),Denominator!D:H,2,FALSE)</f>
        <v>1172707</v>
      </c>
      <c r="G476">
        <f>VLOOKUP(_xlfn.CONCAT(A476,B476,C476),Denominator!D:H,3,FALSE)</f>
        <v>17505</v>
      </c>
      <c r="H476">
        <v>8375</v>
      </c>
      <c r="I476" s="13">
        <f>Table15_2[[#This Row],[total_counts]]-Table15_2[[#This Row],[virtual_counts]]</f>
        <v>8238</v>
      </c>
      <c r="J476">
        <v>137</v>
      </c>
      <c r="K476" s="4">
        <f>Table15_2[[#This Row],[total_counts]]/Table15_2[[#This Row],[den_total]]</f>
        <v>7.0365615537400063E-3</v>
      </c>
      <c r="L476" s="4">
        <f>Table15_2[[#This Row],[in_person_counts]]/Table15_2[[#This Row],[den_total]]</f>
        <v>6.9214560095176318E-3</v>
      </c>
      <c r="M476" s="4">
        <f>Table15_2[[#This Row],[virtual_counts]]/Table15_2[[#This Row],[den_total]]</f>
        <v>1.1510554422237383E-4</v>
      </c>
      <c r="N476" t="s">
        <v>14</v>
      </c>
    </row>
    <row r="477" spans="1:14" x14ac:dyDescent="0.3">
      <c r="A477" t="s">
        <v>29</v>
      </c>
      <c r="B477">
        <v>2018</v>
      </c>
      <c r="C477">
        <v>5</v>
      </c>
      <c r="D477" t="s">
        <v>24</v>
      </c>
      <c r="E477">
        <v>1190212</v>
      </c>
      <c r="F477">
        <f>VLOOKUP(_xlfn.CONCAT(A477,B477,C477),Denominator!D:H,2,FALSE)</f>
        <v>1172707</v>
      </c>
      <c r="G477">
        <f>VLOOKUP(_xlfn.CONCAT(A477,B477,C477),Denominator!D:H,3,FALSE)</f>
        <v>17505</v>
      </c>
      <c r="H477">
        <v>2232</v>
      </c>
      <c r="I477" s="13">
        <f>Table15_2[[#This Row],[total_counts]]-Table15_2[[#This Row],[virtual_counts]]</f>
        <v>2192</v>
      </c>
      <c r="J477">
        <v>40</v>
      </c>
      <c r="K477" s="4">
        <f>Table15_2[[#This Row],[total_counts]]/Table15_2[[#This Row],[den_total]]</f>
        <v>1.8752961657250977E-3</v>
      </c>
      <c r="L477" s="4">
        <f>Table15_2[[#This Row],[in_person_counts]]/Table15_2[[#This Row],[den_total]]</f>
        <v>1.8416887075579814E-3</v>
      </c>
      <c r="M477" s="4">
        <f>Table15_2[[#This Row],[virtual_counts]]/Table15_2[[#This Row],[den_total]]</f>
        <v>3.3607458167116448E-5</v>
      </c>
      <c r="N477" t="s">
        <v>14</v>
      </c>
    </row>
    <row r="478" spans="1:14" x14ac:dyDescent="0.3">
      <c r="A478" t="s">
        <v>29</v>
      </c>
      <c r="B478">
        <v>2018</v>
      </c>
      <c r="C478">
        <v>5</v>
      </c>
      <c r="D478" t="s">
        <v>25</v>
      </c>
      <c r="E478">
        <v>1190212</v>
      </c>
      <c r="F478">
        <f>VLOOKUP(_xlfn.CONCAT(A478,B478,C478),Denominator!D:H,2,FALSE)</f>
        <v>1172707</v>
      </c>
      <c r="G478">
        <f>VLOOKUP(_xlfn.CONCAT(A478,B478,C478),Denominator!D:H,3,FALSE)</f>
        <v>17505</v>
      </c>
      <c r="H478">
        <v>5502</v>
      </c>
      <c r="I478" s="13">
        <f>Table15_2[[#This Row],[total_counts]]-Table15_2[[#This Row],[virtual_counts]]</f>
        <v>5437</v>
      </c>
      <c r="J478">
        <v>65</v>
      </c>
      <c r="K478" s="4">
        <f>Table15_2[[#This Row],[total_counts]]/Table15_2[[#This Row],[den_total]]</f>
        <v>4.6227058708868674E-3</v>
      </c>
      <c r="L478" s="4">
        <f>Table15_2[[#This Row],[in_person_counts]]/Table15_2[[#This Row],[den_total]]</f>
        <v>4.5680937513653029E-3</v>
      </c>
      <c r="M478" s="4">
        <f>Table15_2[[#This Row],[virtual_counts]]/Table15_2[[#This Row],[den_total]]</f>
        <v>5.4612119521564227E-5</v>
      </c>
      <c r="N478" t="s">
        <v>14</v>
      </c>
    </row>
    <row r="479" spans="1:14" x14ac:dyDescent="0.3">
      <c r="A479" t="s">
        <v>29</v>
      </c>
      <c r="B479">
        <v>2018</v>
      </c>
      <c r="C479">
        <v>6</v>
      </c>
      <c r="D479" t="s">
        <v>13</v>
      </c>
      <c r="E479">
        <v>1225895</v>
      </c>
      <c r="F479">
        <f>VLOOKUP(_xlfn.CONCAT(A479,B479,C479),Denominator!D:H,2,FALSE)</f>
        <v>1206555</v>
      </c>
      <c r="G479">
        <f>VLOOKUP(_xlfn.CONCAT(A479,B479,C479),Denominator!D:H,3,FALSE)</f>
        <v>19340</v>
      </c>
      <c r="H479">
        <v>70580</v>
      </c>
      <c r="I479" s="13">
        <f>Table15_2[[#This Row],[total_counts]]-Table15_2[[#This Row],[virtual_counts]]</f>
        <v>69275</v>
      </c>
      <c r="J479">
        <v>1305</v>
      </c>
      <c r="K479" s="4">
        <f>Table15_2[[#This Row],[total_counts]]/Table15_2[[#This Row],[den_total]]</f>
        <v>5.7574262069753121E-2</v>
      </c>
      <c r="L479" s="4">
        <f>Table15_2[[#This Row],[in_person_counts]]/Table15_2[[#This Row],[den_total]]</f>
        <v>5.6509733704762644E-2</v>
      </c>
      <c r="M479" s="4">
        <f>Table15_2[[#This Row],[virtual_counts]]/Table15_2[[#This Row],[den_total]]</f>
        <v>1.0645283649904763E-3</v>
      </c>
      <c r="N479" t="s">
        <v>14</v>
      </c>
    </row>
    <row r="480" spans="1:14" x14ac:dyDescent="0.3">
      <c r="A480" t="s">
        <v>29</v>
      </c>
      <c r="B480">
        <v>2018</v>
      </c>
      <c r="C480">
        <v>6</v>
      </c>
      <c r="D480" t="s">
        <v>18</v>
      </c>
      <c r="E480">
        <v>1225895</v>
      </c>
      <c r="F480">
        <f>VLOOKUP(_xlfn.CONCAT(A480,B480,C480),Denominator!D:H,2,FALSE)</f>
        <v>1206555</v>
      </c>
      <c r="G480">
        <f>VLOOKUP(_xlfn.CONCAT(A480,B480,C480),Denominator!D:H,3,FALSE)</f>
        <v>19340</v>
      </c>
      <c r="H480">
        <v>7651</v>
      </c>
      <c r="I480" s="13">
        <f>Table15_2[[#This Row],[total_counts]]-Table15_2[[#This Row],[virtual_counts]]</f>
        <v>7554</v>
      </c>
      <c r="J480">
        <v>97</v>
      </c>
      <c r="K480" s="4">
        <f>Table15_2[[#This Row],[total_counts]]/Table15_2[[#This Row],[den_total]]</f>
        <v>6.2411544218713673E-3</v>
      </c>
      <c r="L480" s="4">
        <f>Table15_2[[#This Row],[in_person_counts]]/Table15_2[[#This Row],[den_total]]</f>
        <v>6.1620285587264817E-3</v>
      </c>
      <c r="M480" s="4">
        <f>Table15_2[[#This Row],[virtual_counts]]/Table15_2[[#This Row],[den_total]]</f>
        <v>7.9125863144885981E-5</v>
      </c>
      <c r="N480" t="s">
        <v>14</v>
      </c>
    </row>
    <row r="481" spans="1:14" x14ac:dyDescent="0.3">
      <c r="A481" t="s">
        <v>29</v>
      </c>
      <c r="B481">
        <v>2018</v>
      </c>
      <c r="C481">
        <v>6</v>
      </c>
      <c r="D481" t="s">
        <v>19</v>
      </c>
      <c r="E481">
        <v>1225895</v>
      </c>
      <c r="F481">
        <f>VLOOKUP(_xlfn.CONCAT(A481,B481,C481),Denominator!D:H,2,FALSE)</f>
        <v>1206555</v>
      </c>
      <c r="G481">
        <f>VLOOKUP(_xlfn.CONCAT(A481,B481,C481),Denominator!D:H,3,FALSE)</f>
        <v>19340</v>
      </c>
      <c r="H481">
        <v>2724</v>
      </c>
      <c r="I481" s="13">
        <f>Table15_2[[#This Row],[total_counts]]-Table15_2[[#This Row],[virtual_counts]]</f>
        <v>2720</v>
      </c>
      <c r="J481">
        <v>4</v>
      </c>
      <c r="K481" s="4">
        <f>Table15_2[[#This Row],[total_counts]]/Table15_2[[#This Row],[den_total]]</f>
        <v>2.2220500124398909E-3</v>
      </c>
      <c r="L481" s="4">
        <f>Table15_2[[#This Row],[in_person_counts]]/Table15_2[[#This Row],[den_total]]</f>
        <v>2.218787090248349E-3</v>
      </c>
      <c r="M481" s="4">
        <f>Table15_2[[#This Row],[virtual_counts]]/Table15_2[[#This Row],[den_total]]</f>
        <v>3.2629221915416901E-6</v>
      </c>
      <c r="N481" t="s">
        <v>14</v>
      </c>
    </row>
    <row r="482" spans="1:14" x14ac:dyDescent="0.3">
      <c r="A482" t="s">
        <v>29</v>
      </c>
      <c r="B482">
        <v>2018</v>
      </c>
      <c r="C482">
        <v>6</v>
      </c>
      <c r="D482" t="s">
        <v>20</v>
      </c>
      <c r="E482">
        <v>1225895</v>
      </c>
      <c r="F482">
        <f>VLOOKUP(_xlfn.CONCAT(A482,B482,C482),Denominator!D:H,2,FALSE)</f>
        <v>1206555</v>
      </c>
      <c r="G482">
        <f>VLOOKUP(_xlfn.CONCAT(A482,B482,C482),Denominator!D:H,3,FALSE)</f>
        <v>19340</v>
      </c>
      <c r="H482">
        <v>5118</v>
      </c>
      <c r="I482" s="13">
        <f>Table15_2[[#This Row],[total_counts]]-Table15_2[[#This Row],[virtual_counts]]</f>
        <v>5014</v>
      </c>
      <c r="J482">
        <v>104</v>
      </c>
      <c r="K482" s="4">
        <f>Table15_2[[#This Row],[total_counts]]/Table15_2[[#This Row],[den_total]]</f>
        <v>4.1749089440775919E-3</v>
      </c>
      <c r="L482" s="4">
        <f>Table15_2[[#This Row],[in_person_counts]]/Table15_2[[#This Row],[den_total]]</f>
        <v>4.0900729670975081E-3</v>
      </c>
      <c r="M482" s="4">
        <f>Table15_2[[#This Row],[virtual_counts]]/Table15_2[[#This Row],[den_total]]</f>
        <v>8.4835976980083934E-5</v>
      </c>
      <c r="N482" t="s">
        <v>14</v>
      </c>
    </row>
    <row r="483" spans="1:14" x14ac:dyDescent="0.3">
      <c r="A483" t="s">
        <v>29</v>
      </c>
      <c r="B483">
        <v>2018</v>
      </c>
      <c r="C483">
        <v>6</v>
      </c>
      <c r="D483" t="s">
        <v>21</v>
      </c>
      <c r="E483">
        <v>1225895</v>
      </c>
      <c r="F483">
        <f>VLOOKUP(_xlfn.CONCAT(A483,B483,C483),Denominator!D:H,2,FALSE)</f>
        <v>1206555</v>
      </c>
      <c r="G483">
        <f>VLOOKUP(_xlfn.CONCAT(A483,B483,C483),Denominator!D:H,3,FALSE)</f>
        <v>19340</v>
      </c>
      <c r="H483">
        <v>554</v>
      </c>
      <c r="I483" s="13">
        <f>Table15_2[[#This Row],[total_counts]]-Table15_2[[#This Row],[virtual_counts]]</f>
        <v>537</v>
      </c>
      <c r="J483">
        <v>17</v>
      </c>
      <c r="K483" s="4">
        <f>Table15_2[[#This Row],[total_counts]]/Table15_2[[#This Row],[den_total]]</f>
        <v>4.5191472352852408E-4</v>
      </c>
      <c r="L483" s="4">
        <f>Table15_2[[#This Row],[in_person_counts]]/Table15_2[[#This Row],[den_total]]</f>
        <v>4.3804730421447187E-4</v>
      </c>
      <c r="M483" s="4">
        <f>Table15_2[[#This Row],[virtual_counts]]/Table15_2[[#This Row],[den_total]]</f>
        <v>1.3867419314052182E-5</v>
      </c>
      <c r="N483" t="s">
        <v>14</v>
      </c>
    </row>
    <row r="484" spans="1:14" x14ac:dyDescent="0.3">
      <c r="A484" t="s">
        <v>29</v>
      </c>
      <c r="B484">
        <v>2018</v>
      </c>
      <c r="C484">
        <v>6</v>
      </c>
      <c r="D484" t="s">
        <v>22</v>
      </c>
      <c r="E484">
        <v>1225895</v>
      </c>
      <c r="F484">
        <f>VLOOKUP(_xlfn.CONCAT(A484,B484,C484),Denominator!D:H,2,FALSE)</f>
        <v>1206555</v>
      </c>
      <c r="G484">
        <f>VLOOKUP(_xlfn.CONCAT(A484,B484,C484),Denominator!D:H,3,FALSE)</f>
        <v>19340</v>
      </c>
      <c r="H484">
        <v>5672</v>
      </c>
      <c r="I484" s="13">
        <f>Table15_2[[#This Row],[total_counts]]-Table15_2[[#This Row],[virtual_counts]]</f>
        <v>5551</v>
      </c>
      <c r="J484">
        <v>121</v>
      </c>
      <c r="K484" s="4">
        <f>Table15_2[[#This Row],[total_counts]]/Table15_2[[#This Row],[den_total]]</f>
        <v>4.6268236676061166E-3</v>
      </c>
      <c r="L484" s="4">
        <f>Table15_2[[#This Row],[in_person_counts]]/Table15_2[[#This Row],[den_total]]</f>
        <v>4.5281202713119799E-3</v>
      </c>
      <c r="M484" s="4">
        <f>Table15_2[[#This Row],[virtual_counts]]/Table15_2[[#This Row],[den_total]]</f>
        <v>9.8703396294136118E-5</v>
      </c>
      <c r="N484" t="s">
        <v>14</v>
      </c>
    </row>
    <row r="485" spans="1:14" x14ac:dyDescent="0.3">
      <c r="A485" t="s">
        <v>29</v>
      </c>
      <c r="B485">
        <v>2018</v>
      </c>
      <c r="C485">
        <v>6</v>
      </c>
      <c r="D485" t="s">
        <v>23</v>
      </c>
      <c r="E485">
        <v>1225895</v>
      </c>
      <c r="F485">
        <f>VLOOKUP(_xlfn.CONCAT(A485,B485,C485),Denominator!D:H,2,FALSE)</f>
        <v>1206555</v>
      </c>
      <c r="G485">
        <f>VLOOKUP(_xlfn.CONCAT(A485,B485,C485),Denominator!D:H,3,FALSE)</f>
        <v>19340</v>
      </c>
      <c r="H485">
        <v>8757</v>
      </c>
      <c r="I485" s="13">
        <f>Table15_2[[#This Row],[total_counts]]-Table15_2[[#This Row],[virtual_counts]]</f>
        <v>8548</v>
      </c>
      <c r="J485">
        <v>209</v>
      </c>
      <c r="K485" s="4">
        <f>Table15_2[[#This Row],[total_counts]]/Table15_2[[#This Row],[den_total]]</f>
        <v>7.1433524078326448E-3</v>
      </c>
      <c r="L485" s="4">
        <f>Table15_2[[#This Row],[in_person_counts]]/Table15_2[[#This Row],[den_total]]</f>
        <v>6.9728647233245917E-3</v>
      </c>
      <c r="M485" s="4">
        <f>Table15_2[[#This Row],[virtual_counts]]/Table15_2[[#This Row],[den_total]]</f>
        <v>1.704876845080533E-4</v>
      </c>
      <c r="N485" t="s">
        <v>14</v>
      </c>
    </row>
    <row r="486" spans="1:14" x14ac:dyDescent="0.3">
      <c r="A486" t="s">
        <v>29</v>
      </c>
      <c r="B486">
        <v>2018</v>
      </c>
      <c r="C486">
        <v>6</v>
      </c>
      <c r="D486" t="s">
        <v>24</v>
      </c>
      <c r="E486">
        <v>1225895</v>
      </c>
      <c r="F486">
        <f>VLOOKUP(_xlfn.CONCAT(A486,B486,C486),Denominator!D:H,2,FALSE)</f>
        <v>1206555</v>
      </c>
      <c r="G486">
        <f>VLOOKUP(_xlfn.CONCAT(A486,B486,C486),Denominator!D:H,3,FALSE)</f>
        <v>19340</v>
      </c>
      <c r="H486">
        <v>2243</v>
      </c>
      <c r="I486" s="13">
        <f>Table15_2[[#This Row],[total_counts]]-Table15_2[[#This Row],[virtual_counts]]</f>
        <v>2207</v>
      </c>
      <c r="J486">
        <v>36</v>
      </c>
      <c r="K486" s="4">
        <f>Table15_2[[#This Row],[total_counts]]/Table15_2[[#This Row],[den_total]]</f>
        <v>1.8296836189070026E-3</v>
      </c>
      <c r="L486" s="4">
        <f>Table15_2[[#This Row],[in_person_counts]]/Table15_2[[#This Row],[den_total]]</f>
        <v>1.8003173191831275E-3</v>
      </c>
      <c r="M486" s="4">
        <f>Table15_2[[#This Row],[virtual_counts]]/Table15_2[[#This Row],[den_total]]</f>
        <v>2.9366299723875208E-5</v>
      </c>
      <c r="N486" t="s">
        <v>14</v>
      </c>
    </row>
    <row r="487" spans="1:14" x14ac:dyDescent="0.3">
      <c r="A487" t="s">
        <v>29</v>
      </c>
      <c r="B487">
        <v>2018</v>
      </c>
      <c r="C487">
        <v>6</v>
      </c>
      <c r="D487" t="s">
        <v>25</v>
      </c>
      <c r="E487">
        <v>1225895</v>
      </c>
      <c r="F487">
        <f>VLOOKUP(_xlfn.CONCAT(A487,B487,C487),Denominator!D:H,2,FALSE)</f>
        <v>1206555</v>
      </c>
      <c r="G487">
        <f>VLOOKUP(_xlfn.CONCAT(A487,B487,C487),Denominator!D:H,3,FALSE)</f>
        <v>19340</v>
      </c>
      <c r="H487">
        <v>5908</v>
      </c>
      <c r="I487" s="13">
        <f>Table15_2[[#This Row],[total_counts]]-Table15_2[[#This Row],[virtual_counts]]</f>
        <v>5823</v>
      </c>
      <c r="J487">
        <v>85</v>
      </c>
      <c r="K487" s="4">
        <f>Table15_2[[#This Row],[total_counts]]/Table15_2[[#This Row],[den_total]]</f>
        <v>4.8193360769070758E-3</v>
      </c>
      <c r="L487" s="4">
        <f>Table15_2[[#This Row],[in_person_counts]]/Table15_2[[#This Row],[den_total]]</f>
        <v>4.7499989803368153E-3</v>
      </c>
      <c r="M487" s="4">
        <f>Table15_2[[#This Row],[virtual_counts]]/Table15_2[[#This Row],[den_total]]</f>
        <v>6.9337096570260906E-5</v>
      </c>
      <c r="N487" t="s">
        <v>14</v>
      </c>
    </row>
    <row r="488" spans="1:14" x14ac:dyDescent="0.3">
      <c r="A488" t="s">
        <v>29</v>
      </c>
      <c r="B488">
        <v>2018</v>
      </c>
      <c r="C488">
        <v>7</v>
      </c>
      <c r="D488" t="s">
        <v>13</v>
      </c>
      <c r="E488">
        <v>819981</v>
      </c>
      <c r="F488">
        <f>VLOOKUP(_xlfn.CONCAT(A488,B488,C488),Denominator!D:H,2,FALSE)</f>
        <v>809125</v>
      </c>
      <c r="G488">
        <f>VLOOKUP(_xlfn.CONCAT(A488,B488,C488),Denominator!D:H,3,FALSE)</f>
        <v>10856</v>
      </c>
      <c r="H488">
        <v>43253</v>
      </c>
      <c r="I488" s="13">
        <f>Table15_2[[#This Row],[total_counts]]-Table15_2[[#This Row],[virtual_counts]]</f>
        <v>42521</v>
      </c>
      <c r="J488">
        <v>732</v>
      </c>
      <c r="K488" s="4">
        <f>Table15_2[[#This Row],[total_counts]]/Table15_2[[#This Row],[den_total]]</f>
        <v>5.2748783203513255E-2</v>
      </c>
      <c r="L488" s="4">
        <f>Table15_2[[#This Row],[in_person_counts]]/Table15_2[[#This Row],[den_total]]</f>
        <v>5.1856079592088107E-2</v>
      </c>
      <c r="M488" s="4">
        <f>Table15_2[[#This Row],[virtual_counts]]/Table15_2[[#This Row],[den_total]]</f>
        <v>8.9270361142514273E-4</v>
      </c>
      <c r="N488" t="s">
        <v>14</v>
      </c>
    </row>
    <row r="489" spans="1:14" x14ac:dyDescent="0.3">
      <c r="A489" t="s">
        <v>29</v>
      </c>
      <c r="B489">
        <v>2018</v>
      </c>
      <c r="C489">
        <v>7</v>
      </c>
      <c r="D489" t="s">
        <v>18</v>
      </c>
      <c r="E489">
        <v>819981</v>
      </c>
      <c r="F489">
        <f>VLOOKUP(_xlfn.CONCAT(A489,B489,C489),Denominator!D:H,2,FALSE)</f>
        <v>809125</v>
      </c>
      <c r="G489">
        <f>VLOOKUP(_xlfn.CONCAT(A489,B489,C489),Denominator!D:H,3,FALSE)</f>
        <v>10856</v>
      </c>
      <c r="H489">
        <v>5355</v>
      </c>
      <c r="I489" s="13">
        <f>Table15_2[[#This Row],[total_counts]]-Table15_2[[#This Row],[virtual_counts]]</f>
        <v>5291</v>
      </c>
      <c r="J489">
        <v>64</v>
      </c>
      <c r="K489" s="4">
        <f>Table15_2[[#This Row],[total_counts]]/Table15_2[[#This Row],[den_total]]</f>
        <v>6.5306391245650817E-3</v>
      </c>
      <c r="L489" s="4">
        <f>Table15_2[[#This Row],[in_person_counts]]/Table15_2[[#This Row],[den_total]]</f>
        <v>6.4525885355880197E-3</v>
      </c>
      <c r="M489" s="4">
        <f>Table15_2[[#This Row],[virtual_counts]]/Table15_2[[#This Row],[den_total]]</f>
        <v>7.8050588977061661E-5</v>
      </c>
      <c r="N489" t="s">
        <v>14</v>
      </c>
    </row>
    <row r="490" spans="1:14" x14ac:dyDescent="0.3">
      <c r="A490" t="s">
        <v>29</v>
      </c>
      <c r="B490">
        <v>2018</v>
      </c>
      <c r="C490">
        <v>7</v>
      </c>
      <c r="D490" t="s">
        <v>19</v>
      </c>
      <c r="E490">
        <v>819981</v>
      </c>
      <c r="F490">
        <f>VLOOKUP(_xlfn.CONCAT(A490,B490,C490),Denominator!D:H,2,FALSE)</f>
        <v>809125</v>
      </c>
      <c r="G490">
        <f>VLOOKUP(_xlfn.CONCAT(A490,B490,C490),Denominator!D:H,3,FALSE)</f>
        <v>10856</v>
      </c>
      <c r="H490">
        <v>1492</v>
      </c>
      <c r="I490" s="13">
        <f>Table15_2[[#This Row],[total_counts]]-Table15_2[[#This Row],[virtual_counts]]</f>
        <v>1487</v>
      </c>
      <c r="J490">
        <v>5</v>
      </c>
      <c r="K490" s="4">
        <f>Table15_2[[#This Row],[total_counts]]/Table15_2[[#This Row],[den_total]]</f>
        <v>1.81955435552775E-3</v>
      </c>
      <c r="L490" s="4">
        <f>Table15_2[[#This Row],[in_person_counts]]/Table15_2[[#This Row],[den_total]]</f>
        <v>1.8134566532639171E-3</v>
      </c>
      <c r="M490" s="4">
        <f>Table15_2[[#This Row],[virtual_counts]]/Table15_2[[#This Row],[den_total]]</f>
        <v>6.0977022638329421E-6</v>
      </c>
      <c r="N490" t="s">
        <v>14</v>
      </c>
    </row>
    <row r="491" spans="1:14" x14ac:dyDescent="0.3">
      <c r="A491" t="s">
        <v>29</v>
      </c>
      <c r="B491">
        <v>2018</v>
      </c>
      <c r="C491">
        <v>7</v>
      </c>
      <c r="D491" t="s">
        <v>20</v>
      </c>
      <c r="E491">
        <v>819981</v>
      </c>
      <c r="F491">
        <f>VLOOKUP(_xlfn.CONCAT(A491,B491,C491),Denominator!D:H,2,FALSE)</f>
        <v>809125</v>
      </c>
      <c r="G491">
        <f>VLOOKUP(_xlfn.CONCAT(A491,B491,C491),Denominator!D:H,3,FALSE)</f>
        <v>10856</v>
      </c>
      <c r="H491">
        <v>2675</v>
      </c>
      <c r="I491" s="13">
        <f>Table15_2[[#This Row],[total_counts]]-Table15_2[[#This Row],[virtual_counts]]</f>
        <v>2607</v>
      </c>
      <c r="J491">
        <v>68</v>
      </c>
      <c r="K491" s="4">
        <f>Table15_2[[#This Row],[total_counts]]/Table15_2[[#This Row],[den_total]]</f>
        <v>3.2622707111506243E-3</v>
      </c>
      <c r="L491" s="4">
        <f>Table15_2[[#This Row],[in_person_counts]]/Table15_2[[#This Row],[den_total]]</f>
        <v>3.1793419603624961E-3</v>
      </c>
      <c r="M491" s="4">
        <f>Table15_2[[#This Row],[virtual_counts]]/Table15_2[[#This Row],[den_total]]</f>
        <v>8.2928750788128014E-5</v>
      </c>
      <c r="N491" t="s">
        <v>14</v>
      </c>
    </row>
    <row r="492" spans="1:14" x14ac:dyDescent="0.3">
      <c r="A492" t="s">
        <v>29</v>
      </c>
      <c r="B492">
        <v>2018</v>
      </c>
      <c r="C492">
        <v>7</v>
      </c>
      <c r="D492" t="s">
        <v>21</v>
      </c>
      <c r="E492">
        <v>819981</v>
      </c>
      <c r="F492">
        <f>VLOOKUP(_xlfn.CONCAT(A492,B492,C492),Denominator!D:H,2,FALSE)</f>
        <v>809125</v>
      </c>
      <c r="G492">
        <f>VLOOKUP(_xlfn.CONCAT(A492,B492,C492),Denominator!D:H,3,FALSE)</f>
        <v>10856</v>
      </c>
      <c r="H492">
        <v>358</v>
      </c>
      <c r="I492" s="13">
        <f>Table15_2[[#This Row],[total_counts]]-Table15_2[[#This Row],[virtual_counts]]</f>
        <v>355</v>
      </c>
      <c r="J492">
        <v>3</v>
      </c>
      <c r="K492" s="4">
        <f>Table15_2[[#This Row],[total_counts]]/Table15_2[[#This Row],[den_total]]</f>
        <v>4.3659548209043866E-4</v>
      </c>
      <c r="L492" s="4">
        <f>Table15_2[[#This Row],[in_person_counts]]/Table15_2[[#This Row],[den_total]]</f>
        <v>4.3293686073213891E-4</v>
      </c>
      <c r="M492" s="4">
        <f>Table15_2[[#This Row],[virtual_counts]]/Table15_2[[#This Row],[den_total]]</f>
        <v>3.6586213582997656E-6</v>
      </c>
      <c r="N492" t="s">
        <v>14</v>
      </c>
    </row>
    <row r="493" spans="1:14" x14ac:dyDescent="0.3">
      <c r="A493" t="s">
        <v>29</v>
      </c>
      <c r="B493">
        <v>2018</v>
      </c>
      <c r="C493">
        <v>7</v>
      </c>
      <c r="D493" t="s">
        <v>22</v>
      </c>
      <c r="E493">
        <v>819981</v>
      </c>
      <c r="F493">
        <f>VLOOKUP(_xlfn.CONCAT(A493,B493,C493),Denominator!D:H,2,FALSE)</f>
        <v>809125</v>
      </c>
      <c r="G493">
        <f>VLOOKUP(_xlfn.CONCAT(A493,B493,C493),Denominator!D:H,3,FALSE)</f>
        <v>10856</v>
      </c>
      <c r="H493">
        <v>3033</v>
      </c>
      <c r="I493" s="13">
        <f>Table15_2[[#This Row],[total_counts]]-Table15_2[[#This Row],[virtual_counts]]</f>
        <v>2962</v>
      </c>
      <c r="J493">
        <v>71</v>
      </c>
      <c r="K493" s="4">
        <f>Table15_2[[#This Row],[total_counts]]/Table15_2[[#This Row],[den_total]]</f>
        <v>3.6988661932410628E-3</v>
      </c>
      <c r="L493" s="4">
        <f>Table15_2[[#This Row],[in_person_counts]]/Table15_2[[#This Row],[den_total]]</f>
        <v>3.612278821094635E-3</v>
      </c>
      <c r="M493" s="4">
        <f>Table15_2[[#This Row],[virtual_counts]]/Table15_2[[#This Row],[den_total]]</f>
        <v>8.6587372146427785E-5</v>
      </c>
      <c r="N493" t="s">
        <v>14</v>
      </c>
    </row>
    <row r="494" spans="1:14" x14ac:dyDescent="0.3">
      <c r="A494" t="s">
        <v>29</v>
      </c>
      <c r="B494">
        <v>2018</v>
      </c>
      <c r="C494">
        <v>7</v>
      </c>
      <c r="D494" t="s">
        <v>23</v>
      </c>
      <c r="E494">
        <v>819981</v>
      </c>
      <c r="F494">
        <f>VLOOKUP(_xlfn.CONCAT(A494,B494,C494),Denominator!D:H,2,FALSE)</f>
        <v>809125</v>
      </c>
      <c r="G494">
        <f>VLOOKUP(_xlfn.CONCAT(A494,B494,C494),Denominator!D:H,3,FALSE)</f>
        <v>10856</v>
      </c>
      <c r="H494">
        <v>5825</v>
      </c>
      <c r="I494" s="13">
        <f>Table15_2[[#This Row],[total_counts]]-Table15_2[[#This Row],[virtual_counts]]</f>
        <v>5711</v>
      </c>
      <c r="J494">
        <v>114</v>
      </c>
      <c r="K494" s="4">
        <f>Table15_2[[#This Row],[total_counts]]/Table15_2[[#This Row],[den_total]]</f>
        <v>7.1038231373653782E-3</v>
      </c>
      <c r="L494" s="4">
        <f>Table15_2[[#This Row],[in_person_counts]]/Table15_2[[#This Row],[den_total]]</f>
        <v>6.9647955257499871E-3</v>
      </c>
      <c r="M494" s="4">
        <f>Table15_2[[#This Row],[virtual_counts]]/Table15_2[[#This Row],[den_total]]</f>
        <v>1.390276116153911E-4</v>
      </c>
      <c r="N494" t="s">
        <v>14</v>
      </c>
    </row>
    <row r="495" spans="1:14" x14ac:dyDescent="0.3">
      <c r="A495" t="s">
        <v>29</v>
      </c>
      <c r="B495">
        <v>2018</v>
      </c>
      <c r="C495">
        <v>7</v>
      </c>
      <c r="D495" t="s">
        <v>24</v>
      </c>
      <c r="E495">
        <v>819981</v>
      </c>
      <c r="F495">
        <f>VLOOKUP(_xlfn.CONCAT(A495,B495,C495),Denominator!D:H,2,FALSE)</f>
        <v>809125</v>
      </c>
      <c r="G495">
        <f>VLOOKUP(_xlfn.CONCAT(A495,B495,C495),Denominator!D:H,3,FALSE)</f>
        <v>10856</v>
      </c>
      <c r="H495">
        <v>1258</v>
      </c>
      <c r="I495" s="13">
        <f>Table15_2[[#This Row],[total_counts]]-Table15_2[[#This Row],[virtual_counts]]</f>
        <v>1248</v>
      </c>
      <c r="J495">
        <v>10</v>
      </c>
      <c r="K495" s="4">
        <f>Table15_2[[#This Row],[total_counts]]/Table15_2[[#This Row],[den_total]]</f>
        <v>1.5341818895803683E-3</v>
      </c>
      <c r="L495" s="4">
        <f>Table15_2[[#This Row],[in_person_counts]]/Table15_2[[#This Row],[den_total]]</f>
        <v>1.5219864850527023E-3</v>
      </c>
      <c r="M495" s="4">
        <f>Table15_2[[#This Row],[virtual_counts]]/Table15_2[[#This Row],[den_total]]</f>
        <v>1.2195404527665884E-5</v>
      </c>
      <c r="N495" t="s">
        <v>14</v>
      </c>
    </row>
    <row r="496" spans="1:14" x14ac:dyDescent="0.3">
      <c r="A496" t="s">
        <v>29</v>
      </c>
      <c r="B496">
        <v>2018</v>
      </c>
      <c r="C496">
        <v>7</v>
      </c>
      <c r="D496" t="s">
        <v>25</v>
      </c>
      <c r="E496">
        <v>819981</v>
      </c>
      <c r="F496">
        <f>VLOOKUP(_xlfn.CONCAT(A496,B496,C496),Denominator!D:H,2,FALSE)</f>
        <v>809125</v>
      </c>
      <c r="G496">
        <f>VLOOKUP(_xlfn.CONCAT(A496,B496,C496),Denominator!D:H,3,FALSE)</f>
        <v>10856</v>
      </c>
      <c r="H496">
        <v>4376</v>
      </c>
      <c r="I496" s="13">
        <f>Table15_2[[#This Row],[total_counts]]-Table15_2[[#This Row],[virtual_counts]]</f>
        <v>4310</v>
      </c>
      <c r="J496">
        <v>66</v>
      </c>
      <c r="K496" s="4">
        <f>Table15_2[[#This Row],[total_counts]]/Table15_2[[#This Row],[den_total]]</f>
        <v>5.3367090213065913E-3</v>
      </c>
      <c r="L496" s="4">
        <f>Table15_2[[#This Row],[in_person_counts]]/Table15_2[[#This Row],[den_total]]</f>
        <v>5.2562193514239961E-3</v>
      </c>
      <c r="M496" s="4">
        <f>Table15_2[[#This Row],[virtual_counts]]/Table15_2[[#This Row],[den_total]]</f>
        <v>8.0489669882594838E-5</v>
      </c>
      <c r="N496" t="s">
        <v>14</v>
      </c>
    </row>
    <row r="497" spans="1:14" x14ac:dyDescent="0.3">
      <c r="A497" t="s">
        <v>29</v>
      </c>
      <c r="B497">
        <v>2018</v>
      </c>
      <c r="C497">
        <v>8</v>
      </c>
      <c r="D497" t="s">
        <v>13</v>
      </c>
      <c r="E497">
        <v>1171464</v>
      </c>
      <c r="F497">
        <f>VLOOKUP(_xlfn.CONCAT(A497,B497,C497),Denominator!D:H,2,FALSE)</f>
        <v>1153165</v>
      </c>
      <c r="G497">
        <f>VLOOKUP(_xlfn.CONCAT(A497,B497,C497),Denominator!D:H,3,FALSE)</f>
        <v>18299</v>
      </c>
      <c r="H497">
        <v>69178</v>
      </c>
      <c r="I497" s="13">
        <f>Table15_2[[#This Row],[total_counts]]-Table15_2[[#This Row],[virtual_counts]]</f>
        <v>68005</v>
      </c>
      <c r="J497">
        <v>1173</v>
      </c>
      <c r="K497" s="4">
        <f>Table15_2[[#This Row],[total_counts]]/Table15_2[[#This Row],[den_total]]</f>
        <v>5.9052604262700349E-2</v>
      </c>
      <c r="L497" s="4">
        <f>Table15_2[[#This Row],[in_person_counts]]/Table15_2[[#This Row],[den_total]]</f>
        <v>5.8051293082843347E-2</v>
      </c>
      <c r="M497" s="4">
        <f>Table15_2[[#This Row],[virtual_counts]]/Table15_2[[#This Row],[den_total]]</f>
        <v>1.0013111798569995E-3</v>
      </c>
      <c r="N497" t="s">
        <v>14</v>
      </c>
    </row>
    <row r="498" spans="1:14" x14ac:dyDescent="0.3">
      <c r="A498" t="s">
        <v>29</v>
      </c>
      <c r="B498">
        <v>2018</v>
      </c>
      <c r="C498">
        <v>8</v>
      </c>
      <c r="D498" t="s">
        <v>18</v>
      </c>
      <c r="E498">
        <v>1171464</v>
      </c>
      <c r="F498">
        <f>VLOOKUP(_xlfn.CONCAT(A498,B498,C498),Denominator!D:H,2,FALSE)</f>
        <v>1153165</v>
      </c>
      <c r="G498">
        <f>VLOOKUP(_xlfn.CONCAT(A498,B498,C498),Denominator!D:H,3,FALSE)</f>
        <v>18299</v>
      </c>
      <c r="H498">
        <v>7925</v>
      </c>
      <c r="I498" s="13">
        <f>Table15_2[[#This Row],[total_counts]]-Table15_2[[#This Row],[virtual_counts]]</f>
        <v>7836</v>
      </c>
      <c r="J498">
        <v>89</v>
      </c>
      <c r="K498" s="4">
        <f>Table15_2[[#This Row],[total_counts]]/Table15_2[[#This Row],[den_total]]</f>
        <v>6.765039301250401E-3</v>
      </c>
      <c r="L498" s="4">
        <f>Table15_2[[#This Row],[in_person_counts]]/Table15_2[[#This Row],[den_total]]</f>
        <v>6.6890659892237404E-3</v>
      </c>
      <c r="M498" s="4">
        <f>Table15_2[[#This Row],[virtual_counts]]/Table15_2[[#This Row],[den_total]]</f>
        <v>7.5973312026660653E-5</v>
      </c>
      <c r="N498" t="s">
        <v>14</v>
      </c>
    </row>
    <row r="499" spans="1:14" x14ac:dyDescent="0.3">
      <c r="A499" t="s">
        <v>29</v>
      </c>
      <c r="B499">
        <v>2018</v>
      </c>
      <c r="C499">
        <v>8</v>
      </c>
      <c r="D499" t="s">
        <v>19</v>
      </c>
      <c r="E499">
        <v>1171464</v>
      </c>
      <c r="F499">
        <f>VLOOKUP(_xlfn.CONCAT(A499,B499,C499),Denominator!D:H,2,FALSE)</f>
        <v>1153165</v>
      </c>
      <c r="G499">
        <f>VLOOKUP(_xlfn.CONCAT(A499,B499,C499),Denominator!D:H,3,FALSE)</f>
        <v>18299</v>
      </c>
      <c r="H499">
        <v>2641</v>
      </c>
      <c r="I499" s="13">
        <f>Table15_2[[#This Row],[total_counts]]-Table15_2[[#This Row],[virtual_counts]]</f>
        <v>2634</v>
      </c>
      <c r="J499">
        <v>7</v>
      </c>
      <c r="K499" s="4">
        <f>Table15_2[[#This Row],[total_counts]]/Table15_2[[#This Row],[den_total]]</f>
        <v>2.2544440119371999E-3</v>
      </c>
      <c r="L499" s="4">
        <f>Table15_2[[#This Row],[in_person_counts]]/Table15_2[[#This Row],[den_total]]</f>
        <v>2.2484685829013951E-3</v>
      </c>
      <c r="M499" s="4">
        <f>Table15_2[[#This Row],[virtual_counts]]/Table15_2[[#This Row],[den_total]]</f>
        <v>5.9754290358047711E-6</v>
      </c>
      <c r="N499" t="s">
        <v>14</v>
      </c>
    </row>
    <row r="500" spans="1:14" x14ac:dyDescent="0.3">
      <c r="A500" t="s">
        <v>29</v>
      </c>
      <c r="B500">
        <v>2018</v>
      </c>
      <c r="C500">
        <v>8</v>
      </c>
      <c r="D500" t="s">
        <v>20</v>
      </c>
      <c r="E500">
        <v>1171464</v>
      </c>
      <c r="F500">
        <f>VLOOKUP(_xlfn.CONCAT(A500,B500,C500),Denominator!D:H,2,FALSE)</f>
        <v>1153165</v>
      </c>
      <c r="G500">
        <f>VLOOKUP(_xlfn.CONCAT(A500,B500,C500),Denominator!D:H,3,FALSE)</f>
        <v>18299</v>
      </c>
      <c r="H500">
        <v>4810</v>
      </c>
      <c r="I500" s="13">
        <f>Table15_2[[#This Row],[total_counts]]-Table15_2[[#This Row],[virtual_counts]]</f>
        <v>4707</v>
      </c>
      <c r="J500">
        <v>103</v>
      </c>
      <c r="K500" s="4">
        <f>Table15_2[[#This Row],[total_counts]]/Table15_2[[#This Row],[den_total]]</f>
        <v>4.1059733803172783E-3</v>
      </c>
      <c r="L500" s="4">
        <f>Table15_2[[#This Row],[in_person_counts]]/Table15_2[[#This Row],[den_total]]</f>
        <v>4.0180492102190081E-3</v>
      </c>
      <c r="M500" s="4">
        <f>Table15_2[[#This Row],[virtual_counts]]/Table15_2[[#This Row],[den_total]]</f>
        <v>8.7924170098270193E-5</v>
      </c>
      <c r="N500" t="s">
        <v>14</v>
      </c>
    </row>
    <row r="501" spans="1:14" x14ac:dyDescent="0.3">
      <c r="A501" t="s">
        <v>29</v>
      </c>
      <c r="B501">
        <v>2018</v>
      </c>
      <c r="C501">
        <v>8</v>
      </c>
      <c r="D501" t="s">
        <v>21</v>
      </c>
      <c r="E501">
        <v>1171464</v>
      </c>
      <c r="F501">
        <f>VLOOKUP(_xlfn.CONCAT(A501,B501,C501),Denominator!D:H,2,FALSE)</f>
        <v>1153165</v>
      </c>
      <c r="G501">
        <f>VLOOKUP(_xlfn.CONCAT(A501,B501,C501),Denominator!D:H,3,FALSE)</f>
        <v>18299</v>
      </c>
      <c r="H501">
        <v>589</v>
      </c>
      <c r="I501" s="13">
        <f>Table15_2[[#This Row],[total_counts]]-Table15_2[[#This Row],[virtual_counts]]</f>
        <v>578</v>
      </c>
      <c r="J501">
        <v>11</v>
      </c>
      <c r="K501" s="4">
        <f>Table15_2[[#This Row],[total_counts]]/Table15_2[[#This Row],[den_total]]</f>
        <v>5.027896717270014E-4</v>
      </c>
      <c r="L501" s="4">
        <f>Table15_2[[#This Row],[in_person_counts]]/Table15_2[[#This Row],[den_total]]</f>
        <v>4.933997118135939E-4</v>
      </c>
      <c r="M501" s="4">
        <f>Table15_2[[#This Row],[virtual_counts]]/Table15_2[[#This Row],[den_total]]</f>
        <v>9.389959913407497E-6</v>
      </c>
      <c r="N501" t="s">
        <v>14</v>
      </c>
    </row>
    <row r="502" spans="1:14" x14ac:dyDescent="0.3">
      <c r="A502" t="s">
        <v>29</v>
      </c>
      <c r="B502">
        <v>2018</v>
      </c>
      <c r="C502">
        <v>8</v>
      </c>
      <c r="D502" t="s">
        <v>22</v>
      </c>
      <c r="E502">
        <v>1171464</v>
      </c>
      <c r="F502">
        <f>VLOOKUP(_xlfn.CONCAT(A502,B502,C502),Denominator!D:H,2,FALSE)</f>
        <v>1153165</v>
      </c>
      <c r="G502">
        <f>VLOOKUP(_xlfn.CONCAT(A502,B502,C502),Denominator!D:H,3,FALSE)</f>
        <v>18299</v>
      </c>
      <c r="H502">
        <v>5399</v>
      </c>
      <c r="I502" s="13">
        <f>Table15_2[[#This Row],[total_counts]]-Table15_2[[#This Row],[virtual_counts]]</f>
        <v>5285</v>
      </c>
      <c r="J502">
        <v>114</v>
      </c>
      <c r="K502" s="4">
        <f>Table15_2[[#This Row],[total_counts]]/Table15_2[[#This Row],[den_total]]</f>
        <v>4.6087630520442796E-3</v>
      </c>
      <c r="L502" s="4">
        <f>Table15_2[[#This Row],[in_person_counts]]/Table15_2[[#This Row],[den_total]]</f>
        <v>4.5114489220326017E-3</v>
      </c>
      <c r="M502" s="4">
        <f>Table15_2[[#This Row],[virtual_counts]]/Table15_2[[#This Row],[den_total]]</f>
        <v>9.731413001167769E-5</v>
      </c>
      <c r="N502" t="s">
        <v>14</v>
      </c>
    </row>
    <row r="503" spans="1:14" x14ac:dyDescent="0.3">
      <c r="A503" t="s">
        <v>29</v>
      </c>
      <c r="B503">
        <v>2018</v>
      </c>
      <c r="C503">
        <v>8</v>
      </c>
      <c r="D503" t="s">
        <v>23</v>
      </c>
      <c r="E503">
        <v>1171464</v>
      </c>
      <c r="F503">
        <f>VLOOKUP(_xlfn.CONCAT(A503,B503,C503),Denominator!D:H,2,FALSE)</f>
        <v>1153165</v>
      </c>
      <c r="G503">
        <f>VLOOKUP(_xlfn.CONCAT(A503,B503,C503),Denominator!D:H,3,FALSE)</f>
        <v>18299</v>
      </c>
      <c r="H503">
        <v>9099</v>
      </c>
      <c r="I503" s="13">
        <f>Table15_2[[#This Row],[total_counts]]-Table15_2[[#This Row],[virtual_counts]]</f>
        <v>8901</v>
      </c>
      <c r="J503">
        <v>198</v>
      </c>
      <c r="K503" s="4">
        <f>Table15_2[[#This Row],[total_counts]]/Table15_2[[#This Row],[den_total]]</f>
        <v>7.7672041138268011E-3</v>
      </c>
      <c r="L503" s="4">
        <f>Table15_2[[#This Row],[in_person_counts]]/Table15_2[[#This Row],[den_total]]</f>
        <v>7.5981848353854665E-3</v>
      </c>
      <c r="M503" s="4">
        <f>Table15_2[[#This Row],[virtual_counts]]/Table15_2[[#This Row],[den_total]]</f>
        <v>1.6901927844133495E-4</v>
      </c>
      <c r="N503" t="s">
        <v>14</v>
      </c>
    </row>
    <row r="504" spans="1:14" x14ac:dyDescent="0.3">
      <c r="A504" t="s">
        <v>29</v>
      </c>
      <c r="B504">
        <v>2018</v>
      </c>
      <c r="C504">
        <v>8</v>
      </c>
      <c r="D504" t="s">
        <v>24</v>
      </c>
      <c r="E504">
        <v>1171464</v>
      </c>
      <c r="F504">
        <f>VLOOKUP(_xlfn.CONCAT(A504,B504,C504),Denominator!D:H,2,FALSE)</f>
        <v>1153165</v>
      </c>
      <c r="G504">
        <f>VLOOKUP(_xlfn.CONCAT(A504,B504,C504),Denominator!D:H,3,FALSE)</f>
        <v>18299</v>
      </c>
      <c r="H504">
        <v>2256</v>
      </c>
      <c r="I504" s="13">
        <f>Table15_2[[#This Row],[total_counts]]-Table15_2[[#This Row],[virtual_counts]]</f>
        <v>2224</v>
      </c>
      <c r="J504">
        <v>32</v>
      </c>
      <c r="K504" s="4">
        <f>Table15_2[[#This Row],[total_counts]]/Table15_2[[#This Row],[den_total]]</f>
        <v>1.9257954149679375E-3</v>
      </c>
      <c r="L504" s="4">
        <f>Table15_2[[#This Row],[in_person_counts]]/Table15_2[[#This Row],[den_total]]</f>
        <v>1.8984791679471156E-3</v>
      </c>
      <c r="M504" s="4">
        <f>Table15_2[[#This Row],[virtual_counts]]/Table15_2[[#This Row],[den_total]]</f>
        <v>2.7316247020821808E-5</v>
      </c>
      <c r="N504" t="s">
        <v>14</v>
      </c>
    </row>
    <row r="505" spans="1:14" x14ac:dyDescent="0.3">
      <c r="A505" t="s">
        <v>29</v>
      </c>
      <c r="B505">
        <v>2018</v>
      </c>
      <c r="C505">
        <v>8</v>
      </c>
      <c r="D505" t="s">
        <v>25</v>
      </c>
      <c r="E505">
        <v>1171464</v>
      </c>
      <c r="F505">
        <f>VLOOKUP(_xlfn.CONCAT(A505,B505,C505),Denominator!D:H,2,FALSE)</f>
        <v>1153165</v>
      </c>
      <c r="G505">
        <f>VLOOKUP(_xlfn.CONCAT(A505,B505,C505),Denominator!D:H,3,FALSE)</f>
        <v>18299</v>
      </c>
      <c r="H505">
        <v>5978</v>
      </c>
      <c r="I505" s="13">
        <f>Table15_2[[#This Row],[total_counts]]-Table15_2[[#This Row],[virtual_counts]]</f>
        <v>5880</v>
      </c>
      <c r="J505">
        <v>98</v>
      </c>
      <c r="K505" s="4">
        <f>Table15_2[[#This Row],[total_counts]]/Table15_2[[#This Row],[den_total]]</f>
        <v>5.1030163965772746E-3</v>
      </c>
      <c r="L505" s="4">
        <f>Table15_2[[#This Row],[in_person_counts]]/Table15_2[[#This Row],[den_total]]</f>
        <v>5.0193603900760076E-3</v>
      </c>
      <c r="M505" s="4">
        <f>Table15_2[[#This Row],[virtual_counts]]/Table15_2[[#This Row],[den_total]]</f>
        <v>8.3656006501266797E-5</v>
      </c>
      <c r="N505" t="s">
        <v>14</v>
      </c>
    </row>
    <row r="506" spans="1:14" x14ac:dyDescent="0.3">
      <c r="A506" t="s">
        <v>29</v>
      </c>
      <c r="B506">
        <v>2018</v>
      </c>
      <c r="C506">
        <v>9</v>
      </c>
      <c r="D506" t="s">
        <v>13</v>
      </c>
      <c r="E506">
        <v>1184734</v>
      </c>
      <c r="F506">
        <f>VLOOKUP(_xlfn.CONCAT(A506,B506,C506),Denominator!D:H,2,FALSE)</f>
        <v>1161879</v>
      </c>
      <c r="G506">
        <f>VLOOKUP(_xlfn.CONCAT(A506,B506,C506),Denominator!D:H,3,FALSE)</f>
        <v>22855</v>
      </c>
      <c r="H506">
        <v>70130</v>
      </c>
      <c r="I506" s="13">
        <f>Table15_2[[#This Row],[total_counts]]-Table15_2[[#This Row],[virtual_counts]]</f>
        <v>68709</v>
      </c>
      <c r="J506">
        <v>1421</v>
      </c>
      <c r="K506" s="4">
        <f>Table15_2[[#This Row],[total_counts]]/Table15_2[[#This Row],[den_total]]</f>
        <v>5.919472219080401E-2</v>
      </c>
      <c r="L506" s="4">
        <f>Table15_2[[#This Row],[in_person_counts]]/Table15_2[[#This Row],[den_total]]</f>
        <v>5.7995296834563705E-2</v>
      </c>
      <c r="M506" s="4">
        <f>Table15_2[[#This Row],[virtual_counts]]/Table15_2[[#This Row],[den_total]]</f>
        <v>1.1994253562403038E-3</v>
      </c>
      <c r="N506" t="s">
        <v>14</v>
      </c>
    </row>
    <row r="507" spans="1:14" x14ac:dyDescent="0.3">
      <c r="A507" t="s">
        <v>29</v>
      </c>
      <c r="B507">
        <v>2018</v>
      </c>
      <c r="C507">
        <v>9</v>
      </c>
      <c r="D507" t="s">
        <v>18</v>
      </c>
      <c r="E507">
        <v>1184734</v>
      </c>
      <c r="F507">
        <f>VLOOKUP(_xlfn.CONCAT(A507,B507,C507),Denominator!D:H,2,FALSE)</f>
        <v>1161879</v>
      </c>
      <c r="G507">
        <f>VLOOKUP(_xlfn.CONCAT(A507,B507,C507),Denominator!D:H,3,FALSE)</f>
        <v>22855</v>
      </c>
      <c r="H507">
        <v>7416</v>
      </c>
      <c r="I507" s="13">
        <f>Table15_2[[#This Row],[total_counts]]-Table15_2[[#This Row],[virtual_counts]]</f>
        <v>7309</v>
      </c>
      <c r="J507">
        <v>107</v>
      </c>
      <c r="K507" s="4">
        <f>Table15_2[[#This Row],[total_counts]]/Table15_2[[#This Row],[den_total]]</f>
        <v>6.2596329640239919E-3</v>
      </c>
      <c r="L507" s="4">
        <f>Table15_2[[#This Row],[in_person_counts]]/Table15_2[[#This Row],[den_total]]</f>
        <v>6.1693173319918226E-3</v>
      </c>
      <c r="M507" s="4">
        <f>Table15_2[[#This Row],[virtual_counts]]/Table15_2[[#This Row],[den_total]]</f>
        <v>9.0315632032169241E-5</v>
      </c>
      <c r="N507" t="s">
        <v>14</v>
      </c>
    </row>
    <row r="508" spans="1:14" x14ac:dyDescent="0.3">
      <c r="A508" t="s">
        <v>29</v>
      </c>
      <c r="B508">
        <v>2018</v>
      </c>
      <c r="C508">
        <v>9</v>
      </c>
      <c r="D508" t="s">
        <v>19</v>
      </c>
      <c r="E508">
        <v>1184734</v>
      </c>
      <c r="F508">
        <f>VLOOKUP(_xlfn.CONCAT(A508,B508,C508),Denominator!D:H,2,FALSE)</f>
        <v>1161879</v>
      </c>
      <c r="G508">
        <f>VLOOKUP(_xlfn.CONCAT(A508,B508,C508),Denominator!D:H,3,FALSE)</f>
        <v>22855</v>
      </c>
      <c r="H508">
        <v>2501</v>
      </c>
      <c r="I508" s="13">
        <f>Table15_2[[#This Row],[total_counts]]-Table15_2[[#This Row],[virtual_counts]]</f>
        <v>2489</v>
      </c>
      <c r="J508">
        <v>12</v>
      </c>
      <c r="K508" s="4">
        <f>Table15_2[[#This Row],[total_counts]]/Table15_2[[#This Row],[den_total]]</f>
        <v>2.1110223898360308E-3</v>
      </c>
      <c r="L508" s="4">
        <f>Table15_2[[#This Row],[in_person_counts]]/Table15_2[[#This Row],[den_total]]</f>
        <v>2.1008935339071892E-3</v>
      </c>
      <c r="M508" s="4">
        <f>Table15_2[[#This Row],[virtual_counts]]/Table15_2[[#This Row],[den_total]]</f>
        <v>1.0128855928841411E-5</v>
      </c>
      <c r="N508" t="s">
        <v>14</v>
      </c>
    </row>
    <row r="509" spans="1:14" x14ac:dyDescent="0.3">
      <c r="A509" t="s">
        <v>29</v>
      </c>
      <c r="B509">
        <v>2018</v>
      </c>
      <c r="C509">
        <v>9</v>
      </c>
      <c r="D509" t="s">
        <v>20</v>
      </c>
      <c r="E509">
        <v>1184734</v>
      </c>
      <c r="F509">
        <f>VLOOKUP(_xlfn.CONCAT(A509,B509,C509),Denominator!D:H,2,FALSE)</f>
        <v>1161879</v>
      </c>
      <c r="G509">
        <f>VLOOKUP(_xlfn.CONCAT(A509,B509,C509),Denominator!D:H,3,FALSE)</f>
        <v>22855</v>
      </c>
      <c r="H509">
        <v>5058</v>
      </c>
      <c r="I509" s="13">
        <f>Table15_2[[#This Row],[total_counts]]-Table15_2[[#This Row],[virtual_counts]]</f>
        <v>4938</v>
      </c>
      <c r="J509">
        <v>120</v>
      </c>
      <c r="K509" s="4">
        <f>Table15_2[[#This Row],[total_counts]]/Table15_2[[#This Row],[den_total]]</f>
        <v>4.2693127740066547E-3</v>
      </c>
      <c r="L509" s="4">
        <f>Table15_2[[#This Row],[in_person_counts]]/Table15_2[[#This Row],[den_total]]</f>
        <v>4.1680242147182408E-3</v>
      </c>
      <c r="M509" s="4">
        <f>Table15_2[[#This Row],[virtual_counts]]/Table15_2[[#This Row],[den_total]]</f>
        <v>1.0128855928841411E-4</v>
      </c>
      <c r="N509" t="s">
        <v>14</v>
      </c>
    </row>
    <row r="510" spans="1:14" x14ac:dyDescent="0.3">
      <c r="A510" t="s">
        <v>29</v>
      </c>
      <c r="B510">
        <v>2018</v>
      </c>
      <c r="C510">
        <v>9</v>
      </c>
      <c r="D510" t="s">
        <v>21</v>
      </c>
      <c r="E510">
        <v>1184734</v>
      </c>
      <c r="F510">
        <f>VLOOKUP(_xlfn.CONCAT(A510,B510,C510),Denominator!D:H,2,FALSE)</f>
        <v>1161879</v>
      </c>
      <c r="G510">
        <f>VLOOKUP(_xlfn.CONCAT(A510,B510,C510),Denominator!D:H,3,FALSE)</f>
        <v>22855</v>
      </c>
      <c r="H510">
        <v>535</v>
      </c>
      <c r="I510" s="13">
        <f>Table15_2[[#This Row],[total_counts]]-Table15_2[[#This Row],[virtual_counts]]</f>
        <v>521</v>
      </c>
      <c r="J510">
        <v>14</v>
      </c>
      <c r="K510" s="4">
        <f>Table15_2[[#This Row],[total_counts]]/Table15_2[[#This Row],[den_total]]</f>
        <v>4.5157816016084623E-4</v>
      </c>
      <c r="L510" s="4">
        <f>Table15_2[[#This Row],[in_person_counts]]/Table15_2[[#This Row],[den_total]]</f>
        <v>4.397611615771979E-4</v>
      </c>
      <c r="M510" s="4">
        <f>Table15_2[[#This Row],[virtual_counts]]/Table15_2[[#This Row],[den_total]]</f>
        <v>1.1816998583648313E-5</v>
      </c>
      <c r="N510" t="s">
        <v>14</v>
      </c>
    </row>
    <row r="511" spans="1:14" x14ac:dyDescent="0.3">
      <c r="A511" t="s">
        <v>29</v>
      </c>
      <c r="B511">
        <v>2018</v>
      </c>
      <c r="C511">
        <v>9</v>
      </c>
      <c r="D511" t="s">
        <v>22</v>
      </c>
      <c r="E511">
        <v>1184734</v>
      </c>
      <c r="F511">
        <f>VLOOKUP(_xlfn.CONCAT(A511,B511,C511),Denominator!D:H,2,FALSE)</f>
        <v>1161879</v>
      </c>
      <c r="G511">
        <f>VLOOKUP(_xlfn.CONCAT(A511,B511,C511),Denominator!D:H,3,FALSE)</f>
        <v>22855</v>
      </c>
      <c r="H511">
        <v>5593</v>
      </c>
      <c r="I511" s="13">
        <f>Table15_2[[#This Row],[total_counts]]-Table15_2[[#This Row],[virtual_counts]]</f>
        <v>5459</v>
      </c>
      <c r="J511">
        <v>134</v>
      </c>
      <c r="K511" s="4">
        <f>Table15_2[[#This Row],[total_counts]]/Table15_2[[#This Row],[den_total]]</f>
        <v>4.7208909341675013E-3</v>
      </c>
      <c r="L511" s="4">
        <f>Table15_2[[#This Row],[in_person_counts]]/Table15_2[[#This Row],[den_total]]</f>
        <v>4.607785376295438E-3</v>
      </c>
      <c r="M511" s="4">
        <f>Table15_2[[#This Row],[virtual_counts]]/Table15_2[[#This Row],[den_total]]</f>
        <v>1.1310555787206242E-4</v>
      </c>
      <c r="N511" t="s">
        <v>14</v>
      </c>
    </row>
    <row r="512" spans="1:14" x14ac:dyDescent="0.3">
      <c r="A512" t="s">
        <v>29</v>
      </c>
      <c r="B512">
        <v>2018</v>
      </c>
      <c r="C512">
        <v>9</v>
      </c>
      <c r="D512" t="s">
        <v>23</v>
      </c>
      <c r="E512">
        <v>1184734</v>
      </c>
      <c r="F512">
        <f>VLOOKUP(_xlfn.CONCAT(A512,B512,C512),Denominator!D:H,2,FALSE)</f>
        <v>1161879</v>
      </c>
      <c r="G512">
        <f>VLOOKUP(_xlfn.CONCAT(A512,B512,C512),Denominator!D:H,3,FALSE)</f>
        <v>22855</v>
      </c>
      <c r="H512">
        <v>9095</v>
      </c>
      <c r="I512" s="13">
        <f>Table15_2[[#This Row],[total_counts]]-Table15_2[[#This Row],[virtual_counts]]</f>
        <v>8857</v>
      </c>
      <c r="J512">
        <v>238</v>
      </c>
      <c r="K512" s="4">
        <f>Table15_2[[#This Row],[total_counts]]/Table15_2[[#This Row],[den_total]]</f>
        <v>7.6768287227343864E-3</v>
      </c>
      <c r="L512" s="4">
        <f>Table15_2[[#This Row],[in_person_counts]]/Table15_2[[#This Row],[den_total]]</f>
        <v>7.4759397468123646E-3</v>
      </c>
      <c r="M512" s="4">
        <f>Table15_2[[#This Row],[virtual_counts]]/Table15_2[[#This Row],[den_total]]</f>
        <v>2.0088897592202131E-4</v>
      </c>
      <c r="N512" t="s">
        <v>14</v>
      </c>
    </row>
    <row r="513" spans="1:14" x14ac:dyDescent="0.3">
      <c r="A513" t="s">
        <v>29</v>
      </c>
      <c r="B513">
        <v>2018</v>
      </c>
      <c r="C513">
        <v>9</v>
      </c>
      <c r="D513" t="s">
        <v>24</v>
      </c>
      <c r="E513">
        <v>1184734</v>
      </c>
      <c r="F513">
        <f>VLOOKUP(_xlfn.CONCAT(A513,B513,C513),Denominator!D:H,2,FALSE)</f>
        <v>1161879</v>
      </c>
      <c r="G513">
        <f>VLOOKUP(_xlfn.CONCAT(A513,B513,C513),Denominator!D:H,3,FALSE)</f>
        <v>22855</v>
      </c>
      <c r="H513">
        <v>2331</v>
      </c>
      <c r="I513" s="13">
        <f>Table15_2[[#This Row],[total_counts]]-Table15_2[[#This Row],[virtual_counts]]</f>
        <v>2283</v>
      </c>
      <c r="J513">
        <v>48</v>
      </c>
      <c r="K513" s="4">
        <f>Table15_2[[#This Row],[total_counts]]/Table15_2[[#This Row],[den_total]]</f>
        <v>1.9675302641774441E-3</v>
      </c>
      <c r="L513" s="4">
        <f>Table15_2[[#This Row],[in_person_counts]]/Table15_2[[#This Row],[den_total]]</f>
        <v>1.9270148404620783E-3</v>
      </c>
      <c r="M513" s="4">
        <f>Table15_2[[#This Row],[virtual_counts]]/Table15_2[[#This Row],[den_total]]</f>
        <v>4.0515423715365644E-5</v>
      </c>
      <c r="N513" t="s">
        <v>14</v>
      </c>
    </row>
    <row r="514" spans="1:14" x14ac:dyDescent="0.3">
      <c r="A514" t="s">
        <v>29</v>
      </c>
      <c r="B514">
        <v>2018</v>
      </c>
      <c r="C514">
        <v>9</v>
      </c>
      <c r="D514" t="s">
        <v>25</v>
      </c>
      <c r="E514">
        <v>1184734</v>
      </c>
      <c r="F514">
        <f>VLOOKUP(_xlfn.CONCAT(A514,B514,C514),Denominator!D:H,2,FALSE)</f>
        <v>1161879</v>
      </c>
      <c r="G514">
        <f>VLOOKUP(_xlfn.CONCAT(A514,B514,C514),Denominator!D:H,3,FALSE)</f>
        <v>22855</v>
      </c>
      <c r="H514">
        <v>5468</v>
      </c>
      <c r="I514" s="13">
        <f>Table15_2[[#This Row],[total_counts]]-Table15_2[[#This Row],[virtual_counts]]</f>
        <v>5382</v>
      </c>
      <c r="J514">
        <v>86</v>
      </c>
      <c r="K514" s="4">
        <f>Table15_2[[#This Row],[total_counts]]/Table15_2[[#This Row],[den_total]]</f>
        <v>4.6153820182420697E-3</v>
      </c>
      <c r="L514" s="4">
        <f>Table15_2[[#This Row],[in_person_counts]]/Table15_2[[#This Row],[den_total]]</f>
        <v>4.5427918840853726E-3</v>
      </c>
      <c r="M514" s="4">
        <f>Table15_2[[#This Row],[virtual_counts]]/Table15_2[[#This Row],[den_total]]</f>
        <v>7.2590134156696773E-5</v>
      </c>
      <c r="N514" t="s">
        <v>14</v>
      </c>
    </row>
    <row r="515" spans="1:14" x14ac:dyDescent="0.3">
      <c r="A515" t="s">
        <v>29</v>
      </c>
      <c r="B515">
        <v>2018</v>
      </c>
      <c r="C515">
        <v>10</v>
      </c>
      <c r="D515" t="s">
        <v>13</v>
      </c>
      <c r="E515">
        <v>1375076</v>
      </c>
      <c r="F515">
        <f>VLOOKUP(_xlfn.CONCAT(A515,B515,C515),Denominator!D:H,2,FALSE)</f>
        <v>1344738</v>
      </c>
      <c r="G515">
        <f>VLOOKUP(_xlfn.CONCAT(A515,B515,C515),Denominator!D:H,3,FALSE)</f>
        <v>30338</v>
      </c>
      <c r="H515">
        <v>85063</v>
      </c>
      <c r="I515" s="13">
        <f>Table15_2[[#This Row],[total_counts]]-Table15_2[[#This Row],[virtual_counts]]</f>
        <v>83039</v>
      </c>
      <c r="J515">
        <v>2024</v>
      </c>
      <c r="K515" s="4">
        <f>Table15_2[[#This Row],[total_counts]]/Table15_2[[#This Row],[den_total]]</f>
        <v>6.1860580796988675E-2</v>
      </c>
      <c r="L515" s="4">
        <f>Table15_2[[#This Row],[in_person_counts]]/Table15_2[[#This Row],[den_total]]</f>
        <v>6.03886621539464E-2</v>
      </c>
      <c r="M515" s="4">
        <f>Table15_2[[#This Row],[virtual_counts]]/Table15_2[[#This Row],[den_total]]</f>
        <v>1.4719186430422755E-3</v>
      </c>
      <c r="N515" t="s">
        <v>14</v>
      </c>
    </row>
    <row r="516" spans="1:14" x14ac:dyDescent="0.3">
      <c r="A516" t="s">
        <v>29</v>
      </c>
      <c r="B516">
        <v>2018</v>
      </c>
      <c r="C516">
        <v>10</v>
      </c>
      <c r="D516" t="s">
        <v>18</v>
      </c>
      <c r="E516">
        <v>1375076</v>
      </c>
      <c r="F516">
        <f>VLOOKUP(_xlfn.CONCAT(A516,B516,C516),Denominator!D:H,2,FALSE)</f>
        <v>1344738</v>
      </c>
      <c r="G516">
        <f>VLOOKUP(_xlfn.CONCAT(A516,B516,C516),Denominator!D:H,3,FALSE)</f>
        <v>30338</v>
      </c>
      <c r="H516">
        <v>8643</v>
      </c>
      <c r="I516" s="13">
        <f>Table15_2[[#This Row],[total_counts]]-Table15_2[[#This Row],[virtual_counts]]</f>
        <v>8502</v>
      </c>
      <c r="J516">
        <v>141</v>
      </c>
      <c r="K516" s="4">
        <f>Table15_2[[#This Row],[total_counts]]/Table15_2[[#This Row],[den_total]]</f>
        <v>6.2854707667067133E-3</v>
      </c>
      <c r="L516" s="4">
        <f>Table15_2[[#This Row],[in_person_counts]]/Table15_2[[#This Row],[den_total]]</f>
        <v>6.1829309798149337E-3</v>
      </c>
      <c r="M516" s="4">
        <f>Table15_2[[#This Row],[virtual_counts]]/Table15_2[[#This Row],[den_total]]</f>
        <v>1.0253978689177907E-4</v>
      </c>
      <c r="N516" t="s">
        <v>14</v>
      </c>
    </row>
    <row r="517" spans="1:14" x14ac:dyDescent="0.3">
      <c r="A517" t="s">
        <v>29</v>
      </c>
      <c r="B517">
        <v>2018</v>
      </c>
      <c r="C517">
        <v>10</v>
      </c>
      <c r="D517" t="s">
        <v>19</v>
      </c>
      <c r="E517">
        <v>1375076</v>
      </c>
      <c r="F517">
        <f>VLOOKUP(_xlfn.CONCAT(A517,B517,C517),Denominator!D:H,2,FALSE)</f>
        <v>1344738</v>
      </c>
      <c r="G517">
        <f>VLOOKUP(_xlfn.CONCAT(A517,B517,C517),Denominator!D:H,3,FALSE)</f>
        <v>30338</v>
      </c>
      <c r="H517">
        <v>2825</v>
      </c>
      <c r="I517" s="13">
        <f>Table15_2[[#This Row],[total_counts]]-Table15_2[[#This Row],[virtual_counts]]</f>
        <v>2817</v>
      </c>
      <c r="J517">
        <v>8</v>
      </c>
      <c r="K517" s="4">
        <f>Table15_2[[#This Row],[total_counts]]/Table15_2[[#This Row],[den_total]]</f>
        <v>2.0544319004913185E-3</v>
      </c>
      <c r="L517" s="4">
        <f>Table15_2[[#This Row],[in_person_counts]]/Table15_2[[#This Row],[den_total]]</f>
        <v>2.0486140402421393E-3</v>
      </c>
      <c r="M517" s="4">
        <f>Table15_2[[#This Row],[virtual_counts]]/Table15_2[[#This Row],[den_total]]</f>
        <v>5.8178602491789543E-6</v>
      </c>
      <c r="N517" t="s">
        <v>14</v>
      </c>
    </row>
    <row r="518" spans="1:14" x14ac:dyDescent="0.3">
      <c r="A518" t="s">
        <v>29</v>
      </c>
      <c r="B518">
        <v>2018</v>
      </c>
      <c r="C518">
        <v>10</v>
      </c>
      <c r="D518" t="s">
        <v>20</v>
      </c>
      <c r="E518">
        <v>1375076</v>
      </c>
      <c r="F518">
        <f>VLOOKUP(_xlfn.CONCAT(A518,B518,C518),Denominator!D:H,2,FALSE)</f>
        <v>1344738</v>
      </c>
      <c r="G518">
        <f>VLOOKUP(_xlfn.CONCAT(A518,B518,C518),Denominator!D:H,3,FALSE)</f>
        <v>30338</v>
      </c>
      <c r="H518">
        <v>5830</v>
      </c>
      <c r="I518" s="13">
        <f>Table15_2[[#This Row],[total_counts]]-Table15_2[[#This Row],[virtual_counts]]</f>
        <v>5678</v>
      </c>
      <c r="J518">
        <v>152</v>
      </c>
      <c r="K518" s="4">
        <f>Table15_2[[#This Row],[total_counts]]/Table15_2[[#This Row],[den_total]]</f>
        <v>4.2397656565891628E-3</v>
      </c>
      <c r="L518" s="4">
        <f>Table15_2[[#This Row],[in_person_counts]]/Table15_2[[#This Row],[den_total]]</f>
        <v>4.1292263118547631E-3</v>
      </c>
      <c r="M518" s="4">
        <f>Table15_2[[#This Row],[virtual_counts]]/Table15_2[[#This Row],[den_total]]</f>
        <v>1.1053934473440013E-4</v>
      </c>
      <c r="N518" t="s">
        <v>14</v>
      </c>
    </row>
    <row r="519" spans="1:14" x14ac:dyDescent="0.3">
      <c r="A519" t="s">
        <v>29</v>
      </c>
      <c r="B519">
        <v>2018</v>
      </c>
      <c r="C519">
        <v>10</v>
      </c>
      <c r="D519" t="s">
        <v>21</v>
      </c>
      <c r="E519">
        <v>1375076</v>
      </c>
      <c r="F519">
        <f>VLOOKUP(_xlfn.CONCAT(A519,B519,C519),Denominator!D:H,2,FALSE)</f>
        <v>1344738</v>
      </c>
      <c r="G519">
        <f>VLOOKUP(_xlfn.CONCAT(A519,B519,C519),Denominator!D:H,3,FALSE)</f>
        <v>30338</v>
      </c>
      <c r="H519">
        <v>652</v>
      </c>
      <c r="I519" s="13">
        <f>Table15_2[[#This Row],[total_counts]]-Table15_2[[#This Row],[virtual_counts]]</f>
        <v>637</v>
      </c>
      <c r="J519">
        <v>15</v>
      </c>
      <c r="K519" s="4">
        <f>Table15_2[[#This Row],[total_counts]]/Table15_2[[#This Row],[den_total]]</f>
        <v>4.7415561030808481E-4</v>
      </c>
      <c r="L519" s="4">
        <f>Table15_2[[#This Row],[in_person_counts]]/Table15_2[[#This Row],[den_total]]</f>
        <v>4.6324712234087427E-4</v>
      </c>
      <c r="M519" s="4">
        <f>Table15_2[[#This Row],[virtual_counts]]/Table15_2[[#This Row],[den_total]]</f>
        <v>1.0908487967210539E-5</v>
      </c>
      <c r="N519" t="s">
        <v>14</v>
      </c>
    </row>
    <row r="520" spans="1:14" x14ac:dyDescent="0.3">
      <c r="A520" t="s">
        <v>29</v>
      </c>
      <c r="B520">
        <v>2018</v>
      </c>
      <c r="C520">
        <v>10</v>
      </c>
      <c r="D520" t="s">
        <v>22</v>
      </c>
      <c r="E520">
        <v>1375076</v>
      </c>
      <c r="F520">
        <f>VLOOKUP(_xlfn.CONCAT(A520,B520,C520),Denominator!D:H,2,FALSE)</f>
        <v>1344738</v>
      </c>
      <c r="G520">
        <f>VLOOKUP(_xlfn.CONCAT(A520,B520,C520),Denominator!D:H,3,FALSE)</f>
        <v>30338</v>
      </c>
      <c r="H520">
        <v>6482</v>
      </c>
      <c r="I520" s="13">
        <f>Table15_2[[#This Row],[total_counts]]-Table15_2[[#This Row],[virtual_counts]]</f>
        <v>6315</v>
      </c>
      <c r="J520">
        <v>167</v>
      </c>
      <c r="K520" s="4">
        <f>Table15_2[[#This Row],[total_counts]]/Table15_2[[#This Row],[den_total]]</f>
        <v>4.7139212668972476E-3</v>
      </c>
      <c r="L520" s="4">
        <f>Table15_2[[#This Row],[in_person_counts]]/Table15_2[[#This Row],[den_total]]</f>
        <v>4.5924734341956375E-3</v>
      </c>
      <c r="M520" s="4">
        <f>Table15_2[[#This Row],[virtual_counts]]/Table15_2[[#This Row],[den_total]]</f>
        <v>1.2144783270161067E-4</v>
      </c>
      <c r="N520" t="s">
        <v>14</v>
      </c>
    </row>
    <row r="521" spans="1:14" x14ac:dyDescent="0.3">
      <c r="A521" t="s">
        <v>29</v>
      </c>
      <c r="B521">
        <v>2018</v>
      </c>
      <c r="C521">
        <v>10</v>
      </c>
      <c r="D521" t="s">
        <v>23</v>
      </c>
      <c r="E521">
        <v>1375076</v>
      </c>
      <c r="F521">
        <f>VLOOKUP(_xlfn.CONCAT(A521,B521,C521),Denominator!D:H,2,FALSE)</f>
        <v>1344738</v>
      </c>
      <c r="G521">
        <f>VLOOKUP(_xlfn.CONCAT(A521,B521,C521),Denominator!D:H,3,FALSE)</f>
        <v>30338</v>
      </c>
      <c r="H521">
        <v>11397</v>
      </c>
      <c r="I521" s="13">
        <f>Table15_2[[#This Row],[total_counts]]-Table15_2[[#This Row],[virtual_counts]]</f>
        <v>11103</v>
      </c>
      <c r="J521">
        <v>294</v>
      </c>
      <c r="K521" s="4">
        <f>Table15_2[[#This Row],[total_counts]]/Table15_2[[#This Row],[den_total]]</f>
        <v>8.2882691574865681E-3</v>
      </c>
      <c r="L521" s="4">
        <f>Table15_2[[#This Row],[in_person_counts]]/Table15_2[[#This Row],[den_total]]</f>
        <v>8.0744627933292418E-3</v>
      </c>
      <c r="M521" s="4">
        <f>Table15_2[[#This Row],[virtual_counts]]/Table15_2[[#This Row],[den_total]]</f>
        <v>2.1380636415732659E-4</v>
      </c>
      <c r="N521" t="s">
        <v>14</v>
      </c>
    </row>
    <row r="522" spans="1:14" x14ac:dyDescent="0.3">
      <c r="A522" t="s">
        <v>29</v>
      </c>
      <c r="B522">
        <v>2018</v>
      </c>
      <c r="C522">
        <v>10</v>
      </c>
      <c r="D522" t="s">
        <v>24</v>
      </c>
      <c r="E522">
        <v>1375076</v>
      </c>
      <c r="F522">
        <f>VLOOKUP(_xlfn.CONCAT(A522,B522,C522),Denominator!D:H,2,FALSE)</f>
        <v>1344738</v>
      </c>
      <c r="G522">
        <f>VLOOKUP(_xlfn.CONCAT(A522,B522,C522),Denominator!D:H,3,FALSE)</f>
        <v>30338</v>
      </c>
      <c r="H522">
        <v>2768</v>
      </c>
      <c r="I522" s="13">
        <f>Table15_2[[#This Row],[total_counts]]-Table15_2[[#This Row],[virtual_counts]]</f>
        <v>2711</v>
      </c>
      <c r="J522">
        <v>57</v>
      </c>
      <c r="K522" s="4">
        <f>Table15_2[[#This Row],[total_counts]]/Table15_2[[#This Row],[den_total]]</f>
        <v>2.0129796462159183E-3</v>
      </c>
      <c r="L522" s="4">
        <f>Table15_2[[#This Row],[in_person_counts]]/Table15_2[[#This Row],[den_total]]</f>
        <v>1.9715273919405181E-3</v>
      </c>
      <c r="M522" s="4">
        <f>Table15_2[[#This Row],[virtual_counts]]/Table15_2[[#This Row],[den_total]]</f>
        <v>4.1452254275400048E-5</v>
      </c>
      <c r="N522" t="s">
        <v>14</v>
      </c>
    </row>
    <row r="523" spans="1:14" x14ac:dyDescent="0.3">
      <c r="A523" t="s">
        <v>29</v>
      </c>
      <c r="B523">
        <v>2018</v>
      </c>
      <c r="C523">
        <v>10</v>
      </c>
      <c r="D523" t="s">
        <v>25</v>
      </c>
      <c r="E523">
        <v>1375076</v>
      </c>
      <c r="F523">
        <f>VLOOKUP(_xlfn.CONCAT(A523,B523,C523),Denominator!D:H,2,FALSE)</f>
        <v>1344738</v>
      </c>
      <c r="G523">
        <f>VLOOKUP(_xlfn.CONCAT(A523,B523,C523),Denominator!D:H,3,FALSE)</f>
        <v>30338</v>
      </c>
      <c r="H523">
        <v>6276</v>
      </c>
      <c r="I523" s="13">
        <f>Table15_2[[#This Row],[total_counts]]-Table15_2[[#This Row],[virtual_counts]]</f>
        <v>6160</v>
      </c>
      <c r="J523">
        <v>116</v>
      </c>
      <c r="K523" s="4">
        <f>Table15_2[[#This Row],[total_counts]]/Table15_2[[#This Row],[den_total]]</f>
        <v>4.5641113654808895E-3</v>
      </c>
      <c r="L523" s="4">
        <f>Table15_2[[#This Row],[in_person_counts]]/Table15_2[[#This Row],[den_total]]</f>
        <v>4.4797523918677952E-3</v>
      </c>
      <c r="M523" s="4">
        <f>Table15_2[[#This Row],[virtual_counts]]/Table15_2[[#This Row],[den_total]]</f>
        <v>8.4358973613094844E-5</v>
      </c>
      <c r="N523" t="s">
        <v>14</v>
      </c>
    </row>
    <row r="524" spans="1:14" x14ac:dyDescent="0.3">
      <c r="A524" t="s">
        <v>29</v>
      </c>
      <c r="B524">
        <v>2018</v>
      </c>
      <c r="C524">
        <v>11</v>
      </c>
      <c r="D524" t="s">
        <v>13</v>
      </c>
      <c r="E524">
        <v>1355970</v>
      </c>
      <c r="F524">
        <f>VLOOKUP(_xlfn.CONCAT(A524,B524,C524),Denominator!D:H,2,FALSE)</f>
        <v>1322843</v>
      </c>
      <c r="G524">
        <f>VLOOKUP(_xlfn.CONCAT(A524,B524,C524),Denominator!D:H,3,FALSE)</f>
        <v>33127</v>
      </c>
      <c r="H524">
        <v>86923</v>
      </c>
      <c r="I524" s="13">
        <f>Table15_2[[#This Row],[total_counts]]-Table15_2[[#This Row],[virtual_counts]]</f>
        <v>84799</v>
      </c>
      <c r="J524">
        <v>2124</v>
      </c>
      <c r="K524" s="4">
        <f>Table15_2[[#This Row],[total_counts]]/Table15_2[[#This Row],[den_total]]</f>
        <v>6.4103925603073819E-2</v>
      </c>
      <c r="L524" s="4">
        <f>Table15_2[[#This Row],[in_person_counts]]/Table15_2[[#This Row],[den_total]]</f>
        <v>6.2537519266650438E-2</v>
      </c>
      <c r="M524" s="4">
        <f>Table15_2[[#This Row],[virtual_counts]]/Table15_2[[#This Row],[den_total]]</f>
        <v>1.5664063364233722E-3</v>
      </c>
      <c r="N524" t="s">
        <v>14</v>
      </c>
    </row>
    <row r="525" spans="1:14" x14ac:dyDescent="0.3">
      <c r="A525" t="s">
        <v>29</v>
      </c>
      <c r="B525">
        <v>2018</v>
      </c>
      <c r="C525">
        <v>11</v>
      </c>
      <c r="D525" t="s">
        <v>18</v>
      </c>
      <c r="E525">
        <v>1355970</v>
      </c>
      <c r="F525">
        <f>VLOOKUP(_xlfn.CONCAT(A525,B525,C525),Denominator!D:H,2,FALSE)</f>
        <v>1322843</v>
      </c>
      <c r="G525">
        <f>VLOOKUP(_xlfn.CONCAT(A525,B525,C525),Denominator!D:H,3,FALSE)</f>
        <v>33127</v>
      </c>
      <c r="H525">
        <v>8521</v>
      </c>
      <c r="I525" s="13">
        <f>Table15_2[[#This Row],[total_counts]]-Table15_2[[#This Row],[virtual_counts]]</f>
        <v>8330</v>
      </c>
      <c r="J525">
        <v>191</v>
      </c>
      <c r="K525" s="4">
        <f>Table15_2[[#This Row],[total_counts]]/Table15_2[[#This Row],[den_total]]</f>
        <v>6.284062331762502E-3</v>
      </c>
      <c r="L525" s="4">
        <f>Table15_2[[#This Row],[in_person_counts]]/Table15_2[[#This Row],[den_total]]</f>
        <v>6.14320375819524E-3</v>
      </c>
      <c r="M525" s="4">
        <f>Table15_2[[#This Row],[virtual_counts]]/Table15_2[[#This Row],[den_total]]</f>
        <v>1.408585735672618E-4</v>
      </c>
      <c r="N525" t="s">
        <v>14</v>
      </c>
    </row>
    <row r="526" spans="1:14" x14ac:dyDescent="0.3">
      <c r="A526" t="s">
        <v>29</v>
      </c>
      <c r="B526">
        <v>2018</v>
      </c>
      <c r="C526">
        <v>11</v>
      </c>
      <c r="D526" t="s">
        <v>19</v>
      </c>
      <c r="E526">
        <v>1355970</v>
      </c>
      <c r="F526">
        <f>VLOOKUP(_xlfn.CONCAT(A526,B526,C526),Denominator!D:H,2,FALSE)</f>
        <v>1322843</v>
      </c>
      <c r="G526">
        <f>VLOOKUP(_xlfn.CONCAT(A526,B526,C526),Denominator!D:H,3,FALSE)</f>
        <v>33127</v>
      </c>
      <c r="H526">
        <v>2720</v>
      </c>
      <c r="I526" s="13">
        <f>Table15_2[[#This Row],[total_counts]]-Table15_2[[#This Row],[virtual_counts]]</f>
        <v>2704</v>
      </c>
      <c r="J526">
        <v>16</v>
      </c>
      <c r="K526" s="4">
        <f>Table15_2[[#This Row],[total_counts]]/Table15_2[[#This Row],[den_total]]</f>
        <v>2.0059440843086499E-3</v>
      </c>
      <c r="L526" s="4">
        <f>Table15_2[[#This Row],[in_person_counts]]/Table15_2[[#This Row],[den_total]]</f>
        <v>1.9941444132244813E-3</v>
      </c>
      <c r="M526" s="4">
        <f>Table15_2[[#This Row],[virtual_counts]]/Table15_2[[#This Row],[den_total]]</f>
        <v>1.1799671084168529E-5</v>
      </c>
      <c r="N526" t="s">
        <v>14</v>
      </c>
    </row>
    <row r="527" spans="1:14" x14ac:dyDescent="0.3">
      <c r="A527" t="s">
        <v>29</v>
      </c>
      <c r="B527">
        <v>2018</v>
      </c>
      <c r="C527">
        <v>11</v>
      </c>
      <c r="D527" t="s">
        <v>20</v>
      </c>
      <c r="E527">
        <v>1355970</v>
      </c>
      <c r="F527">
        <f>VLOOKUP(_xlfn.CONCAT(A527,B527,C527),Denominator!D:H,2,FALSE)</f>
        <v>1322843</v>
      </c>
      <c r="G527">
        <f>VLOOKUP(_xlfn.CONCAT(A527,B527,C527),Denominator!D:H,3,FALSE)</f>
        <v>33127</v>
      </c>
      <c r="H527">
        <v>5890</v>
      </c>
      <c r="I527" s="13">
        <f>Table15_2[[#This Row],[total_counts]]-Table15_2[[#This Row],[virtual_counts]]</f>
        <v>5691</v>
      </c>
      <c r="J527">
        <v>199</v>
      </c>
      <c r="K527" s="4">
        <f>Table15_2[[#This Row],[total_counts]]/Table15_2[[#This Row],[den_total]]</f>
        <v>4.3437539178595398E-3</v>
      </c>
      <c r="L527" s="4">
        <f>Table15_2[[#This Row],[in_person_counts]]/Table15_2[[#This Row],[den_total]]</f>
        <v>4.1969955087501933E-3</v>
      </c>
      <c r="M527" s="4">
        <f>Table15_2[[#This Row],[virtual_counts]]/Table15_2[[#This Row],[den_total]]</f>
        <v>1.4675840910934607E-4</v>
      </c>
      <c r="N527" t="s">
        <v>14</v>
      </c>
    </row>
    <row r="528" spans="1:14" x14ac:dyDescent="0.3">
      <c r="A528" t="s">
        <v>29</v>
      </c>
      <c r="B528">
        <v>2018</v>
      </c>
      <c r="C528">
        <v>11</v>
      </c>
      <c r="D528" t="s">
        <v>21</v>
      </c>
      <c r="E528">
        <v>1355970</v>
      </c>
      <c r="F528">
        <f>VLOOKUP(_xlfn.CONCAT(A528,B528,C528),Denominator!D:H,2,FALSE)</f>
        <v>1322843</v>
      </c>
      <c r="G528">
        <f>VLOOKUP(_xlfn.CONCAT(A528,B528,C528),Denominator!D:H,3,FALSE)</f>
        <v>33127</v>
      </c>
      <c r="H528">
        <v>664</v>
      </c>
      <c r="I528" s="13">
        <f>Table15_2[[#This Row],[total_counts]]-Table15_2[[#This Row],[virtual_counts]]</f>
        <v>640</v>
      </c>
      <c r="J528">
        <v>24</v>
      </c>
      <c r="K528" s="4">
        <f>Table15_2[[#This Row],[total_counts]]/Table15_2[[#This Row],[den_total]]</f>
        <v>4.8968634999299392E-4</v>
      </c>
      <c r="L528" s="4">
        <f>Table15_2[[#This Row],[in_person_counts]]/Table15_2[[#This Row],[den_total]]</f>
        <v>4.7198684336674117E-4</v>
      </c>
      <c r="M528" s="4">
        <f>Table15_2[[#This Row],[virtual_counts]]/Table15_2[[#This Row],[den_total]]</f>
        <v>1.7699506626252792E-5</v>
      </c>
      <c r="N528" t="s">
        <v>14</v>
      </c>
    </row>
    <row r="529" spans="1:14" x14ac:dyDescent="0.3">
      <c r="A529" t="s">
        <v>29</v>
      </c>
      <c r="B529">
        <v>2018</v>
      </c>
      <c r="C529">
        <v>11</v>
      </c>
      <c r="D529" t="s">
        <v>22</v>
      </c>
      <c r="E529">
        <v>1355970</v>
      </c>
      <c r="F529">
        <f>VLOOKUP(_xlfn.CONCAT(A529,B529,C529),Denominator!D:H,2,FALSE)</f>
        <v>1322843</v>
      </c>
      <c r="G529">
        <f>VLOOKUP(_xlfn.CONCAT(A529,B529,C529),Denominator!D:H,3,FALSE)</f>
        <v>33127</v>
      </c>
      <c r="H529">
        <v>6554</v>
      </c>
      <c r="I529" s="13">
        <f>Table15_2[[#This Row],[total_counts]]-Table15_2[[#This Row],[virtual_counts]]</f>
        <v>6331</v>
      </c>
      <c r="J529">
        <v>223</v>
      </c>
      <c r="K529" s="4">
        <f>Table15_2[[#This Row],[total_counts]]/Table15_2[[#This Row],[den_total]]</f>
        <v>4.833440267852534E-3</v>
      </c>
      <c r="L529" s="4">
        <f>Table15_2[[#This Row],[in_person_counts]]/Table15_2[[#This Row],[den_total]]</f>
        <v>4.6689823521169349E-3</v>
      </c>
      <c r="M529" s="4">
        <f>Table15_2[[#This Row],[virtual_counts]]/Table15_2[[#This Row],[den_total]]</f>
        <v>1.6445791573559888E-4</v>
      </c>
      <c r="N529" t="s">
        <v>14</v>
      </c>
    </row>
    <row r="530" spans="1:14" x14ac:dyDescent="0.3">
      <c r="A530" t="s">
        <v>29</v>
      </c>
      <c r="B530">
        <v>2018</v>
      </c>
      <c r="C530">
        <v>11</v>
      </c>
      <c r="D530" t="s">
        <v>23</v>
      </c>
      <c r="E530">
        <v>1355970</v>
      </c>
      <c r="F530">
        <f>VLOOKUP(_xlfn.CONCAT(A530,B530,C530),Denominator!D:H,2,FALSE)</f>
        <v>1322843</v>
      </c>
      <c r="G530">
        <f>VLOOKUP(_xlfn.CONCAT(A530,B530,C530),Denominator!D:H,3,FALSE)</f>
        <v>33127</v>
      </c>
      <c r="H530">
        <v>11878</v>
      </c>
      <c r="I530" s="13">
        <f>Table15_2[[#This Row],[total_counts]]-Table15_2[[#This Row],[virtual_counts]]</f>
        <v>11521</v>
      </c>
      <c r="J530">
        <v>357</v>
      </c>
      <c r="K530" s="4">
        <f>Table15_2[[#This Row],[total_counts]]/Table15_2[[#This Row],[den_total]]</f>
        <v>8.7597808211096109E-3</v>
      </c>
      <c r="L530" s="4">
        <f>Table15_2[[#This Row],[in_person_counts]]/Table15_2[[#This Row],[den_total]]</f>
        <v>8.4965006600441016E-3</v>
      </c>
      <c r="M530" s="4">
        <f>Table15_2[[#This Row],[virtual_counts]]/Table15_2[[#This Row],[den_total]]</f>
        <v>2.6328016106551028E-4</v>
      </c>
      <c r="N530" t="s">
        <v>14</v>
      </c>
    </row>
    <row r="531" spans="1:14" x14ac:dyDescent="0.3">
      <c r="A531" t="s">
        <v>29</v>
      </c>
      <c r="B531">
        <v>2018</v>
      </c>
      <c r="C531">
        <v>11</v>
      </c>
      <c r="D531" t="s">
        <v>24</v>
      </c>
      <c r="E531">
        <v>1355970</v>
      </c>
      <c r="F531">
        <f>VLOOKUP(_xlfn.CONCAT(A531,B531,C531),Denominator!D:H,2,FALSE)</f>
        <v>1322843</v>
      </c>
      <c r="G531">
        <f>VLOOKUP(_xlfn.CONCAT(A531,B531,C531),Denominator!D:H,3,FALSE)</f>
        <v>33127</v>
      </c>
      <c r="H531">
        <v>2794</v>
      </c>
      <c r="I531" s="13">
        <f>Table15_2[[#This Row],[total_counts]]-Table15_2[[#This Row],[virtual_counts]]</f>
        <v>2725</v>
      </c>
      <c r="J531">
        <v>69</v>
      </c>
      <c r="K531" s="4">
        <f>Table15_2[[#This Row],[total_counts]]/Table15_2[[#This Row],[den_total]]</f>
        <v>2.0605175630729294E-3</v>
      </c>
      <c r="L531" s="4">
        <f>Table15_2[[#This Row],[in_person_counts]]/Table15_2[[#This Row],[den_total]]</f>
        <v>2.0096314815224526E-3</v>
      </c>
      <c r="M531" s="4">
        <f>Table15_2[[#This Row],[virtual_counts]]/Table15_2[[#This Row],[den_total]]</f>
        <v>5.088608155047678E-5</v>
      </c>
      <c r="N531" t="s">
        <v>14</v>
      </c>
    </row>
    <row r="532" spans="1:14" x14ac:dyDescent="0.3">
      <c r="A532" t="s">
        <v>29</v>
      </c>
      <c r="B532">
        <v>2018</v>
      </c>
      <c r="C532">
        <v>11</v>
      </c>
      <c r="D532" t="s">
        <v>25</v>
      </c>
      <c r="E532">
        <v>1355970</v>
      </c>
      <c r="F532">
        <f>VLOOKUP(_xlfn.CONCAT(A532,B532,C532),Denominator!D:H,2,FALSE)</f>
        <v>1322843</v>
      </c>
      <c r="G532">
        <f>VLOOKUP(_xlfn.CONCAT(A532,B532,C532),Denominator!D:H,3,FALSE)</f>
        <v>33127</v>
      </c>
      <c r="H532">
        <v>6325</v>
      </c>
      <c r="I532" s="13">
        <f>Table15_2[[#This Row],[total_counts]]-Table15_2[[#This Row],[virtual_counts]]</f>
        <v>6215</v>
      </c>
      <c r="J532">
        <v>110</v>
      </c>
      <c r="K532" s="4">
        <f>Table15_2[[#This Row],[total_counts]]/Table15_2[[#This Row],[den_total]]</f>
        <v>4.6645574754603713E-3</v>
      </c>
      <c r="L532" s="4">
        <f>Table15_2[[#This Row],[in_person_counts]]/Table15_2[[#This Row],[den_total]]</f>
        <v>4.5834347367567129E-3</v>
      </c>
      <c r="M532" s="4">
        <f>Table15_2[[#This Row],[virtual_counts]]/Table15_2[[#This Row],[den_total]]</f>
        <v>8.112273870365864E-5</v>
      </c>
      <c r="N532" t="s">
        <v>14</v>
      </c>
    </row>
    <row r="533" spans="1:14" x14ac:dyDescent="0.3">
      <c r="A533" t="s">
        <v>29</v>
      </c>
      <c r="B533">
        <v>2018</v>
      </c>
      <c r="C533">
        <v>12</v>
      </c>
      <c r="D533" t="s">
        <v>13</v>
      </c>
      <c r="E533">
        <v>1040481</v>
      </c>
      <c r="F533">
        <f>VLOOKUP(_xlfn.CONCAT(A533,B533,C533),Denominator!D:H,2,FALSE)</f>
        <v>1011667</v>
      </c>
      <c r="G533">
        <f>VLOOKUP(_xlfn.CONCAT(A533,B533,C533),Denominator!D:H,3,FALSE)</f>
        <v>28814</v>
      </c>
      <c r="H533">
        <v>63577</v>
      </c>
      <c r="I533" s="13">
        <f>Table15_2[[#This Row],[total_counts]]-Table15_2[[#This Row],[virtual_counts]]</f>
        <v>61783</v>
      </c>
      <c r="J533">
        <v>1794</v>
      </c>
      <c r="K533" s="4">
        <f>Table15_2[[#This Row],[total_counts]]/Table15_2[[#This Row],[den_total]]</f>
        <v>6.1103470414164217E-2</v>
      </c>
      <c r="L533" s="4">
        <f>Table15_2[[#This Row],[in_person_counts]]/Table15_2[[#This Row],[den_total]]</f>
        <v>5.9379267857846516E-2</v>
      </c>
      <c r="M533" s="4">
        <f>Table15_2[[#This Row],[virtual_counts]]/Table15_2[[#This Row],[den_total]]</f>
        <v>1.724202556317703E-3</v>
      </c>
      <c r="N533" t="s">
        <v>14</v>
      </c>
    </row>
    <row r="534" spans="1:14" x14ac:dyDescent="0.3">
      <c r="A534" t="s">
        <v>29</v>
      </c>
      <c r="B534">
        <v>2018</v>
      </c>
      <c r="C534">
        <v>12</v>
      </c>
      <c r="D534" t="s">
        <v>18</v>
      </c>
      <c r="E534">
        <v>1040481</v>
      </c>
      <c r="F534">
        <f>VLOOKUP(_xlfn.CONCAT(A534,B534,C534),Denominator!D:H,2,FALSE)</f>
        <v>1011667</v>
      </c>
      <c r="G534">
        <f>VLOOKUP(_xlfn.CONCAT(A534,B534,C534),Denominator!D:H,3,FALSE)</f>
        <v>28814</v>
      </c>
      <c r="H534">
        <v>6588</v>
      </c>
      <c r="I534" s="13">
        <f>Table15_2[[#This Row],[total_counts]]-Table15_2[[#This Row],[virtual_counts]]</f>
        <v>6441</v>
      </c>
      <c r="J534">
        <v>147</v>
      </c>
      <c r="K534" s="4">
        <f>Table15_2[[#This Row],[total_counts]]/Table15_2[[#This Row],[den_total]]</f>
        <v>6.331686979387418E-3</v>
      </c>
      <c r="L534" s="4">
        <f>Table15_2[[#This Row],[in_person_counts]]/Table15_2[[#This Row],[den_total]]</f>
        <v>6.1904061679165694E-3</v>
      </c>
      <c r="M534" s="4">
        <f>Table15_2[[#This Row],[virtual_counts]]/Table15_2[[#This Row],[den_total]]</f>
        <v>1.4128081147084858E-4</v>
      </c>
      <c r="N534" t="s">
        <v>14</v>
      </c>
    </row>
    <row r="535" spans="1:14" x14ac:dyDescent="0.3">
      <c r="A535" t="s">
        <v>29</v>
      </c>
      <c r="B535">
        <v>2018</v>
      </c>
      <c r="C535">
        <v>12</v>
      </c>
      <c r="D535" t="s">
        <v>19</v>
      </c>
      <c r="E535">
        <v>1040481</v>
      </c>
      <c r="F535">
        <f>VLOOKUP(_xlfn.CONCAT(A535,B535,C535),Denominator!D:H,2,FALSE)</f>
        <v>1011667</v>
      </c>
      <c r="G535">
        <f>VLOOKUP(_xlfn.CONCAT(A535,B535,C535),Denominator!D:H,3,FALSE)</f>
        <v>28814</v>
      </c>
      <c r="H535">
        <v>2215</v>
      </c>
      <c r="I535" s="13">
        <f>Table15_2[[#This Row],[total_counts]]-Table15_2[[#This Row],[virtual_counts]]</f>
        <v>2205</v>
      </c>
      <c r="J535">
        <v>10</v>
      </c>
      <c r="K535" s="4">
        <f>Table15_2[[#This Row],[total_counts]]/Table15_2[[#This Row],[den_total]]</f>
        <v>2.1288231116185687E-3</v>
      </c>
      <c r="L535" s="4">
        <f>Table15_2[[#This Row],[in_person_counts]]/Table15_2[[#This Row],[den_total]]</f>
        <v>2.1192121720627287E-3</v>
      </c>
      <c r="M535" s="4">
        <f>Table15_2[[#This Row],[virtual_counts]]/Table15_2[[#This Row],[den_total]]</f>
        <v>9.61093955584004E-6</v>
      </c>
      <c r="N535" t="s">
        <v>14</v>
      </c>
    </row>
    <row r="536" spans="1:14" x14ac:dyDescent="0.3">
      <c r="A536" t="s">
        <v>29</v>
      </c>
      <c r="B536">
        <v>2018</v>
      </c>
      <c r="C536">
        <v>12</v>
      </c>
      <c r="D536" t="s">
        <v>20</v>
      </c>
      <c r="E536">
        <v>1040481</v>
      </c>
      <c r="F536">
        <f>VLOOKUP(_xlfn.CONCAT(A536,B536,C536),Denominator!D:H,2,FALSE)</f>
        <v>1011667</v>
      </c>
      <c r="G536">
        <f>VLOOKUP(_xlfn.CONCAT(A536,B536,C536),Denominator!D:H,3,FALSE)</f>
        <v>28814</v>
      </c>
      <c r="H536">
        <v>4186</v>
      </c>
      <c r="I536" s="13">
        <f>Table15_2[[#This Row],[total_counts]]-Table15_2[[#This Row],[virtual_counts]]</f>
        <v>4044</v>
      </c>
      <c r="J536">
        <v>142</v>
      </c>
      <c r="K536" s="4">
        <f>Table15_2[[#This Row],[total_counts]]/Table15_2[[#This Row],[den_total]]</f>
        <v>4.0231392980746407E-3</v>
      </c>
      <c r="L536" s="4">
        <f>Table15_2[[#This Row],[in_person_counts]]/Table15_2[[#This Row],[den_total]]</f>
        <v>3.8866639563817119E-3</v>
      </c>
      <c r="M536" s="4">
        <f>Table15_2[[#This Row],[virtual_counts]]/Table15_2[[#This Row],[den_total]]</f>
        <v>1.3647534169292856E-4</v>
      </c>
      <c r="N536" t="s">
        <v>14</v>
      </c>
    </row>
    <row r="537" spans="1:14" x14ac:dyDescent="0.3">
      <c r="A537" t="s">
        <v>29</v>
      </c>
      <c r="B537">
        <v>2018</v>
      </c>
      <c r="C537">
        <v>12</v>
      </c>
      <c r="D537" t="s">
        <v>21</v>
      </c>
      <c r="E537">
        <v>1040481</v>
      </c>
      <c r="F537">
        <f>VLOOKUP(_xlfn.CONCAT(A537,B537,C537),Denominator!D:H,2,FALSE)</f>
        <v>1011667</v>
      </c>
      <c r="G537">
        <f>VLOOKUP(_xlfn.CONCAT(A537,B537,C537),Denominator!D:H,3,FALSE)</f>
        <v>28814</v>
      </c>
      <c r="H537">
        <v>511</v>
      </c>
      <c r="I537" s="13">
        <f>Table15_2[[#This Row],[total_counts]]-Table15_2[[#This Row],[virtual_counts]]</f>
        <v>493</v>
      </c>
      <c r="J537">
        <v>18</v>
      </c>
      <c r="K537" s="4">
        <f>Table15_2[[#This Row],[total_counts]]/Table15_2[[#This Row],[den_total]]</f>
        <v>4.9111901130342601E-4</v>
      </c>
      <c r="L537" s="4">
        <f>Table15_2[[#This Row],[in_person_counts]]/Table15_2[[#This Row],[den_total]]</f>
        <v>4.7381932010291395E-4</v>
      </c>
      <c r="M537" s="4">
        <f>Table15_2[[#This Row],[virtual_counts]]/Table15_2[[#This Row],[den_total]]</f>
        <v>1.729969120051207E-5</v>
      </c>
      <c r="N537" t="s">
        <v>14</v>
      </c>
    </row>
    <row r="538" spans="1:14" x14ac:dyDescent="0.3">
      <c r="A538" t="s">
        <v>29</v>
      </c>
      <c r="B538">
        <v>2018</v>
      </c>
      <c r="C538">
        <v>12</v>
      </c>
      <c r="D538" t="s">
        <v>22</v>
      </c>
      <c r="E538">
        <v>1040481</v>
      </c>
      <c r="F538">
        <f>VLOOKUP(_xlfn.CONCAT(A538,B538,C538),Denominator!D:H,2,FALSE)</f>
        <v>1011667</v>
      </c>
      <c r="G538">
        <f>VLOOKUP(_xlfn.CONCAT(A538,B538,C538),Denominator!D:H,3,FALSE)</f>
        <v>28814</v>
      </c>
      <c r="H538">
        <v>4697</v>
      </c>
      <c r="I538" s="13">
        <f>Table15_2[[#This Row],[total_counts]]-Table15_2[[#This Row],[virtual_counts]]</f>
        <v>4537</v>
      </c>
      <c r="J538">
        <v>160</v>
      </c>
      <c r="K538" s="4">
        <f>Table15_2[[#This Row],[total_counts]]/Table15_2[[#This Row],[den_total]]</f>
        <v>4.5142583093780667E-3</v>
      </c>
      <c r="L538" s="4">
        <f>Table15_2[[#This Row],[in_person_counts]]/Table15_2[[#This Row],[den_total]]</f>
        <v>4.3604832764846261E-3</v>
      </c>
      <c r="M538" s="4">
        <f>Table15_2[[#This Row],[virtual_counts]]/Table15_2[[#This Row],[den_total]]</f>
        <v>1.5377503289344064E-4</v>
      </c>
      <c r="N538" t="s">
        <v>14</v>
      </c>
    </row>
    <row r="539" spans="1:14" x14ac:dyDescent="0.3">
      <c r="A539" t="s">
        <v>29</v>
      </c>
      <c r="B539">
        <v>2018</v>
      </c>
      <c r="C539">
        <v>12</v>
      </c>
      <c r="D539" t="s">
        <v>23</v>
      </c>
      <c r="E539">
        <v>1040481</v>
      </c>
      <c r="F539">
        <f>VLOOKUP(_xlfn.CONCAT(A539,B539,C539),Denominator!D:H,2,FALSE)</f>
        <v>1011667</v>
      </c>
      <c r="G539">
        <f>VLOOKUP(_xlfn.CONCAT(A539,B539,C539),Denominator!D:H,3,FALSE)</f>
        <v>28814</v>
      </c>
      <c r="H539">
        <v>9313</v>
      </c>
      <c r="I539" s="13">
        <f>Table15_2[[#This Row],[total_counts]]-Table15_2[[#This Row],[virtual_counts]]</f>
        <v>9023</v>
      </c>
      <c r="J539">
        <v>290</v>
      </c>
      <c r="K539" s="4">
        <f>Table15_2[[#This Row],[total_counts]]/Table15_2[[#This Row],[den_total]]</f>
        <v>8.9506680083538282E-3</v>
      </c>
      <c r="L539" s="4">
        <f>Table15_2[[#This Row],[in_person_counts]]/Table15_2[[#This Row],[den_total]]</f>
        <v>8.6719507612344673E-3</v>
      </c>
      <c r="M539" s="4">
        <f>Table15_2[[#This Row],[virtual_counts]]/Table15_2[[#This Row],[den_total]]</f>
        <v>2.7871724711936116E-4</v>
      </c>
      <c r="N539" t="s">
        <v>14</v>
      </c>
    </row>
    <row r="540" spans="1:14" x14ac:dyDescent="0.3">
      <c r="A540" t="s">
        <v>29</v>
      </c>
      <c r="B540">
        <v>2018</v>
      </c>
      <c r="C540">
        <v>12</v>
      </c>
      <c r="D540" t="s">
        <v>24</v>
      </c>
      <c r="E540">
        <v>1040481</v>
      </c>
      <c r="F540">
        <f>VLOOKUP(_xlfn.CONCAT(A540,B540,C540),Denominator!D:H,2,FALSE)</f>
        <v>1011667</v>
      </c>
      <c r="G540">
        <f>VLOOKUP(_xlfn.CONCAT(A540,B540,C540),Denominator!D:H,3,FALSE)</f>
        <v>28814</v>
      </c>
      <c r="H540">
        <v>2014</v>
      </c>
      <c r="I540" s="13">
        <f>Table15_2[[#This Row],[total_counts]]-Table15_2[[#This Row],[virtual_counts]]</f>
        <v>1963</v>
      </c>
      <c r="J540">
        <v>51</v>
      </c>
      <c r="K540" s="4">
        <f>Table15_2[[#This Row],[total_counts]]/Table15_2[[#This Row],[den_total]]</f>
        <v>1.9356432265461839E-3</v>
      </c>
      <c r="L540" s="4">
        <f>Table15_2[[#This Row],[in_person_counts]]/Table15_2[[#This Row],[den_total]]</f>
        <v>1.8866274348113997E-3</v>
      </c>
      <c r="M540" s="4">
        <f>Table15_2[[#This Row],[virtual_counts]]/Table15_2[[#This Row],[den_total]]</f>
        <v>4.9015791734784203E-5</v>
      </c>
      <c r="N540" t="s">
        <v>14</v>
      </c>
    </row>
    <row r="541" spans="1:14" x14ac:dyDescent="0.3">
      <c r="A541" t="s">
        <v>29</v>
      </c>
      <c r="B541">
        <v>2018</v>
      </c>
      <c r="C541">
        <v>12</v>
      </c>
      <c r="D541" t="s">
        <v>25</v>
      </c>
      <c r="E541">
        <v>1040481</v>
      </c>
      <c r="F541">
        <f>VLOOKUP(_xlfn.CONCAT(A541,B541,C541),Denominator!D:H,2,FALSE)</f>
        <v>1011667</v>
      </c>
      <c r="G541">
        <f>VLOOKUP(_xlfn.CONCAT(A541,B541,C541),Denominator!D:H,3,FALSE)</f>
        <v>28814</v>
      </c>
      <c r="H541">
        <v>4953</v>
      </c>
      <c r="I541" s="13">
        <f>Table15_2[[#This Row],[total_counts]]-Table15_2[[#This Row],[virtual_counts]]</f>
        <v>4844</v>
      </c>
      <c r="J541">
        <v>109</v>
      </c>
      <c r="K541" s="4">
        <f>Table15_2[[#This Row],[total_counts]]/Table15_2[[#This Row],[den_total]]</f>
        <v>4.7602983620075711E-3</v>
      </c>
      <c r="L541" s="4">
        <f>Table15_2[[#This Row],[in_person_counts]]/Table15_2[[#This Row],[den_total]]</f>
        <v>4.6555391208489153E-3</v>
      </c>
      <c r="M541" s="4">
        <f>Table15_2[[#This Row],[virtual_counts]]/Table15_2[[#This Row],[den_total]]</f>
        <v>1.0475924115865643E-4</v>
      </c>
      <c r="N541" t="s">
        <v>14</v>
      </c>
    </row>
    <row r="542" spans="1:14" x14ac:dyDescent="0.3">
      <c r="A542" t="s">
        <v>30</v>
      </c>
      <c r="B542">
        <v>2018</v>
      </c>
      <c r="C542">
        <v>1</v>
      </c>
      <c r="D542" t="s">
        <v>13</v>
      </c>
      <c r="E542">
        <v>110794</v>
      </c>
      <c r="F542">
        <f>VLOOKUP(_xlfn.CONCAT(A542,B542,C542),Denominator!D:H,2,FALSE)</f>
        <v>110794</v>
      </c>
      <c r="G542">
        <f>VLOOKUP(_xlfn.CONCAT(A542,B542,C542),Denominator!D:H,3,FALSE)</f>
        <v>0</v>
      </c>
      <c r="H542">
        <v>291</v>
      </c>
      <c r="I542" s="13">
        <f>Table15_2[[#This Row],[total_counts]]-Table15_2[[#This Row],[virtual_counts]]</f>
        <v>291</v>
      </c>
      <c r="J542">
        <v>0</v>
      </c>
      <c r="K542" s="4">
        <f>Table15_2[[#This Row],[total_counts]]/Table15_2[[#This Row],[den_total]]</f>
        <v>2.6264960196400529E-3</v>
      </c>
      <c r="L542" s="4">
        <f>Table15_2[[#This Row],[in_person_counts]]/Table15_2[[#This Row],[den_total]]</f>
        <v>2.6264960196400529E-3</v>
      </c>
      <c r="M542" s="4">
        <f>Table15_2[[#This Row],[virtual_counts]]/Table15_2[[#This Row],[den_total]]</f>
        <v>0</v>
      </c>
      <c r="N542" t="s">
        <v>14</v>
      </c>
    </row>
    <row r="543" spans="1:14" x14ac:dyDescent="0.3">
      <c r="A543" t="s">
        <v>30</v>
      </c>
      <c r="B543">
        <v>2018</v>
      </c>
      <c r="C543">
        <v>1</v>
      </c>
      <c r="D543" t="s">
        <v>18</v>
      </c>
      <c r="E543">
        <v>110794</v>
      </c>
      <c r="F543">
        <f>VLOOKUP(_xlfn.CONCAT(A543,B543,C543),Denominator!D:H,2,FALSE)</f>
        <v>110794</v>
      </c>
      <c r="G543">
        <f>VLOOKUP(_xlfn.CONCAT(A543,B543,C543),Denominator!D:H,3,FALSE)</f>
        <v>0</v>
      </c>
      <c r="H543">
        <v>22</v>
      </c>
      <c r="I543" s="13">
        <f>Table15_2[[#This Row],[total_counts]]-Table15_2[[#This Row],[virtual_counts]]</f>
        <v>22</v>
      </c>
      <c r="J543">
        <v>0</v>
      </c>
      <c r="K543" s="4">
        <f>Table15_2[[#This Row],[total_counts]]/Table15_2[[#This Row],[den_total]]</f>
        <v>1.9856670938859505E-4</v>
      </c>
      <c r="L543" s="4">
        <f>Table15_2[[#This Row],[in_person_counts]]/Table15_2[[#This Row],[den_total]]</f>
        <v>1.9856670938859505E-4</v>
      </c>
      <c r="M543" s="4">
        <f>Table15_2[[#This Row],[virtual_counts]]/Table15_2[[#This Row],[den_total]]</f>
        <v>0</v>
      </c>
      <c r="N543" t="s">
        <v>14</v>
      </c>
    </row>
    <row r="544" spans="1:14" x14ac:dyDescent="0.3">
      <c r="A544" t="s">
        <v>30</v>
      </c>
      <c r="B544">
        <v>2018</v>
      </c>
      <c r="C544">
        <v>1</v>
      </c>
      <c r="D544" t="s">
        <v>19</v>
      </c>
      <c r="E544">
        <v>110794</v>
      </c>
      <c r="F544">
        <f>VLOOKUP(_xlfn.CONCAT(A544,B544,C544),Denominator!D:H,2,FALSE)</f>
        <v>110794</v>
      </c>
      <c r="G544">
        <f>VLOOKUP(_xlfn.CONCAT(A544,B544,C544),Denominator!D:H,3,FALSE)</f>
        <v>0</v>
      </c>
      <c r="H544">
        <v>32</v>
      </c>
      <c r="I544" s="13">
        <f>Table15_2[[#This Row],[total_counts]]-Table15_2[[#This Row],[virtual_counts]]</f>
        <v>32</v>
      </c>
      <c r="J544">
        <v>0</v>
      </c>
      <c r="K544" s="4">
        <f>Table15_2[[#This Row],[total_counts]]/Table15_2[[#This Row],[den_total]]</f>
        <v>2.8882430456522918E-4</v>
      </c>
      <c r="L544" s="4">
        <f>Table15_2[[#This Row],[in_person_counts]]/Table15_2[[#This Row],[den_total]]</f>
        <v>2.8882430456522918E-4</v>
      </c>
      <c r="M544" s="4">
        <f>Table15_2[[#This Row],[virtual_counts]]/Table15_2[[#This Row],[den_total]]</f>
        <v>0</v>
      </c>
      <c r="N544" t="s">
        <v>14</v>
      </c>
    </row>
    <row r="545" spans="1:14" x14ac:dyDescent="0.3">
      <c r="A545" t="s">
        <v>30</v>
      </c>
      <c r="B545">
        <v>2018</v>
      </c>
      <c r="C545">
        <v>1</v>
      </c>
      <c r="D545" t="s">
        <v>20</v>
      </c>
      <c r="E545">
        <v>110794</v>
      </c>
      <c r="F545">
        <f>VLOOKUP(_xlfn.CONCAT(A545,B545,C545),Denominator!D:H,2,FALSE)</f>
        <v>110794</v>
      </c>
      <c r="G545">
        <f>VLOOKUP(_xlfn.CONCAT(A545,B545,C545),Denominator!D:H,3,FALSE)</f>
        <v>0</v>
      </c>
      <c r="H545">
        <v>0</v>
      </c>
      <c r="I545" s="13">
        <f>Table15_2[[#This Row],[total_counts]]-Table15_2[[#This Row],[virtual_counts]]</f>
        <v>0</v>
      </c>
      <c r="J545">
        <v>0</v>
      </c>
      <c r="K545" s="4">
        <f>Table15_2[[#This Row],[total_counts]]/Table15_2[[#This Row],[den_total]]</f>
        <v>0</v>
      </c>
      <c r="L545" s="4">
        <f>Table15_2[[#This Row],[in_person_counts]]/Table15_2[[#This Row],[den_total]]</f>
        <v>0</v>
      </c>
      <c r="M545" s="4">
        <f>Table15_2[[#This Row],[virtual_counts]]/Table15_2[[#This Row],[den_total]]</f>
        <v>0</v>
      </c>
      <c r="N545" t="s">
        <v>14</v>
      </c>
    </row>
    <row r="546" spans="1:14" x14ac:dyDescent="0.3">
      <c r="A546" t="s">
        <v>30</v>
      </c>
      <c r="B546">
        <v>2018</v>
      </c>
      <c r="C546">
        <v>1</v>
      </c>
      <c r="D546" t="s">
        <v>21</v>
      </c>
      <c r="E546">
        <v>110794</v>
      </c>
      <c r="F546">
        <f>VLOOKUP(_xlfn.CONCAT(A546,B546,C546),Denominator!D:H,2,FALSE)</f>
        <v>110794</v>
      </c>
      <c r="G546">
        <f>VLOOKUP(_xlfn.CONCAT(A546,B546,C546),Denominator!D:H,3,FALSE)</f>
        <v>0</v>
      </c>
      <c r="H546">
        <v>0</v>
      </c>
      <c r="I546" s="13">
        <f>Table15_2[[#This Row],[total_counts]]-Table15_2[[#This Row],[virtual_counts]]</f>
        <v>0</v>
      </c>
      <c r="J546">
        <v>0</v>
      </c>
      <c r="K546" s="4">
        <f>Table15_2[[#This Row],[total_counts]]/Table15_2[[#This Row],[den_total]]</f>
        <v>0</v>
      </c>
      <c r="L546" s="4">
        <f>Table15_2[[#This Row],[in_person_counts]]/Table15_2[[#This Row],[den_total]]</f>
        <v>0</v>
      </c>
      <c r="M546" s="4">
        <f>Table15_2[[#This Row],[virtual_counts]]/Table15_2[[#This Row],[den_total]]</f>
        <v>0</v>
      </c>
      <c r="N546" t="s">
        <v>14</v>
      </c>
    </row>
    <row r="547" spans="1:14" x14ac:dyDescent="0.3">
      <c r="A547" t="s">
        <v>30</v>
      </c>
      <c r="B547">
        <v>2018</v>
      </c>
      <c r="C547">
        <v>1</v>
      </c>
      <c r="D547" t="s">
        <v>22</v>
      </c>
      <c r="E547">
        <v>110794</v>
      </c>
      <c r="F547">
        <f>VLOOKUP(_xlfn.CONCAT(A547,B547,C547),Denominator!D:H,2,FALSE)</f>
        <v>110794</v>
      </c>
      <c r="G547">
        <f>VLOOKUP(_xlfn.CONCAT(A547,B547,C547),Denominator!D:H,3,FALSE)</f>
        <v>0</v>
      </c>
      <c r="H547">
        <v>0</v>
      </c>
      <c r="I547" s="13">
        <f>Table15_2[[#This Row],[total_counts]]-Table15_2[[#This Row],[virtual_counts]]</f>
        <v>0</v>
      </c>
      <c r="J547">
        <v>0</v>
      </c>
      <c r="K547" s="4">
        <f>Table15_2[[#This Row],[total_counts]]/Table15_2[[#This Row],[den_total]]</f>
        <v>0</v>
      </c>
      <c r="L547" s="4">
        <f>Table15_2[[#This Row],[in_person_counts]]/Table15_2[[#This Row],[den_total]]</f>
        <v>0</v>
      </c>
      <c r="M547" s="4">
        <f>Table15_2[[#This Row],[virtual_counts]]/Table15_2[[#This Row],[den_total]]</f>
        <v>0</v>
      </c>
      <c r="N547" t="s">
        <v>14</v>
      </c>
    </row>
    <row r="548" spans="1:14" x14ac:dyDescent="0.3">
      <c r="A548" t="s">
        <v>30</v>
      </c>
      <c r="B548">
        <v>2018</v>
      </c>
      <c r="C548">
        <v>1</v>
      </c>
      <c r="D548" t="s">
        <v>23</v>
      </c>
      <c r="E548">
        <v>110794</v>
      </c>
      <c r="F548">
        <f>VLOOKUP(_xlfn.CONCAT(A548,B548,C548),Denominator!D:H,2,FALSE)</f>
        <v>110794</v>
      </c>
      <c r="G548">
        <f>VLOOKUP(_xlfn.CONCAT(A548,B548,C548),Denominator!D:H,3,FALSE)</f>
        <v>0</v>
      </c>
      <c r="H548">
        <v>0</v>
      </c>
      <c r="I548" s="13">
        <f>Table15_2[[#This Row],[total_counts]]-Table15_2[[#This Row],[virtual_counts]]</f>
        <v>0</v>
      </c>
      <c r="J548">
        <v>0</v>
      </c>
      <c r="K548" s="4">
        <f>Table15_2[[#This Row],[total_counts]]/Table15_2[[#This Row],[den_total]]</f>
        <v>0</v>
      </c>
      <c r="L548" s="4">
        <f>Table15_2[[#This Row],[in_person_counts]]/Table15_2[[#This Row],[den_total]]</f>
        <v>0</v>
      </c>
      <c r="M548" s="4">
        <f>Table15_2[[#This Row],[virtual_counts]]/Table15_2[[#This Row],[den_total]]</f>
        <v>0</v>
      </c>
      <c r="N548" t="s">
        <v>14</v>
      </c>
    </row>
    <row r="549" spans="1:14" x14ac:dyDescent="0.3">
      <c r="A549" t="s">
        <v>30</v>
      </c>
      <c r="B549">
        <v>2018</v>
      </c>
      <c r="C549">
        <v>1</v>
      </c>
      <c r="D549" t="s">
        <v>24</v>
      </c>
      <c r="E549">
        <v>110794</v>
      </c>
      <c r="F549">
        <f>VLOOKUP(_xlfn.CONCAT(A549,B549,C549),Denominator!D:H,2,FALSE)</f>
        <v>110794</v>
      </c>
      <c r="G549">
        <f>VLOOKUP(_xlfn.CONCAT(A549,B549,C549),Denominator!D:H,3,FALSE)</f>
        <v>0</v>
      </c>
      <c r="H549">
        <v>0</v>
      </c>
      <c r="I549" s="13">
        <f>Table15_2[[#This Row],[total_counts]]-Table15_2[[#This Row],[virtual_counts]]</f>
        <v>0</v>
      </c>
      <c r="J549">
        <v>0</v>
      </c>
      <c r="K549" s="4">
        <f>Table15_2[[#This Row],[total_counts]]/Table15_2[[#This Row],[den_total]]</f>
        <v>0</v>
      </c>
      <c r="L549" s="4">
        <f>Table15_2[[#This Row],[in_person_counts]]/Table15_2[[#This Row],[den_total]]</f>
        <v>0</v>
      </c>
      <c r="M549" s="4">
        <f>Table15_2[[#This Row],[virtual_counts]]/Table15_2[[#This Row],[den_total]]</f>
        <v>0</v>
      </c>
      <c r="N549" t="s">
        <v>14</v>
      </c>
    </row>
    <row r="550" spans="1:14" x14ac:dyDescent="0.3">
      <c r="A550" t="s">
        <v>30</v>
      </c>
      <c r="B550">
        <v>2018</v>
      </c>
      <c r="C550">
        <v>1</v>
      </c>
      <c r="D550" t="s">
        <v>25</v>
      </c>
      <c r="E550">
        <v>110794</v>
      </c>
      <c r="F550">
        <f>VLOOKUP(_xlfn.CONCAT(A550,B550,C550),Denominator!D:H,2,FALSE)</f>
        <v>110794</v>
      </c>
      <c r="G550">
        <f>VLOOKUP(_xlfn.CONCAT(A550,B550,C550),Denominator!D:H,3,FALSE)</f>
        <v>0</v>
      </c>
      <c r="H550">
        <v>9</v>
      </c>
      <c r="I550" s="13">
        <f>Table15_2[[#This Row],[total_counts]]-Table15_2[[#This Row],[virtual_counts]]</f>
        <v>9</v>
      </c>
      <c r="J550">
        <v>0</v>
      </c>
      <c r="K550" s="4">
        <f>Table15_2[[#This Row],[total_counts]]/Table15_2[[#This Row],[den_total]]</f>
        <v>8.1231835658970701E-5</v>
      </c>
      <c r="L550" s="4">
        <f>Table15_2[[#This Row],[in_person_counts]]/Table15_2[[#This Row],[den_total]]</f>
        <v>8.1231835658970701E-5</v>
      </c>
      <c r="M550" s="4">
        <f>Table15_2[[#This Row],[virtual_counts]]/Table15_2[[#This Row],[den_total]]</f>
        <v>0</v>
      </c>
      <c r="N550" t="s">
        <v>14</v>
      </c>
    </row>
    <row r="551" spans="1:14" x14ac:dyDescent="0.3">
      <c r="A551" t="s">
        <v>30</v>
      </c>
      <c r="B551">
        <v>2018</v>
      </c>
      <c r="C551">
        <v>2</v>
      </c>
      <c r="D551" t="s">
        <v>13</v>
      </c>
      <c r="E551">
        <v>90882</v>
      </c>
      <c r="F551">
        <f>VLOOKUP(_xlfn.CONCAT(A551,B551,C551),Denominator!D:H,2,FALSE)</f>
        <v>90882</v>
      </c>
      <c r="G551">
        <f>VLOOKUP(_xlfn.CONCAT(A551,B551,C551),Denominator!D:H,3,FALSE)</f>
        <v>0</v>
      </c>
      <c r="H551">
        <v>225</v>
      </c>
      <c r="I551" s="13">
        <f>Table15_2[[#This Row],[total_counts]]-Table15_2[[#This Row],[virtual_counts]]</f>
        <v>225</v>
      </c>
      <c r="J551">
        <v>0</v>
      </c>
      <c r="K551" s="4">
        <f>Table15_2[[#This Row],[total_counts]]/Table15_2[[#This Row],[den_total]]</f>
        <v>2.4757377698554168E-3</v>
      </c>
      <c r="L551" s="4">
        <f>Table15_2[[#This Row],[in_person_counts]]/Table15_2[[#This Row],[den_total]]</f>
        <v>2.4757377698554168E-3</v>
      </c>
      <c r="M551" s="4">
        <f>Table15_2[[#This Row],[virtual_counts]]/Table15_2[[#This Row],[den_total]]</f>
        <v>0</v>
      </c>
      <c r="N551" t="s">
        <v>14</v>
      </c>
    </row>
    <row r="552" spans="1:14" x14ac:dyDescent="0.3">
      <c r="A552" t="s">
        <v>30</v>
      </c>
      <c r="B552">
        <v>2018</v>
      </c>
      <c r="C552">
        <v>2</v>
      </c>
      <c r="D552" t="s">
        <v>18</v>
      </c>
      <c r="E552">
        <v>90882</v>
      </c>
      <c r="F552">
        <f>VLOOKUP(_xlfn.CONCAT(A552,B552,C552),Denominator!D:H,2,FALSE)</f>
        <v>90882</v>
      </c>
      <c r="G552">
        <f>VLOOKUP(_xlfn.CONCAT(A552,B552,C552),Denominator!D:H,3,FALSE)</f>
        <v>0</v>
      </c>
      <c r="H552">
        <v>8</v>
      </c>
      <c r="I552" s="13">
        <f>Table15_2[[#This Row],[total_counts]]-Table15_2[[#This Row],[virtual_counts]]</f>
        <v>8</v>
      </c>
      <c r="J552">
        <v>0</v>
      </c>
      <c r="K552" s="4">
        <f>Table15_2[[#This Row],[total_counts]]/Table15_2[[#This Row],[den_total]]</f>
        <v>8.8026231817081495E-5</v>
      </c>
      <c r="L552" s="4">
        <f>Table15_2[[#This Row],[in_person_counts]]/Table15_2[[#This Row],[den_total]]</f>
        <v>8.8026231817081495E-5</v>
      </c>
      <c r="M552" s="4">
        <f>Table15_2[[#This Row],[virtual_counts]]/Table15_2[[#This Row],[den_total]]</f>
        <v>0</v>
      </c>
      <c r="N552" t="s">
        <v>14</v>
      </c>
    </row>
    <row r="553" spans="1:14" x14ac:dyDescent="0.3">
      <c r="A553" t="s">
        <v>30</v>
      </c>
      <c r="B553">
        <v>2018</v>
      </c>
      <c r="C553">
        <v>2</v>
      </c>
      <c r="D553" t="s">
        <v>19</v>
      </c>
      <c r="E553">
        <v>90882</v>
      </c>
      <c r="F553">
        <f>VLOOKUP(_xlfn.CONCAT(A553,B553,C553),Denominator!D:H,2,FALSE)</f>
        <v>90882</v>
      </c>
      <c r="G553">
        <f>VLOOKUP(_xlfn.CONCAT(A553,B553,C553),Denominator!D:H,3,FALSE)</f>
        <v>0</v>
      </c>
      <c r="H553">
        <v>31</v>
      </c>
      <c r="I553" s="13">
        <f>Table15_2[[#This Row],[total_counts]]-Table15_2[[#This Row],[virtual_counts]]</f>
        <v>31</v>
      </c>
      <c r="J553">
        <v>0</v>
      </c>
      <c r="K553" s="4">
        <f>Table15_2[[#This Row],[total_counts]]/Table15_2[[#This Row],[den_total]]</f>
        <v>3.4110164829119076E-4</v>
      </c>
      <c r="L553" s="4">
        <f>Table15_2[[#This Row],[in_person_counts]]/Table15_2[[#This Row],[den_total]]</f>
        <v>3.4110164829119076E-4</v>
      </c>
      <c r="M553" s="4">
        <f>Table15_2[[#This Row],[virtual_counts]]/Table15_2[[#This Row],[den_total]]</f>
        <v>0</v>
      </c>
      <c r="N553" t="s">
        <v>14</v>
      </c>
    </row>
    <row r="554" spans="1:14" x14ac:dyDescent="0.3">
      <c r="A554" t="s">
        <v>30</v>
      </c>
      <c r="B554">
        <v>2018</v>
      </c>
      <c r="C554">
        <v>2</v>
      </c>
      <c r="D554" t="s">
        <v>20</v>
      </c>
      <c r="E554">
        <v>90882</v>
      </c>
      <c r="F554">
        <f>VLOOKUP(_xlfn.CONCAT(A554,B554,C554),Denominator!D:H,2,FALSE)</f>
        <v>90882</v>
      </c>
      <c r="G554">
        <f>VLOOKUP(_xlfn.CONCAT(A554,B554,C554),Denominator!D:H,3,FALSE)</f>
        <v>0</v>
      </c>
      <c r="H554">
        <v>0</v>
      </c>
      <c r="I554" s="13">
        <f>Table15_2[[#This Row],[total_counts]]-Table15_2[[#This Row],[virtual_counts]]</f>
        <v>0</v>
      </c>
      <c r="J554">
        <v>0</v>
      </c>
      <c r="K554" s="4">
        <f>Table15_2[[#This Row],[total_counts]]/Table15_2[[#This Row],[den_total]]</f>
        <v>0</v>
      </c>
      <c r="L554" s="4">
        <f>Table15_2[[#This Row],[in_person_counts]]/Table15_2[[#This Row],[den_total]]</f>
        <v>0</v>
      </c>
      <c r="M554" s="4">
        <f>Table15_2[[#This Row],[virtual_counts]]/Table15_2[[#This Row],[den_total]]</f>
        <v>0</v>
      </c>
      <c r="N554" t="s">
        <v>14</v>
      </c>
    </row>
    <row r="555" spans="1:14" x14ac:dyDescent="0.3">
      <c r="A555" t="s">
        <v>30</v>
      </c>
      <c r="B555">
        <v>2018</v>
      </c>
      <c r="C555">
        <v>2</v>
      </c>
      <c r="D555" t="s">
        <v>21</v>
      </c>
      <c r="E555">
        <v>90882</v>
      </c>
      <c r="F555">
        <f>VLOOKUP(_xlfn.CONCAT(A555,B555,C555),Denominator!D:H,2,FALSE)</f>
        <v>90882</v>
      </c>
      <c r="G555">
        <f>VLOOKUP(_xlfn.CONCAT(A555,B555,C555),Denominator!D:H,3,FALSE)</f>
        <v>0</v>
      </c>
      <c r="H555">
        <v>0</v>
      </c>
      <c r="I555" s="13">
        <f>Table15_2[[#This Row],[total_counts]]-Table15_2[[#This Row],[virtual_counts]]</f>
        <v>0</v>
      </c>
      <c r="J555">
        <v>0</v>
      </c>
      <c r="K555" s="4">
        <f>Table15_2[[#This Row],[total_counts]]/Table15_2[[#This Row],[den_total]]</f>
        <v>0</v>
      </c>
      <c r="L555" s="4">
        <f>Table15_2[[#This Row],[in_person_counts]]/Table15_2[[#This Row],[den_total]]</f>
        <v>0</v>
      </c>
      <c r="M555" s="4">
        <f>Table15_2[[#This Row],[virtual_counts]]/Table15_2[[#This Row],[den_total]]</f>
        <v>0</v>
      </c>
      <c r="N555" t="s">
        <v>14</v>
      </c>
    </row>
    <row r="556" spans="1:14" x14ac:dyDescent="0.3">
      <c r="A556" t="s">
        <v>30</v>
      </c>
      <c r="B556">
        <v>2018</v>
      </c>
      <c r="C556">
        <v>2</v>
      </c>
      <c r="D556" t="s">
        <v>22</v>
      </c>
      <c r="E556">
        <v>90882</v>
      </c>
      <c r="F556">
        <f>VLOOKUP(_xlfn.CONCAT(A556,B556,C556),Denominator!D:H,2,FALSE)</f>
        <v>90882</v>
      </c>
      <c r="G556">
        <f>VLOOKUP(_xlfn.CONCAT(A556,B556,C556),Denominator!D:H,3,FALSE)</f>
        <v>0</v>
      </c>
      <c r="H556">
        <v>0</v>
      </c>
      <c r="I556" s="13">
        <f>Table15_2[[#This Row],[total_counts]]-Table15_2[[#This Row],[virtual_counts]]</f>
        <v>0</v>
      </c>
      <c r="J556">
        <v>0</v>
      </c>
      <c r="K556" s="4">
        <f>Table15_2[[#This Row],[total_counts]]/Table15_2[[#This Row],[den_total]]</f>
        <v>0</v>
      </c>
      <c r="L556" s="4">
        <f>Table15_2[[#This Row],[in_person_counts]]/Table15_2[[#This Row],[den_total]]</f>
        <v>0</v>
      </c>
      <c r="M556" s="4">
        <f>Table15_2[[#This Row],[virtual_counts]]/Table15_2[[#This Row],[den_total]]</f>
        <v>0</v>
      </c>
      <c r="N556" t="s">
        <v>14</v>
      </c>
    </row>
    <row r="557" spans="1:14" x14ac:dyDescent="0.3">
      <c r="A557" t="s">
        <v>30</v>
      </c>
      <c r="B557">
        <v>2018</v>
      </c>
      <c r="C557">
        <v>2</v>
      </c>
      <c r="D557" t="s">
        <v>23</v>
      </c>
      <c r="E557">
        <v>90882</v>
      </c>
      <c r="F557">
        <f>VLOOKUP(_xlfn.CONCAT(A557,B557,C557),Denominator!D:H,2,FALSE)</f>
        <v>90882</v>
      </c>
      <c r="G557">
        <f>VLOOKUP(_xlfn.CONCAT(A557,B557,C557),Denominator!D:H,3,FALSE)</f>
        <v>0</v>
      </c>
      <c r="H557">
        <v>0</v>
      </c>
      <c r="I557" s="13">
        <f>Table15_2[[#This Row],[total_counts]]-Table15_2[[#This Row],[virtual_counts]]</f>
        <v>0</v>
      </c>
      <c r="J557">
        <v>0</v>
      </c>
      <c r="K557" s="4">
        <f>Table15_2[[#This Row],[total_counts]]/Table15_2[[#This Row],[den_total]]</f>
        <v>0</v>
      </c>
      <c r="L557" s="4">
        <f>Table15_2[[#This Row],[in_person_counts]]/Table15_2[[#This Row],[den_total]]</f>
        <v>0</v>
      </c>
      <c r="M557" s="4">
        <f>Table15_2[[#This Row],[virtual_counts]]/Table15_2[[#This Row],[den_total]]</f>
        <v>0</v>
      </c>
      <c r="N557" t="s">
        <v>14</v>
      </c>
    </row>
    <row r="558" spans="1:14" x14ac:dyDescent="0.3">
      <c r="A558" t="s">
        <v>30</v>
      </c>
      <c r="B558">
        <v>2018</v>
      </c>
      <c r="C558">
        <v>2</v>
      </c>
      <c r="D558" t="s">
        <v>24</v>
      </c>
      <c r="E558">
        <v>90882</v>
      </c>
      <c r="F558">
        <f>VLOOKUP(_xlfn.CONCAT(A558,B558,C558),Denominator!D:H,2,FALSE)</f>
        <v>90882</v>
      </c>
      <c r="G558">
        <f>VLOOKUP(_xlfn.CONCAT(A558,B558,C558),Denominator!D:H,3,FALSE)</f>
        <v>0</v>
      </c>
      <c r="H558">
        <v>1</v>
      </c>
      <c r="I558" s="13">
        <f>Table15_2[[#This Row],[total_counts]]-Table15_2[[#This Row],[virtual_counts]]</f>
        <v>1</v>
      </c>
      <c r="J558">
        <v>0</v>
      </c>
      <c r="K558" s="4">
        <f>Table15_2[[#This Row],[total_counts]]/Table15_2[[#This Row],[den_total]]</f>
        <v>1.1003278977135187E-5</v>
      </c>
      <c r="L558" s="4">
        <f>Table15_2[[#This Row],[in_person_counts]]/Table15_2[[#This Row],[den_total]]</f>
        <v>1.1003278977135187E-5</v>
      </c>
      <c r="M558" s="4">
        <f>Table15_2[[#This Row],[virtual_counts]]/Table15_2[[#This Row],[den_total]]</f>
        <v>0</v>
      </c>
      <c r="N558" t="s">
        <v>14</v>
      </c>
    </row>
    <row r="559" spans="1:14" x14ac:dyDescent="0.3">
      <c r="A559" t="s">
        <v>30</v>
      </c>
      <c r="B559">
        <v>2018</v>
      </c>
      <c r="C559">
        <v>2</v>
      </c>
      <c r="D559" t="s">
        <v>25</v>
      </c>
      <c r="E559">
        <v>90882</v>
      </c>
      <c r="F559">
        <f>VLOOKUP(_xlfn.CONCAT(A559,B559,C559),Denominator!D:H,2,FALSE)</f>
        <v>90882</v>
      </c>
      <c r="G559">
        <f>VLOOKUP(_xlfn.CONCAT(A559,B559,C559),Denominator!D:H,3,FALSE)</f>
        <v>0</v>
      </c>
      <c r="H559">
        <v>1</v>
      </c>
      <c r="I559" s="13">
        <f>Table15_2[[#This Row],[total_counts]]-Table15_2[[#This Row],[virtual_counts]]</f>
        <v>1</v>
      </c>
      <c r="J559">
        <v>0</v>
      </c>
      <c r="K559" s="4">
        <f>Table15_2[[#This Row],[total_counts]]/Table15_2[[#This Row],[den_total]]</f>
        <v>1.1003278977135187E-5</v>
      </c>
      <c r="L559" s="4">
        <f>Table15_2[[#This Row],[in_person_counts]]/Table15_2[[#This Row],[den_total]]</f>
        <v>1.1003278977135187E-5</v>
      </c>
      <c r="M559" s="4">
        <f>Table15_2[[#This Row],[virtual_counts]]/Table15_2[[#This Row],[den_total]]</f>
        <v>0</v>
      </c>
      <c r="N559" t="s">
        <v>14</v>
      </c>
    </row>
    <row r="560" spans="1:14" x14ac:dyDescent="0.3">
      <c r="A560" t="s">
        <v>30</v>
      </c>
      <c r="B560">
        <v>2018</v>
      </c>
      <c r="C560">
        <v>3</v>
      </c>
      <c r="D560" t="s">
        <v>13</v>
      </c>
      <c r="E560">
        <v>103725</v>
      </c>
      <c r="F560">
        <f>VLOOKUP(_xlfn.CONCAT(A560,B560,C560),Denominator!D:H,2,FALSE)</f>
        <v>103725</v>
      </c>
      <c r="G560">
        <f>VLOOKUP(_xlfn.CONCAT(A560,B560,C560),Denominator!D:H,3,FALSE)</f>
        <v>0</v>
      </c>
      <c r="H560">
        <v>251</v>
      </c>
      <c r="I560" s="13">
        <f>Table15_2[[#This Row],[total_counts]]-Table15_2[[#This Row],[virtual_counts]]</f>
        <v>251</v>
      </c>
      <c r="J560">
        <v>0</v>
      </c>
      <c r="K560" s="4">
        <f>Table15_2[[#This Row],[total_counts]]/Table15_2[[#This Row],[den_total]]</f>
        <v>2.4198602072788623E-3</v>
      </c>
      <c r="L560" s="4">
        <f>Table15_2[[#This Row],[in_person_counts]]/Table15_2[[#This Row],[den_total]]</f>
        <v>2.4198602072788623E-3</v>
      </c>
      <c r="M560" s="4">
        <f>Table15_2[[#This Row],[virtual_counts]]/Table15_2[[#This Row],[den_total]]</f>
        <v>0</v>
      </c>
      <c r="N560" t="s">
        <v>14</v>
      </c>
    </row>
    <row r="561" spans="1:14" x14ac:dyDescent="0.3">
      <c r="A561" t="s">
        <v>30</v>
      </c>
      <c r="B561">
        <v>2018</v>
      </c>
      <c r="C561">
        <v>3</v>
      </c>
      <c r="D561" t="s">
        <v>18</v>
      </c>
      <c r="E561">
        <v>103725</v>
      </c>
      <c r="F561">
        <f>VLOOKUP(_xlfn.CONCAT(A561,B561,C561),Denominator!D:H,2,FALSE)</f>
        <v>103725</v>
      </c>
      <c r="G561">
        <f>VLOOKUP(_xlfn.CONCAT(A561,B561,C561),Denominator!D:H,3,FALSE)</f>
        <v>0</v>
      </c>
      <c r="H561">
        <v>19</v>
      </c>
      <c r="I561" s="13">
        <f>Table15_2[[#This Row],[total_counts]]-Table15_2[[#This Row],[virtual_counts]]</f>
        <v>19</v>
      </c>
      <c r="J561">
        <v>0</v>
      </c>
      <c r="K561" s="4">
        <f>Table15_2[[#This Row],[total_counts]]/Table15_2[[#This Row],[den_total]]</f>
        <v>1.83176669076886E-4</v>
      </c>
      <c r="L561" s="4">
        <f>Table15_2[[#This Row],[in_person_counts]]/Table15_2[[#This Row],[den_total]]</f>
        <v>1.83176669076886E-4</v>
      </c>
      <c r="M561" s="4">
        <f>Table15_2[[#This Row],[virtual_counts]]/Table15_2[[#This Row],[den_total]]</f>
        <v>0</v>
      </c>
      <c r="N561" t="s">
        <v>14</v>
      </c>
    </row>
    <row r="562" spans="1:14" x14ac:dyDescent="0.3">
      <c r="A562" t="s">
        <v>30</v>
      </c>
      <c r="B562">
        <v>2018</v>
      </c>
      <c r="C562">
        <v>3</v>
      </c>
      <c r="D562" t="s">
        <v>19</v>
      </c>
      <c r="E562">
        <v>103725</v>
      </c>
      <c r="F562">
        <f>VLOOKUP(_xlfn.CONCAT(A562,B562,C562),Denominator!D:H,2,FALSE)</f>
        <v>103725</v>
      </c>
      <c r="G562">
        <f>VLOOKUP(_xlfn.CONCAT(A562,B562,C562),Denominator!D:H,3,FALSE)</f>
        <v>0</v>
      </c>
      <c r="H562">
        <v>43</v>
      </c>
      <c r="I562" s="13">
        <f>Table15_2[[#This Row],[total_counts]]-Table15_2[[#This Row],[virtual_counts]]</f>
        <v>43</v>
      </c>
      <c r="J562">
        <v>0</v>
      </c>
      <c r="K562" s="4">
        <f>Table15_2[[#This Row],[total_counts]]/Table15_2[[#This Row],[den_total]]</f>
        <v>4.145577247529525E-4</v>
      </c>
      <c r="L562" s="4">
        <f>Table15_2[[#This Row],[in_person_counts]]/Table15_2[[#This Row],[den_total]]</f>
        <v>4.145577247529525E-4</v>
      </c>
      <c r="M562" s="4">
        <f>Table15_2[[#This Row],[virtual_counts]]/Table15_2[[#This Row],[den_total]]</f>
        <v>0</v>
      </c>
      <c r="N562" t="s">
        <v>14</v>
      </c>
    </row>
    <row r="563" spans="1:14" x14ac:dyDescent="0.3">
      <c r="A563" t="s">
        <v>30</v>
      </c>
      <c r="B563">
        <v>2018</v>
      </c>
      <c r="C563">
        <v>3</v>
      </c>
      <c r="D563" t="s">
        <v>20</v>
      </c>
      <c r="E563">
        <v>103725</v>
      </c>
      <c r="F563">
        <f>VLOOKUP(_xlfn.CONCAT(A563,B563,C563),Denominator!D:H,2,FALSE)</f>
        <v>103725</v>
      </c>
      <c r="G563">
        <f>VLOOKUP(_xlfn.CONCAT(A563,B563,C563),Denominator!D:H,3,FALSE)</f>
        <v>0</v>
      </c>
      <c r="H563">
        <v>0</v>
      </c>
      <c r="I563" s="13">
        <f>Table15_2[[#This Row],[total_counts]]-Table15_2[[#This Row],[virtual_counts]]</f>
        <v>0</v>
      </c>
      <c r="J563">
        <v>0</v>
      </c>
      <c r="K563" s="4">
        <f>Table15_2[[#This Row],[total_counts]]/Table15_2[[#This Row],[den_total]]</f>
        <v>0</v>
      </c>
      <c r="L563" s="4">
        <f>Table15_2[[#This Row],[in_person_counts]]/Table15_2[[#This Row],[den_total]]</f>
        <v>0</v>
      </c>
      <c r="M563" s="4">
        <f>Table15_2[[#This Row],[virtual_counts]]/Table15_2[[#This Row],[den_total]]</f>
        <v>0</v>
      </c>
      <c r="N563" t="s">
        <v>14</v>
      </c>
    </row>
    <row r="564" spans="1:14" x14ac:dyDescent="0.3">
      <c r="A564" t="s">
        <v>30</v>
      </c>
      <c r="B564">
        <v>2018</v>
      </c>
      <c r="C564">
        <v>3</v>
      </c>
      <c r="D564" t="s">
        <v>21</v>
      </c>
      <c r="E564">
        <v>103725</v>
      </c>
      <c r="F564">
        <f>VLOOKUP(_xlfn.CONCAT(A564,B564,C564),Denominator!D:H,2,FALSE)</f>
        <v>103725</v>
      </c>
      <c r="G564">
        <f>VLOOKUP(_xlfn.CONCAT(A564,B564,C564),Denominator!D:H,3,FALSE)</f>
        <v>0</v>
      </c>
      <c r="H564">
        <v>0</v>
      </c>
      <c r="I564" s="13">
        <f>Table15_2[[#This Row],[total_counts]]-Table15_2[[#This Row],[virtual_counts]]</f>
        <v>0</v>
      </c>
      <c r="J564">
        <v>0</v>
      </c>
      <c r="K564" s="4">
        <f>Table15_2[[#This Row],[total_counts]]/Table15_2[[#This Row],[den_total]]</f>
        <v>0</v>
      </c>
      <c r="L564" s="4">
        <f>Table15_2[[#This Row],[in_person_counts]]/Table15_2[[#This Row],[den_total]]</f>
        <v>0</v>
      </c>
      <c r="M564" s="4">
        <f>Table15_2[[#This Row],[virtual_counts]]/Table15_2[[#This Row],[den_total]]</f>
        <v>0</v>
      </c>
      <c r="N564" t="s">
        <v>14</v>
      </c>
    </row>
    <row r="565" spans="1:14" x14ac:dyDescent="0.3">
      <c r="A565" t="s">
        <v>30</v>
      </c>
      <c r="B565">
        <v>2018</v>
      </c>
      <c r="C565">
        <v>3</v>
      </c>
      <c r="D565" t="s">
        <v>22</v>
      </c>
      <c r="E565">
        <v>103725</v>
      </c>
      <c r="F565">
        <f>VLOOKUP(_xlfn.CONCAT(A565,B565,C565),Denominator!D:H,2,FALSE)</f>
        <v>103725</v>
      </c>
      <c r="G565">
        <f>VLOOKUP(_xlfn.CONCAT(A565,B565,C565),Denominator!D:H,3,FALSE)</f>
        <v>0</v>
      </c>
      <c r="H565">
        <v>0</v>
      </c>
      <c r="I565" s="13">
        <f>Table15_2[[#This Row],[total_counts]]-Table15_2[[#This Row],[virtual_counts]]</f>
        <v>0</v>
      </c>
      <c r="J565">
        <v>0</v>
      </c>
      <c r="K565" s="4">
        <f>Table15_2[[#This Row],[total_counts]]/Table15_2[[#This Row],[den_total]]</f>
        <v>0</v>
      </c>
      <c r="L565" s="4">
        <f>Table15_2[[#This Row],[in_person_counts]]/Table15_2[[#This Row],[den_total]]</f>
        <v>0</v>
      </c>
      <c r="M565" s="4">
        <f>Table15_2[[#This Row],[virtual_counts]]/Table15_2[[#This Row],[den_total]]</f>
        <v>0</v>
      </c>
      <c r="N565" t="s">
        <v>14</v>
      </c>
    </row>
    <row r="566" spans="1:14" x14ac:dyDescent="0.3">
      <c r="A566" t="s">
        <v>30</v>
      </c>
      <c r="B566">
        <v>2018</v>
      </c>
      <c r="C566">
        <v>3</v>
      </c>
      <c r="D566" t="s">
        <v>23</v>
      </c>
      <c r="E566">
        <v>103725</v>
      </c>
      <c r="F566">
        <f>VLOOKUP(_xlfn.CONCAT(A566,B566,C566),Denominator!D:H,2,FALSE)</f>
        <v>103725</v>
      </c>
      <c r="G566">
        <f>VLOOKUP(_xlfn.CONCAT(A566,B566,C566),Denominator!D:H,3,FALSE)</f>
        <v>0</v>
      </c>
      <c r="H566">
        <v>0</v>
      </c>
      <c r="I566" s="13">
        <f>Table15_2[[#This Row],[total_counts]]-Table15_2[[#This Row],[virtual_counts]]</f>
        <v>0</v>
      </c>
      <c r="J566">
        <v>0</v>
      </c>
      <c r="K566" s="4">
        <f>Table15_2[[#This Row],[total_counts]]/Table15_2[[#This Row],[den_total]]</f>
        <v>0</v>
      </c>
      <c r="L566" s="4">
        <f>Table15_2[[#This Row],[in_person_counts]]/Table15_2[[#This Row],[den_total]]</f>
        <v>0</v>
      </c>
      <c r="M566" s="4">
        <f>Table15_2[[#This Row],[virtual_counts]]/Table15_2[[#This Row],[den_total]]</f>
        <v>0</v>
      </c>
      <c r="N566" t="s">
        <v>14</v>
      </c>
    </row>
    <row r="567" spans="1:14" x14ac:dyDescent="0.3">
      <c r="A567" t="s">
        <v>30</v>
      </c>
      <c r="B567">
        <v>2018</v>
      </c>
      <c r="C567">
        <v>3</v>
      </c>
      <c r="D567" t="s">
        <v>24</v>
      </c>
      <c r="E567">
        <v>103725</v>
      </c>
      <c r="F567">
        <f>VLOOKUP(_xlfn.CONCAT(A567,B567,C567),Denominator!D:H,2,FALSE)</f>
        <v>103725</v>
      </c>
      <c r="G567">
        <f>VLOOKUP(_xlfn.CONCAT(A567,B567,C567),Denominator!D:H,3,FALSE)</f>
        <v>0</v>
      </c>
      <c r="H567">
        <v>1</v>
      </c>
      <c r="I567" s="13">
        <f>Table15_2[[#This Row],[total_counts]]-Table15_2[[#This Row],[virtual_counts]]</f>
        <v>1</v>
      </c>
      <c r="J567">
        <v>0</v>
      </c>
      <c r="K567" s="4">
        <f>Table15_2[[#This Row],[total_counts]]/Table15_2[[#This Row],[den_total]]</f>
        <v>9.6408773198361053E-6</v>
      </c>
      <c r="L567" s="4">
        <f>Table15_2[[#This Row],[in_person_counts]]/Table15_2[[#This Row],[den_total]]</f>
        <v>9.6408773198361053E-6</v>
      </c>
      <c r="M567" s="4">
        <f>Table15_2[[#This Row],[virtual_counts]]/Table15_2[[#This Row],[den_total]]</f>
        <v>0</v>
      </c>
      <c r="N567" t="s">
        <v>14</v>
      </c>
    </row>
    <row r="568" spans="1:14" x14ac:dyDescent="0.3">
      <c r="A568" t="s">
        <v>30</v>
      </c>
      <c r="B568">
        <v>2018</v>
      </c>
      <c r="C568">
        <v>3</v>
      </c>
      <c r="D568" t="s">
        <v>25</v>
      </c>
      <c r="E568">
        <v>103725</v>
      </c>
      <c r="F568">
        <f>VLOOKUP(_xlfn.CONCAT(A568,B568,C568),Denominator!D:H,2,FALSE)</f>
        <v>103725</v>
      </c>
      <c r="G568">
        <f>VLOOKUP(_xlfn.CONCAT(A568,B568,C568),Denominator!D:H,3,FALSE)</f>
        <v>0</v>
      </c>
      <c r="H568">
        <v>5</v>
      </c>
      <c r="I568" s="13">
        <f>Table15_2[[#This Row],[total_counts]]-Table15_2[[#This Row],[virtual_counts]]</f>
        <v>5</v>
      </c>
      <c r="J568">
        <v>0</v>
      </c>
      <c r="K568" s="4">
        <f>Table15_2[[#This Row],[total_counts]]/Table15_2[[#This Row],[den_total]]</f>
        <v>4.8204386599180526E-5</v>
      </c>
      <c r="L568" s="4">
        <f>Table15_2[[#This Row],[in_person_counts]]/Table15_2[[#This Row],[den_total]]</f>
        <v>4.8204386599180526E-5</v>
      </c>
      <c r="M568" s="4">
        <f>Table15_2[[#This Row],[virtual_counts]]/Table15_2[[#This Row],[den_total]]</f>
        <v>0</v>
      </c>
      <c r="N568" t="s">
        <v>14</v>
      </c>
    </row>
    <row r="569" spans="1:14" x14ac:dyDescent="0.3">
      <c r="A569" t="s">
        <v>30</v>
      </c>
      <c r="B569">
        <v>2018</v>
      </c>
      <c r="C569">
        <v>4</v>
      </c>
      <c r="D569" t="s">
        <v>13</v>
      </c>
      <c r="E569">
        <v>104175</v>
      </c>
      <c r="F569">
        <f>VLOOKUP(_xlfn.CONCAT(A569,B569,C569),Denominator!D:H,2,FALSE)</f>
        <v>104175</v>
      </c>
      <c r="G569">
        <f>VLOOKUP(_xlfn.CONCAT(A569,B569,C569),Denominator!D:H,3,FALSE)</f>
        <v>0</v>
      </c>
      <c r="H569">
        <v>307</v>
      </c>
      <c r="I569" s="13">
        <f>Table15_2[[#This Row],[total_counts]]-Table15_2[[#This Row],[virtual_counts]]</f>
        <v>307</v>
      </c>
      <c r="J569">
        <v>0</v>
      </c>
      <c r="K569" s="4">
        <f>Table15_2[[#This Row],[total_counts]]/Table15_2[[#This Row],[den_total]]</f>
        <v>2.9469642428605713E-3</v>
      </c>
      <c r="L569" s="4">
        <f>Table15_2[[#This Row],[in_person_counts]]/Table15_2[[#This Row],[den_total]]</f>
        <v>2.9469642428605713E-3</v>
      </c>
      <c r="M569" s="4">
        <f>Table15_2[[#This Row],[virtual_counts]]/Table15_2[[#This Row],[den_total]]</f>
        <v>0</v>
      </c>
      <c r="N569" t="s">
        <v>14</v>
      </c>
    </row>
    <row r="570" spans="1:14" x14ac:dyDescent="0.3">
      <c r="A570" t="s">
        <v>30</v>
      </c>
      <c r="B570">
        <v>2018</v>
      </c>
      <c r="C570">
        <v>4</v>
      </c>
      <c r="D570" t="s">
        <v>18</v>
      </c>
      <c r="E570">
        <v>104175</v>
      </c>
      <c r="F570">
        <f>VLOOKUP(_xlfn.CONCAT(A570,B570,C570),Denominator!D:H,2,FALSE)</f>
        <v>104175</v>
      </c>
      <c r="G570">
        <f>VLOOKUP(_xlfn.CONCAT(A570,B570,C570),Denominator!D:H,3,FALSE)</f>
        <v>0</v>
      </c>
      <c r="H570">
        <v>22</v>
      </c>
      <c r="I570" s="13">
        <f>Table15_2[[#This Row],[total_counts]]-Table15_2[[#This Row],[virtual_counts]]</f>
        <v>22</v>
      </c>
      <c r="J570">
        <v>0</v>
      </c>
      <c r="K570" s="4">
        <f>Table15_2[[#This Row],[total_counts]]/Table15_2[[#This Row],[den_total]]</f>
        <v>2.1118310535157188E-4</v>
      </c>
      <c r="L570" s="4">
        <f>Table15_2[[#This Row],[in_person_counts]]/Table15_2[[#This Row],[den_total]]</f>
        <v>2.1118310535157188E-4</v>
      </c>
      <c r="M570" s="4">
        <f>Table15_2[[#This Row],[virtual_counts]]/Table15_2[[#This Row],[den_total]]</f>
        <v>0</v>
      </c>
      <c r="N570" t="s">
        <v>14</v>
      </c>
    </row>
    <row r="571" spans="1:14" x14ac:dyDescent="0.3">
      <c r="A571" t="s">
        <v>30</v>
      </c>
      <c r="B571">
        <v>2018</v>
      </c>
      <c r="C571">
        <v>4</v>
      </c>
      <c r="D571" t="s">
        <v>19</v>
      </c>
      <c r="E571">
        <v>104175</v>
      </c>
      <c r="F571">
        <f>VLOOKUP(_xlfn.CONCAT(A571,B571,C571),Denominator!D:H,2,FALSE)</f>
        <v>104175</v>
      </c>
      <c r="G571">
        <f>VLOOKUP(_xlfn.CONCAT(A571,B571,C571),Denominator!D:H,3,FALSE)</f>
        <v>0</v>
      </c>
      <c r="H571">
        <v>41</v>
      </c>
      <c r="I571" s="13">
        <f>Table15_2[[#This Row],[total_counts]]-Table15_2[[#This Row],[virtual_counts]]</f>
        <v>41</v>
      </c>
      <c r="J571">
        <v>0</v>
      </c>
      <c r="K571" s="4">
        <f>Table15_2[[#This Row],[total_counts]]/Table15_2[[#This Row],[den_total]]</f>
        <v>3.9356851451883852E-4</v>
      </c>
      <c r="L571" s="4">
        <f>Table15_2[[#This Row],[in_person_counts]]/Table15_2[[#This Row],[den_total]]</f>
        <v>3.9356851451883852E-4</v>
      </c>
      <c r="M571" s="4">
        <f>Table15_2[[#This Row],[virtual_counts]]/Table15_2[[#This Row],[den_total]]</f>
        <v>0</v>
      </c>
      <c r="N571" t="s">
        <v>14</v>
      </c>
    </row>
    <row r="572" spans="1:14" x14ac:dyDescent="0.3">
      <c r="A572" t="s">
        <v>30</v>
      </c>
      <c r="B572">
        <v>2018</v>
      </c>
      <c r="C572">
        <v>4</v>
      </c>
      <c r="D572" t="s">
        <v>20</v>
      </c>
      <c r="E572">
        <v>104175</v>
      </c>
      <c r="F572">
        <f>VLOOKUP(_xlfn.CONCAT(A572,B572,C572),Denominator!D:H,2,FALSE)</f>
        <v>104175</v>
      </c>
      <c r="G572">
        <f>VLOOKUP(_xlfn.CONCAT(A572,B572,C572),Denominator!D:H,3,FALSE)</f>
        <v>0</v>
      </c>
      <c r="H572">
        <v>0</v>
      </c>
      <c r="I572" s="13">
        <f>Table15_2[[#This Row],[total_counts]]-Table15_2[[#This Row],[virtual_counts]]</f>
        <v>0</v>
      </c>
      <c r="J572">
        <v>0</v>
      </c>
      <c r="K572" s="4">
        <f>Table15_2[[#This Row],[total_counts]]/Table15_2[[#This Row],[den_total]]</f>
        <v>0</v>
      </c>
      <c r="L572" s="4">
        <f>Table15_2[[#This Row],[in_person_counts]]/Table15_2[[#This Row],[den_total]]</f>
        <v>0</v>
      </c>
      <c r="M572" s="4">
        <f>Table15_2[[#This Row],[virtual_counts]]/Table15_2[[#This Row],[den_total]]</f>
        <v>0</v>
      </c>
      <c r="N572" t="s">
        <v>14</v>
      </c>
    </row>
    <row r="573" spans="1:14" x14ac:dyDescent="0.3">
      <c r="A573" t="s">
        <v>30</v>
      </c>
      <c r="B573">
        <v>2018</v>
      </c>
      <c r="C573">
        <v>4</v>
      </c>
      <c r="D573" t="s">
        <v>21</v>
      </c>
      <c r="E573">
        <v>104175</v>
      </c>
      <c r="F573">
        <f>VLOOKUP(_xlfn.CONCAT(A573,B573,C573),Denominator!D:H,2,FALSE)</f>
        <v>104175</v>
      </c>
      <c r="G573">
        <f>VLOOKUP(_xlfn.CONCAT(A573,B573,C573),Denominator!D:H,3,FALSE)</f>
        <v>0</v>
      </c>
      <c r="H573">
        <v>0</v>
      </c>
      <c r="I573" s="13">
        <f>Table15_2[[#This Row],[total_counts]]-Table15_2[[#This Row],[virtual_counts]]</f>
        <v>0</v>
      </c>
      <c r="J573">
        <v>0</v>
      </c>
      <c r="K573" s="4">
        <f>Table15_2[[#This Row],[total_counts]]/Table15_2[[#This Row],[den_total]]</f>
        <v>0</v>
      </c>
      <c r="L573" s="4">
        <f>Table15_2[[#This Row],[in_person_counts]]/Table15_2[[#This Row],[den_total]]</f>
        <v>0</v>
      </c>
      <c r="M573" s="4">
        <f>Table15_2[[#This Row],[virtual_counts]]/Table15_2[[#This Row],[den_total]]</f>
        <v>0</v>
      </c>
      <c r="N573" t="s">
        <v>14</v>
      </c>
    </row>
    <row r="574" spans="1:14" x14ac:dyDescent="0.3">
      <c r="A574" t="s">
        <v>30</v>
      </c>
      <c r="B574">
        <v>2018</v>
      </c>
      <c r="C574">
        <v>4</v>
      </c>
      <c r="D574" t="s">
        <v>22</v>
      </c>
      <c r="E574">
        <v>104175</v>
      </c>
      <c r="F574">
        <f>VLOOKUP(_xlfn.CONCAT(A574,B574,C574),Denominator!D:H,2,FALSE)</f>
        <v>104175</v>
      </c>
      <c r="G574">
        <f>VLOOKUP(_xlfn.CONCAT(A574,B574,C574),Denominator!D:H,3,FALSE)</f>
        <v>0</v>
      </c>
      <c r="H574">
        <v>0</v>
      </c>
      <c r="I574" s="13">
        <f>Table15_2[[#This Row],[total_counts]]-Table15_2[[#This Row],[virtual_counts]]</f>
        <v>0</v>
      </c>
      <c r="J574">
        <v>0</v>
      </c>
      <c r="K574" s="4">
        <f>Table15_2[[#This Row],[total_counts]]/Table15_2[[#This Row],[den_total]]</f>
        <v>0</v>
      </c>
      <c r="L574" s="4">
        <f>Table15_2[[#This Row],[in_person_counts]]/Table15_2[[#This Row],[den_total]]</f>
        <v>0</v>
      </c>
      <c r="M574" s="4">
        <f>Table15_2[[#This Row],[virtual_counts]]/Table15_2[[#This Row],[den_total]]</f>
        <v>0</v>
      </c>
      <c r="N574" t="s">
        <v>14</v>
      </c>
    </row>
    <row r="575" spans="1:14" x14ac:dyDescent="0.3">
      <c r="A575" t="s">
        <v>30</v>
      </c>
      <c r="B575">
        <v>2018</v>
      </c>
      <c r="C575">
        <v>4</v>
      </c>
      <c r="D575" t="s">
        <v>23</v>
      </c>
      <c r="E575">
        <v>104175</v>
      </c>
      <c r="F575">
        <f>VLOOKUP(_xlfn.CONCAT(A575,B575,C575),Denominator!D:H,2,FALSE)</f>
        <v>104175</v>
      </c>
      <c r="G575">
        <f>VLOOKUP(_xlfn.CONCAT(A575,B575,C575),Denominator!D:H,3,FALSE)</f>
        <v>0</v>
      </c>
      <c r="H575">
        <v>0</v>
      </c>
      <c r="I575" s="13">
        <f>Table15_2[[#This Row],[total_counts]]-Table15_2[[#This Row],[virtual_counts]]</f>
        <v>0</v>
      </c>
      <c r="J575">
        <v>0</v>
      </c>
      <c r="K575" s="4">
        <f>Table15_2[[#This Row],[total_counts]]/Table15_2[[#This Row],[den_total]]</f>
        <v>0</v>
      </c>
      <c r="L575" s="4">
        <f>Table15_2[[#This Row],[in_person_counts]]/Table15_2[[#This Row],[den_total]]</f>
        <v>0</v>
      </c>
      <c r="M575" s="4">
        <f>Table15_2[[#This Row],[virtual_counts]]/Table15_2[[#This Row],[den_total]]</f>
        <v>0</v>
      </c>
      <c r="N575" t="s">
        <v>14</v>
      </c>
    </row>
    <row r="576" spans="1:14" x14ac:dyDescent="0.3">
      <c r="A576" t="s">
        <v>30</v>
      </c>
      <c r="B576">
        <v>2018</v>
      </c>
      <c r="C576">
        <v>4</v>
      </c>
      <c r="D576" t="s">
        <v>24</v>
      </c>
      <c r="E576">
        <v>104175</v>
      </c>
      <c r="F576">
        <f>VLOOKUP(_xlfn.CONCAT(A576,B576,C576),Denominator!D:H,2,FALSE)</f>
        <v>104175</v>
      </c>
      <c r="G576">
        <f>VLOOKUP(_xlfn.CONCAT(A576,B576,C576),Denominator!D:H,3,FALSE)</f>
        <v>0</v>
      </c>
      <c r="H576">
        <v>0</v>
      </c>
      <c r="I576" s="13">
        <f>Table15_2[[#This Row],[total_counts]]-Table15_2[[#This Row],[virtual_counts]]</f>
        <v>0</v>
      </c>
      <c r="J576">
        <v>0</v>
      </c>
      <c r="K576" s="4">
        <f>Table15_2[[#This Row],[total_counts]]/Table15_2[[#This Row],[den_total]]</f>
        <v>0</v>
      </c>
      <c r="L576" s="4">
        <f>Table15_2[[#This Row],[in_person_counts]]/Table15_2[[#This Row],[den_total]]</f>
        <v>0</v>
      </c>
      <c r="M576" s="4">
        <f>Table15_2[[#This Row],[virtual_counts]]/Table15_2[[#This Row],[den_total]]</f>
        <v>0</v>
      </c>
      <c r="N576" t="s">
        <v>14</v>
      </c>
    </row>
    <row r="577" spans="1:14" x14ac:dyDescent="0.3">
      <c r="A577" t="s">
        <v>30</v>
      </c>
      <c r="B577">
        <v>2018</v>
      </c>
      <c r="C577">
        <v>4</v>
      </c>
      <c r="D577" t="s">
        <v>25</v>
      </c>
      <c r="E577">
        <v>104175</v>
      </c>
      <c r="F577">
        <f>VLOOKUP(_xlfn.CONCAT(A577,B577,C577),Denominator!D:H,2,FALSE)</f>
        <v>104175</v>
      </c>
      <c r="G577">
        <f>VLOOKUP(_xlfn.CONCAT(A577,B577,C577),Denominator!D:H,3,FALSE)</f>
        <v>0</v>
      </c>
      <c r="H577">
        <v>6</v>
      </c>
      <c r="I577" s="13">
        <f>Table15_2[[#This Row],[total_counts]]-Table15_2[[#This Row],[virtual_counts]]</f>
        <v>6</v>
      </c>
      <c r="J577">
        <v>0</v>
      </c>
      <c r="K577" s="4">
        <f>Table15_2[[#This Row],[total_counts]]/Table15_2[[#This Row],[den_total]]</f>
        <v>5.7595392368610509E-5</v>
      </c>
      <c r="L577" s="4">
        <f>Table15_2[[#This Row],[in_person_counts]]/Table15_2[[#This Row],[den_total]]</f>
        <v>5.7595392368610509E-5</v>
      </c>
      <c r="M577" s="4">
        <f>Table15_2[[#This Row],[virtual_counts]]/Table15_2[[#This Row],[den_total]]</f>
        <v>0</v>
      </c>
      <c r="N577" t="s">
        <v>14</v>
      </c>
    </row>
    <row r="578" spans="1:14" x14ac:dyDescent="0.3">
      <c r="A578" t="s">
        <v>30</v>
      </c>
      <c r="B578">
        <v>2018</v>
      </c>
      <c r="C578">
        <v>5</v>
      </c>
      <c r="D578" t="s">
        <v>13</v>
      </c>
      <c r="E578">
        <v>105252</v>
      </c>
      <c r="F578">
        <f>VLOOKUP(_xlfn.CONCAT(A578,B578,C578),Denominator!D:H,2,FALSE)</f>
        <v>105252</v>
      </c>
      <c r="G578">
        <f>VLOOKUP(_xlfn.CONCAT(A578,B578,C578),Denominator!D:H,3,FALSE)</f>
        <v>0</v>
      </c>
      <c r="H578">
        <v>260</v>
      </c>
      <c r="I578" s="13">
        <f>Table15_2[[#This Row],[total_counts]]-Table15_2[[#This Row],[virtual_counts]]</f>
        <v>260</v>
      </c>
      <c r="J578">
        <v>0</v>
      </c>
      <c r="K578" s="4">
        <f>Table15_2[[#This Row],[total_counts]]/Table15_2[[#This Row],[den_total]]</f>
        <v>2.4702618477558621E-3</v>
      </c>
      <c r="L578" s="4">
        <f>Table15_2[[#This Row],[in_person_counts]]/Table15_2[[#This Row],[den_total]]</f>
        <v>2.4702618477558621E-3</v>
      </c>
      <c r="M578" s="4">
        <f>Table15_2[[#This Row],[virtual_counts]]/Table15_2[[#This Row],[den_total]]</f>
        <v>0</v>
      </c>
      <c r="N578" t="s">
        <v>14</v>
      </c>
    </row>
    <row r="579" spans="1:14" x14ac:dyDescent="0.3">
      <c r="A579" t="s">
        <v>30</v>
      </c>
      <c r="B579">
        <v>2018</v>
      </c>
      <c r="C579">
        <v>5</v>
      </c>
      <c r="D579" t="s">
        <v>18</v>
      </c>
      <c r="E579">
        <v>105252</v>
      </c>
      <c r="F579">
        <f>VLOOKUP(_xlfn.CONCAT(A579,B579,C579),Denominator!D:H,2,FALSE)</f>
        <v>105252</v>
      </c>
      <c r="G579">
        <f>VLOOKUP(_xlfn.CONCAT(A579,B579,C579),Denominator!D:H,3,FALSE)</f>
        <v>0</v>
      </c>
      <c r="H579">
        <v>20</v>
      </c>
      <c r="I579" s="13">
        <f>Table15_2[[#This Row],[total_counts]]-Table15_2[[#This Row],[virtual_counts]]</f>
        <v>20</v>
      </c>
      <c r="J579">
        <v>0</v>
      </c>
      <c r="K579" s="4">
        <f>Table15_2[[#This Row],[total_counts]]/Table15_2[[#This Row],[den_total]]</f>
        <v>1.900201421350663E-4</v>
      </c>
      <c r="L579" s="4">
        <f>Table15_2[[#This Row],[in_person_counts]]/Table15_2[[#This Row],[den_total]]</f>
        <v>1.900201421350663E-4</v>
      </c>
      <c r="M579" s="4">
        <f>Table15_2[[#This Row],[virtual_counts]]/Table15_2[[#This Row],[den_total]]</f>
        <v>0</v>
      </c>
      <c r="N579" t="s">
        <v>14</v>
      </c>
    </row>
    <row r="580" spans="1:14" x14ac:dyDescent="0.3">
      <c r="A580" t="s">
        <v>30</v>
      </c>
      <c r="B580">
        <v>2018</v>
      </c>
      <c r="C580">
        <v>5</v>
      </c>
      <c r="D580" t="s">
        <v>19</v>
      </c>
      <c r="E580">
        <v>105252</v>
      </c>
      <c r="F580">
        <f>VLOOKUP(_xlfn.CONCAT(A580,B580,C580),Denominator!D:H,2,FALSE)</f>
        <v>105252</v>
      </c>
      <c r="G580">
        <f>VLOOKUP(_xlfn.CONCAT(A580,B580,C580),Denominator!D:H,3,FALSE)</f>
        <v>0</v>
      </c>
      <c r="H580">
        <v>41</v>
      </c>
      <c r="I580" s="13">
        <f>Table15_2[[#This Row],[total_counts]]-Table15_2[[#This Row],[virtual_counts]]</f>
        <v>41</v>
      </c>
      <c r="J580">
        <v>0</v>
      </c>
      <c r="K580" s="4">
        <f>Table15_2[[#This Row],[total_counts]]/Table15_2[[#This Row],[den_total]]</f>
        <v>3.8954129137688597E-4</v>
      </c>
      <c r="L580" s="4">
        <f>Table15_2[[#This Row],[in_person_counts]]/Table15_2[[#This Row],[den_total]]</f>
        <v>3.8954129137688597E-4</v>
      </c>
      <c r="M580" s="4">
        <f>Table15_2[[#This Row],[virtual_counts]]/Table15_2[[#This Row],[den_total]]</f>
        <v>0</v>
      </c>
      <c r="N580" t="s">
        <v>14</v>
      </c>
    </row>
    <row r="581" spans="1:14" x14ac:dyDescent="0.3">
      <c r="A581" t="s">
        <v>30</v>
      </c>
      <c r="B581">
        <v>2018</v>
      </c>
      <c r="C581">
        <v>5</v>
      </c>
      <c r="D581" t="s">
        <v>20</v>
      </c>
      <c r="E581">
        <v>105252</v>
      </c>
      <c r="F581">
        <f>VLOOKUP(_xlfn.CONCAT(A581,B581,C581),Denominator!D:H,2,FALSE)</f>
        <v>105252</v>
      </c>
      <c r="G581">
        <f>VLOOKUP(_xlfn.CONCAT(A581,B581,C581),Denominator!D:H,3,FALSE)</f>
        <v>0</v>
      </c>
      <c r="H581">
        <v>0</v>
      </c>
      <c r="I581" s="13">
        <f>Table15_2[[#This Row],[total_counts]]-Table15_2[[#This Row],[virtual_counts]]</f>
        <v>0</v>
      </c>
      <c r="J581">
        <v>0</v>
      </c>
      <c r="K581" s="4">
        <f>Table15_2[[#This Row],[total_counts]]/Table15_2[[#This Row],[den_total]]</f>
        <v>0</v>
      </c>
      <c r="L581" s="4">
        <f>Table15_2[[#This Row],[in_person_counts]]/Table15_2[[#This Row],[den_total]]</f>
        <v>0</v>
      </c>
      <c r="M581" s="4">
        <f>Table15_2[[#This Row],[virtual_counts]]/Table15_2[[#This Row],[den_total]]</f>
        <v>0</v>
      </c>
      <c r="N581" t="s">
        <v>14</v>
      </c>
    </row>
    <row r="582" spans="1:14" x14ac:dyDescent="0.3">
      <c r="A582" t="s">
        <v>30</v>
      </c>
      <c r="B582">
        <v>2018</v>
      </c>
      <c r="C582">
        <v>5</v>
      </c>
      <c r="D582" t="s">
        <v>21</v>
      </c>
      <c r="E582">
        <v>105252</v>
      </c>
      <c r="F582">
        <f>VLOOKUP(_xlfn.CONCAT(A582,B582,C582),Denominator!D:H,2,FALSE)</f>
        <v>105252</v>
      </c>
      <c r="G582">
        <f>VLOOKUP(_xlfn.CONCAT(A582,B582,C582),Denominator!D:H,3,FALSE)</f>
        <v>0</v>
      </c>
      <c r="H582">
        <v>0</v>
      </c>
      <c r="I582" s="13">
        <f>Table15_2[[#This Row],[total_counts]]-Table15_2[[#This Row],[virtual_counts]]</f>
        <v>0</v>
      </c>
      <c r="J582">
        <v>0</v>
      </c>
      <c r="K582" s="4">
        <f>Table15_2[[#This Row],[total_counts]]/Table15_2[[#This Row],[den_total]]</f>
        <v>0</v>
      </c>
      <c r="L582" s="4">
        <f>Table15_2[[#This Row],[in_person_counts]]/Table15_2[[#This Row],[den_total]]</f>
        <v>0</v>
      </c>
      <c r="M582" s="4">
        <f>Table15_2[[#This Row],[virtual_counts]]/Table15_2[[#This Row],[den_total]]</f>
        <v>0</v>
      </c>
      <c r="N582" t="s">
        <v>14</v>
      </c>
    </row>
    <row r="583" spans="1:14" x14ac:dyDescent="0.3">
      <c r="A583" t="s">
        <v>30</v>
      </c>
      <c r="B583">
        <v>2018</v>
      </c>
      <c r="C583">
        <v>5</v>
      </c>
      <c r="D583" t="s">
        <v>22</v>
      </c>
      <c r="E583">
        <v>105252</v>
      </c>
      <c r="F583">
        <f>VLOOKUP(_xlfn.CONCAT(A583,B583,C583),Denominator!D:H,2,FALSE)</f>
        <v>105252</v>
      </c>
      <c r="G583">
        <f>VLOOKUP(_xlfn.CONCAT(A583,B583,C583),Denominator!D:H,3,FALSE)</f>
        <v>0</v>
      </c>
      <c r="H583">
        <v>0</v>
      </c>
      <c r="I583" s="13">
        <f>Table15_2[[#This Row],[total_counts]]-Table15_2[[#This Row],[virtual_counts]]</f>
        <v>0</v>
      </c>
      <c r="J583">
        <v>0</v>
      </c>
      <c r="K583" s="4">
        <f>Table15_2[[#This Row],[total_counts]]/Table15_2[[#This Row],[den_total]]</f>
        <v>0</v>
      </c>
      <c r="L583" s="4">
        <f>Table15_2[[#This Row],[in_person_counts]]/Table15_2[[#This Row],[den_total]]</f>
        <v>0</v>
      </c>
      <c r="M583" s="4">
        <f>Table15_2[[#This Row],[virtual_counts]]/Table15_2[[#This Row],[den_total]]</f>
        <v>0</v>
      </c>
      <c r="N583" t="s">
        <v>14</v>
      </c>
    </row>
    <row r="584" spans="1:14" x14ac:dyDescent="0.3">
      <c r="A584" t="s">
        <v>30</v>
      </c>
      <c r="B584">
        <v>2018</v>
      </c>
      <c r="C584">
        <v>5</v>
      </c>
      <c r="D584" t="s">
        <v>23</v>
      </c>
      <c r="E584">
        <v>105252</v>
      </c>
      <c r="F584">
        <f>VLOOKUP(_xlfn.CONCAT(A584,B584,C584),Denominator!D:H,2,FALSE)</f>
        <v>105252</v>
      </c>
      <c r="G584">
        <f>VLOOKUP(_xlfn.CONCAT(A584,B584,C584),Denominator!D:H,3,FALSE)</f>
        <v>0</v>
      </c>
      <c r="H584">
        <v>0</v>
      </c>
      <c r="I584" s="13">
        <f>Table15_2[[#This Row],[total_counts]]-Table15_2[[#This Row],[virtual_counts]]</f>
        <v>0</v>
      </c>
      <c r="J584">
        <v>0</v>
      </c>
      <c r="K584" s="4">
        <f>Table15_2[[#This Row],[total_counts]]/Table15_2[[#This Row],[den_total]]</f>
        <v>0</v>
      </c>
      <c r="L584" s="4">
        <f>Table15_2[[#This Row],[in_person_counts]]/Table15_2[[#This Row],[den_total]]</f>
        <v>0</v>
      </c>
      <c r="M584" s="4">
        <f>Table15_2[[#This Row],[virtual_counts]]/Table15_2[[#This Row],[den_total]]</f>
        <v>0</v>
      </c>
      <c r="N584" t="s">
        <v>14</v>
      </c>
    </row>
    <row r="585" spans="1:14" x14ac:dyDescent="0.3">
      <c r="A585" t="s">
        <v>30</v>
      </c>
      <c r="B585">
        <v>2018</v>
      </c>
      <c r="C585">
        <v>5</v>
      </c>
      <c r="D585" t="s">
        <v>24</v>
      </c>
      <c r="E585">
        <v>105252</v>
      </c>
      <c r="F585">
        <f>VLOOKUP(_xlfn.CONCAT(A585,B585,C585),Denominator!D:H,2,FALSE)</f>
        <v>105252</v>
      </c>
      <c r="G585">
        <f>VLOOKUP(_xlfn.CONCAT(A585,B585,C585),Denominator!D:H,3,FALSE)</f>
        <v>0</v>
      </c>
      <c r="H585">
        <v>2</v>
      </c>
      <c r="I585" s="13">
        <f>Table15_2[[#This Row],[total_counts]]-Table15_2[[#This Row],[virtual_counts]]</f>
        <v>2</v>
      </c>
      <c r="J585">
        <v>0</v>
      </c>
      <c r="K585" s="4">
        <f>Table15_2[[#This Row],[total_counts]]/Table15_2[[#This Row],[den_total]]</f>
        <v>1.9002014213506632E-5</v>
      </c>
      <c r="L585" s="4">
        <f>Table15_2[[#This Row],[in_person_counts]]/Table15_2[[#This Row],[den_total]]</f>
        <v>1.9002014213506632E-5</v>
      </c>
      <c r="M585" s="4">
        <f>Table15_2[[#This Row],[virtual_counts]]/Table15_2[[#This Row],[den_total]]</f>
        <v>0</v>
      </c>
      <c r="N585" t="s">
        <v>14</v>
      </c>
    </row>
    <row r="586" spans="1:14" x14ac:dyDescent="0.3">
      <c r="A586" t="s">
        <v>30</v>
      </c>
      <c r="B586">
        <v>2018</v>
      </c>
      <c r="C586">
        <v>5</v>
      </c>
      <c r="D586" t="s">
        <v>25</v>
      </c>
      <c r="E586">
        <v>105252</v>
      </c>
      <c r="F586">
        <f>VLOOKUP(_xlfn.CONCAT(A586,B586,C586),Denominator!D:H,2,FALSE)</f>
        <v>105252</v>
      </c>
      <c r="G586">
        <f>VLOOKUP(_xlfn.CONCAT(A586,B586,C586),Denominator!D:H,3,FALSE)</f>
        <v>0</v>
      </c>
      <c r="H586">
        <v>5</v>
      </c>
      <c r="I586" s="13">
        <f>Table15_2[[#This Row],[total_counts]]-Table15_2[[#This Row],[virtual_counts]]</f>
        <v>5</v>
      </c>
      <c r="J586">
        <v>0</v>
      </c>
      <c r="K586" s="4">
        <f>Table15_2[[#This Row],[total_counts]]/Table15_2[[#This Row],[den_total]]</f>
        <v>4.7505035533766576E-5</v>
      </c>
      <c r="L586" s="4">
        <f>Table15_2[[#This Row],[in_person_counts]]/Table15_2[[#This Row],[den_total]]</f>
        <v>4.7505035533766576E-5</v>
      </c>
      <c r="M586" s="4">
        <f>Table15_2[[#This Row],[virtual_counts]]/Table15_2[[#This Row],[den_total]]</f>
        <v>0</v>
      </c>
      <c r="N586" t="s">
        <v>14</v>
      </c>
    </row>
    <row r="587" spans="1:14" x14ac:dyDescent="0.3">
      <c r="A587" t="s">
        <v>30</v>
      </c>
      <c r="B587">
        <v>2018</v>
      </c>
      <c r="C587">
        <v>6</v>
      </c>
      <c r="D587" t="s">
        <v>13</v>
      </c>
      <c r="E587">
        <v>94869</v>
      </c>
      <c r="F587">
        <f>VLOOKUP(_xlfn.CONCAT(A587,B587,C587),Denominator!D:H,2,FALSE)</f>
        <v>94869</v>
      </c>
      <c r="G587">
        <f>VLOOKUP(_xlfn.CONCAT(A587,B587,C587),Denominator!D:H,3,FALSE)</f>
        <v>0</v>
      </c>
      <c r="H587">
        <v>263</v>
      </c>
      <c r="I587" s="13">
        <f>Table15_2[[#This Row],[total_counts]]-Table15_2[[#This Row],[virtual_counts]]</f>
        <v>263</v>
      </c>
      <c r="J587">
        <v>0</v>
      </c>
      <c r="K587" s="4">
        <f>Table15_2[[#This Row],[total_counts]]/Table15_2[[#This Row],[den_total]]</f>
        <v>2.7722438309669122E-3</v>
      </c>
      <c r="L587" s="4">
        <f>Table15_2[[#This Row],[in_person_counts]]/Table15_2[[#This Row],[den_total]]</f>
        <v>2.7722438309669122E-3</v>
      </c>
      <c r="M587" s="4">
        <f>Table15_2[[#This Row],[virtual_counts]]/Table15_2[[#This Row],[den_total]]</f>
        <v>0</v>
      </c>
      <c r="N587" t="s">
        <v>14</v>
      </c>
    </row>
    <row r="588" spans="1:14" x14ac:dyDescent="0.3">
      <c r="A588" t="s">
        <v>30</v>
      </c>
      <c r="B588">
        <v>2018</v>
      </c>
      <c r="C588">
        <v>6</v>
      </c>
      <c r="D588" t="s">
        <v>18</v>
      </c>
      <c r="E588">
        <v>94869</v>
      </c>
      <c r="F588">
        <f>VLOOKUP(_xlfn.CONCAT(A588,B588,C588),Denominator!D:H,2,FALSE)</f>
        <v>94869</v>
      </c>
      <c r="G588">
        <f>VLOOKUP(_xlfn.CONCAT(A588,B588,C588),Denominator!D:H,3,FALSE)</f>
        <v>0</v>
      </c>
      <c r="H588">
        <v>15</v>
      </c>
      <c r="I588" s="13">
        <f>Table15_2[[#This Row],[total_counts]]-Table15_2[[#This Row],[virtual_counts]]</f>
        <v>15</v>
      </c>
      <c r="J588">
        <v>0</v>
      </c>
      <c r="K588" s="4">
        <f>Table15_2[[#This Row],[total_counts]]/Table15_2[[#This Row],[den_total]]</f>
        <v>1.5811276602472883E-4</v>
      </c>
      <c r="L588" s="4">
        <f>Table15_2[[#This Row],[in_person_counts]]/Table15_2[[#This Row],[den_total]]</f>
        <v>1.5811276602472883E-4</v>
      </c>
      <c r="M588" s="4">
        <f>Table15_2[[#This Row],[virtual_counts]]/Table15_2[[#This Row],[den_total]]</f>
        <v>0</v>
      </c>
      <c r="N588" t="s">
        <v>14</v>
      </c>
    </row>
    <row r="589" spans="1:14" x14ac:dyDescent="0.3">
      <c r="A589" t="s">
        <v>30</v>
      </c>
      <c r="B589">
        <v>2018</v>
      </c>
      <c r="C589">
        <v>6</v>
      </c>
      <c r="D589" t="s">
        <v>19</v>
      </c>
      <c r="E589">
        <v>94869</v>
      </c>
      <c r="F589">
        <f>VLOOKUP(_xlfn.CONCAT(A589,B589,C589),Denominator!D:H,2,FALSE)</f>
        <v>94869</v>
      </c>
      <c r="G589">
        <f>VLOOKUP(_xlfn.CONCAT(A589,B589,C589),Denominator!D:H,3,FALSE)</f>
        <v>0</v>
      </c>
      <c r="H589">
        <v>35</v>
      </c>
      <c r="I589" s="13">
        <f>Table15_2[[#This Row],[total_counts]]-Table15_2[[#This Row],[virtual_counts]]</f>
        <v>35</v>
      </c>
      <c r="J589">
        <v>0</v>
      </c>
      <c r="K589" s="4">
        <f>Table15_2[[#This Row],[total_counts]]/Table15_2[[#This Row],[den_total]]</f>
        <v>3.6892978739103393E-4</v>
      </c>
      <c r="L589" s="4">
        <f>Table15_2[[#This Row],[in_person_counts]]/Table15_2[[#This Row],[den_total]]</f>
        <v>3.6892978739103393E-4</v>
      </c>
      <c r="M589" s="4">
        <f>Table15_2[[#This Row],[virtual_counts]]/Table15_2[[#This Row],[den_total]]</f>
        <v>0</v>
      </c>
      <c r="N589" t="s">
        <v>14</v>
      </c>
    </row>
    <row r="590" spans="1:14" x14ac:dyDescent="0.3">
      <c r="A590" t="s">
        <v>30</v>
      </c>
      <c r="B590">
        <v>2018</v>
      </c>
      <c r="C590">
        <v>6</v>
      </c>
      <c r="D590" t="s">
        <v>20</v>
      </c>
      <c r="E590">
        <v>94869</v>
      </c>
      <c r="F590">
        <f>VLOOKUP(_xlfn.CONCAT(A590,B590,C590),Denominator!D:H,2,FALSE)</f>
        <v>94869</v>
      </c>
      <c r="G590">
        <f>VLOOKUP(_xlfn.CONCAT(A590,B590,C590),Denominator!D:H,3,FALSE)</f>
        <v>0</v>
      </c>
      <c r="H590">
        <v>0</v>
      </c>
      <c r="I590" s="13">
        <f>Table15_2[[#This Row],[total_counts]]-Table15_2[[#This Row],[virtual_counts]]</f>
        <v>0</v>
      </c>
      <c r="J590">
        <v>0</v>
      </c>
      <c r="K590" s="4">
        <f>Table15_2[[#This Row],[total_counts]]/Table15_2[[#This Row],[den_total]]</f>
        <v>0</v>
      </c>
      <c r="L590" s="4">
        <f>Table15_2[[#This Row],[in_person_counts]]/Table15_2[[#This Row],[den_total]]</f>
        <v>0</v>
      </c>
      <c r="M590" s="4">
        <f>Table15_2[[#This Row],[virtual_counts]]/Table15_2[[#This Row],[den_total]]</f>
        <v>0</v>
      </c>
      <c r="N590" t="s">
        <v>14</v>
      </c>
    </row>
    <row r="591" spans="1:14" x14ac:dyDescent="0.3">
      <c r="A591" t="s">
        <v>30</v>
      </c>
      <c r="B591">
        <v>2018</v>
      </c>
      <c r="C591">
        <v>6</v>
      </c>
      <c r="D591" t="s">
        <v>21</v>
      </c>
      <c r="E591">
        <v>94869</v>
      </c>
      <c r="F591">
        <f>VLOOKUP(_xlfn.CONCAT(A591,B591,C591),Denominator!D:H,2,FALSE)</f>
        <v>94869</v>
      </c>
      <c r="G591">
        <f>VLOOKUP(_xlfn.CONCAT(A591,B591,C591),Denominator!D:H,3,FALSE)</f>
        <v>0</v>
      </c>
      <c r="H591">
        <v>0</v>
      </c>
      <c r="I591" s="13">
        <f>Table15_2[[#This Row],[total_counts]]-Table15_2[[#This Row],[virtual_counts]]</f>
        <v>0</v>
      </c>
      <c r="J591">
        <v>0</v>
      </c>
      <c r="K591" s="4">
        <f>Table15_2[[#This Row],[total_counts]]/Table15_2[[#This Row],[den_total]]</f>
        <v>0</v>
      </c>
      <c r="L591" s="4">
        <f>Table15_2[[#This Row],[in_person_counts]]/Table15_2[[#This Row],[den_total]]</f>
        <v>0</v>
      </c>
      <c r="M591" s="4">
        <f>Table15_2[[#This Row],[virtual_counts]]/Table15_2[[#This Row],[den_total]]</f>
        <v>0</v>
      </c>
      <c r="N591" t="s">
        <v>14</v>
      </c>
    </row>
    <row r="592" spans="1:14" x14ac:dyDescent="0.3">
      <c r="A592" t="s">
        <v>30</v>
      </c>
      <c r="B592">
        <v>2018</v>
      </c>
      <c r="C592">
        <v>6</v>
      </c>
      <c r="D592" t="s">
        <v>22</v>
      </c>
      <c r="E592">
        <v>94869</v>
      </c>
      <c r="F592">
        <f>VLOOKUP(_xlfn.CONCAT(A592,B592,C592),Denominator!D:H,2,FALSE)</f>
        <v>94869</v>
      </c>
      <c r="G592">
        <f>VLOOKUP(_xlfn.CONCAT(A592,B592,C592),Denominator!D:H,3,FALSE)</f>
        <v>0</v>
      </c>
      <c r="H592">
        <v>0</v>
      </c>
      <c r="I592" s="13">
        <f>Table15_2[[#This Row],[total_counts]]-Table15_2[[#This Row],[virtual_counts]]</f>
        <v>0</v>
      </c>
      <c r="J592">
        <v>0</v>
      </c>
      <c r="K592" s="4">
        <f>Table15_2[[#This Row],[total_counts]]/Table15_2[[#This Row],[den_total]]</f>
        <v>0</v>
      </c>
      <c r="L592" s="4">
        <f>Table15_2[[#This Row],[in_person_counts]]/Table15_2[[#This Row],[den_total]]</f>
        <v>0</v>
      </c>
      <c r="M592" s="4">
        <f>Table15_2[[#This Row],[virtual_counts]]/Table15_2[[#This Row],[den_total]]</f>
        <v>0</v>
      </c>
      <c r="N592" t="s">
        <v>14</v>
      </c>
    </row>
    <row r="593" spans="1:14" x14ac:dyDescent="0.3">
      <c r="A593" t="s">
        <v>30</v>
      </c>
      <c r="B593">
        <v>2018</v>
      </c>
      <c r="C593">
        <v>6</v>
      </c>
      <c r="D593" t="s">
        <v>23</v>
      </c>
      <c r="E593">
        <v>94869</v>
      </c>
      <c r="F593">
        <f>VLOOKUP(_xlfn.CONCAT(A593,B593,C593),Denominator!D:H,2,FALSE)</f>
        <v>94869</v>
      </c>
      <c r="G593">
        <f>VLOOKUP(_xlfn.CONCAT(A593,B593,C593),Denominator!D:H,3,FALSE)</f>
        <v>0</v>
      </c>
      <c r="H593">
        <v>0</v>
      </c>
      <c r="I593" s="13">
        <f>Table15_2[[#This Row],[total_counts]]-Table15_2[[#This Row],[virtual_counts]]</f>
        <v>0</v>
      </c>
      <c r="J593">
        <v>0</v>
      </c>
      <c r="K593" s="4">
        <f>Table15_2[[#This Row],[total_counts]]/Table15_2[[#This Row],[den_total]]</f>
        <v>0</v>
      </c>
      <c r="L593" s="4">
        <f>Table15_2[[#This Row],[in_person_counts]]/Table15_2[[#This Row],[den_total]]</f>
        <v>0</v>
      </c>
      <c r="M593" s="4">
        <f>Table15_2[[#This Row],[virtual_counts]]/Table15_2[[#This Row],[den_total]]</f>
        <v>0</v>
      </c>
      <c r="N593" t="s">
        <v>14</v>
      </c>
    </row>
    <row r="594" spans="1:14" x14ac:dyDescent="0.3">
      <c r="A594" t="s">
        <v>30</v>
      </c>
      <c r="B594">
        <v>2018</v>
      </c>
      <c r="C594">
        <v>6</v>
      </c>
      <c r="D594" t="s">
        <v>24</v>
      </c>
      <c r="E594">
        <v>94869</v>
      </c>
      <c r="F594">
        <f>VLOOKUP(_xlfn.CONCAT(A594,B594,C594),Denominator!D:H,2,FALSE)</f>
        <v>94869</v>
      </c>
      <c r="G594">
        <f>VLOOKUP(_xlfn.CONCAT(A594,B594,C594),Denominator!D:H,3,FALSE)</f>
        <v>0</v>
      </c>
      <c r="H594">
        <v>0</v>
      </c>
      <c r="I594" s="13">
        <f>Table15_2[[#This Row],[total_counts]]-Table15_2[[#This Row],[virtual_counts]]</f>
        <v>0</v>
      </c>
      <c r="J594">
        <v>0</v>
      </c>
      <c r="K594" s="4">
        <f>Table15_2[[#This Row],[total_counts]]/Table15_2[[#This Row],[den_total]]</f>
        <v>0</v>
      </c>
      <c r="L594" s="4">
        <f>Table15_2[[#This Row],[in_person_counts]]/Table15_2[[#This Row],[den_total]]</f>
        <v>0</v>
      </c>
      <c r="M594" s="4">
        <f>Table15_2[[#This Row],[virtual_counts]]/Table15_2[[#This Row],[den_total]]</f>
        <v>0</v>
      </c>
      <c r="N594" t="s">
        <v>14</v>
      </c>
    </row>
    <row r="595" spans="1:14" x14ac:dyDescent="0.3">
      <c r="A595" t="s">
        <v>30</v>
      </c>
      <c r="B595">
        <v>2018</v>
      </c>
      <c r="C595">
        <v>6</v>
      </c>
      <c r="D595" t="s">
        <v>25</v>
      </c>
      <c r="E595">
        <v>94869</v>
      </c>
      <c r="F595">
        <f>VLOOKUP(_xlfn.CONCAT(A595,B595,C595),Denominator!D:H,2,FALSE)</f>
        <v>94869</v>
      </c>
      <c r="G595">
        <f>VLOOKUP(_xlfn.CONCAT(A595,B595,C595),Denominator!D:H,3,FALSE)</f>
        <v>0</v>
      </c>
      <c r="H595">
        <v>6</v>
      </c>
      <c r="I595" s="13">
        <f>Table15_2[[#This Row],[total_counts]]-Table15_2[[#This Row],[virtual_counts]]</f>
        <v>6</v>
      </c>
      <c r="J595">
        <v>0</v>
      </c>
      <c r="K595" s="4">
        <f>Table15_2[[#This Row],[total_counts]]/Table15_2[[#This Row],[den_total]]</f>
        <v>6.324510640989154E-5</v>
      </c>
      <c r="L595" s="4">
        <f>Table15_2[[#This Row],[in_person_counts]]/Table15_2[[#This Row],[den_total]]</f>
        <v>6.324510640989154E-5</v>
      </c>
      <c r="M595" s="4">
        <f>Table15_2[[#This Row],[virtual_counts]]/Table15_2[[#This Row],[den_total]]</f>
        <v>0</v>
      </c>
      <c r="N595" t="s">
        <v>14</v>
      </c>
    </row>
    <row r="596" spans="1:14" x14ac:dyDescent="0.3">
      <c r="A596" t="s">
        <v>30</v>
      </c>
      <c r="B596">
        <v>2018</v>
      </c>
      <c r="C596">
        <v>7</v>
      </c>
      <c r="D596" t="s">
        <v>13</v>
      </c>
      <c r="E596">
        <v>110859</v>
      </c>
      <c r="F596">
        <f>VLOOKUP(_xlfn.CONCAT(A596,B596,C596),Denominator!D:H,2,FALSE)</f>
        <v>110859</v>
      </c>
      <c r="G596">
        <f>VLOOKUP(_xlfn.CONCAT(A596,B596,C596),Denominator!D:H,3,FALSE)</f>
        <v>0</v>
      </c>
      <c r="H596">
        <v>317</v>
      </c>
      <c r="I596" s="13">
        <f>Table15_2[[#This Row],[total_counts]]-Table15_2[[#This Row],[virtual_counts]]</f>
        <v>317</v>
      </c>
      <c r="J596">
        <v>0</v>
      </c>
      <c r="K596" s="4">
        <f>Table15_2[[#This Row],[total_counts]]/Table15_2[[#This Row],[den_total]]</f>
        <v>2.8594881786774191E-3</v>
      </c>
      <c r="L596" s="4">
        <f>Table15_2[[#This Row],[in_person_counts]]/Table15_2[[#This Row],[den_total]]</f>
        <v>2.8594881786774191E-3</v>
      </c>
      <c r="M596" s="4">
        <f>Table15_2[[#This Row],[virtual_counts]]/Table15_2[[#This Row],[den_total]]</f>
        <v>0</v>
      </c>
      <c r="N596" t="s">
        <v>14</v>
      </c>
    </row>
    <row r="597" spans="1:14" x14ac:dyDescent="0.3">
      <c r="A597" t="s">
        <v>30</v>
      </c>
      <c r="B597">
        <v>2018</v>
      </c>
      <c r="C597">
        <v>7</v>
      </c>
      <c r="D597" t="s">
        <v>18</v>
      </c>
      <c r="E597">
        <v>110859</v>
      </c>
      <c r="F597">
        <f>VLOOKUP(_xlfn.CONCAT(A597,B597,C597),Denominator!D:H,2,FALSE)</f>
        <v>110859</v>
      </c>
      <c r="G597">
        <f>VLOOKUP(_xlfn.CONCAT(A597,B597,C597),Denominator!D:H,3,FALSE)</f>
        <v>0</v>
      </c>
      <c r="H597">
        <v>14</v>
      </c>
      <c r="I597" s="13">
        <f>Table15_2[[#This Row],[total_counts]]-Table15_2[[#This Row],[virtual_counts]]</f>
        <v>14</v>
      </c>
      <c r="J597">
        <v>0</v>
      </c>
      <c r="K597" s="4">
        <f>Table15_2[[#This Row],[total_counts]]/Table15_2[[#This Row],[den_total]]</f>
        <v>1.2628654416871882E-4</v>
      </c>
      <c r="L597" s="4">
        <f>Table15_2[[#This Row],[in_person_counts]]/Table15_2[[#This Row],[den_total]]</f>
        <v>1.2628654416871882E-4</v>
      </c>
      <c r="M597" s="4">
        <f>Table15_2[[#This Row],[virtual_counts]]/Table15_2[[#This Row],[den_total]]</f>
        <v>0</v>
      </c>
      <c r="N597" t="s">
        <v>14</v>
      </c>
    </row>
    <row r="598" spans="1:14" x14ac:dyDescent="0.3">
      <c r="A598" t="s">
        <v>30</v>
      </c>
      <c r="B598">
        <v>2018</v>
      </c>
      <c r="C598">
        <v>7</v>
      </c>
      <c r="D598" t="s">
        <v>19</v>
      </c>
      <c r="E598">
        <v>110859</v>
      </c>
      <c r="F598">
        <f>VLOOKUP(_xlfn.CONCAT(A598,B598,C598),Denominator!D:H,2,FALSE)</f>
        <v>110859</v>
      </c>
      <c r="G598">
        <f>VLOOKUP(_xlfn.CONCAT(A598,B598,C598),Denominator!D:H,3,FALSE)</f>
        <v>0</v>
      </c>
      <c r="H598">
        <v>44</v>
      </c>
      <c r="I598" s="13">
        <f>Table15_2[[#This Row],[total_counts]]-Table15_2[[#This Row],[virtual_counts]]</f>
        <v>44</v>
      </c>
      <c r="J598">
        <v>0</v>
      </c>
      <c r="K598" s="4">
        <f>Table15_2[[#This Row],[total_counts]]/Table15_2[[#This Row],[den_total]]</f>
        <v>3.9690056738740203E-4</v>
      </c>
      <c r="L598" s="4">
        <f>Table15_2[[#This Row],[in_person_counts]]/Table15_2[[#This Row],[den_total]]</f>
        <v>3.9690056738740203E-4</v>
      </c>
      <c r="M598" s="4">
        <f>Table15_2[[#This Row],[virtual_counts]]/Table15_2[[#This Row],[den_total]]</f>
        <v>0</v>
      </c>
      <c r="N598" t="s">
        <v>14</v>
      </c>
    </row>
    <row r="599" spans="1:14" x14ac:dyDescent="0.3">
      <c r="A599" t="s">
        <v>30</v>
      </c>
      <c r="B599">
        <v>2018</v>
      </c>
      <c r="C599">
        <v>7</v>
      </c>
      <c r="D599" t="s">
        <v>20</v>
      </c>
      <c r="E599">
        <v>110859</v>
      </c>
      <c r="F599">
        <f>VLOOKUP(_xlfn.CONCAT(A599,B599,C599),Denominator!D:H,2,FALSE)</f>
        <v>110859</v>
      </c>
      <c r="G599">
        <f>VLOOKUP(_xlfn.CONCAT(A599,B599,C599),Denominator!D:H,3,FALSE)</f>
        <v>0</v>
      </c>
      <c r="H599">
        <v>0</v>
      </c>
      <c r="I599" s="13">
        <f>Table15_2[[#This Row],[total_counts]]-Table15_2[[#This Row],[virtual_counts]]</f>
        <v>0</v>
      </c>
      <c r="J599">
        <v>0</v>
      </c>
      <c r="K599" s="4">
        <f>Table15_2[[#This Row],[total_counts]]/Table15_2[[#This Row],[den_total]]</f>
        <v>0</v>
      </c>
      <c r="L599" s="4">
        <f>Table15_2[[#This Row],[in_person_counts]]/Table15_2[[#This Row],[den_total]]</f>
        <v>0</v>
      </c>
      <c r="M599" s="4">
        <f>Table15_2[[#This Row],[virtual_counts]]/Table15_2[[#This Row],[den_total]]</f>
        <v>0</v>
      </c>
      <c r="N599" t="s">
        <v>14</v>
      </c>
    </row>
    <row r="600" spans="1:14" x14ac:dyDescent="0.3">
      <c r="A600" t="s">
        <v>30</v>
      </c>
      <c r="B600">
        <v>2018</v>
      </c>
      <c r="C600">
        <v>7</v>
      </c>
      <c r="D600" t="s">
        <v>21</v>
      </c>
      <c r="E600">
        <v>110859</v>
      </c>
      <c r="F600">
        <f>VLOOKUP(_xlfn.CONCAT(A600,B600,C600),Denominator!D:H,2,FALSE)</f>
        <v>110859</v>
      </c>
      <c r="G600">
        <f>VLOOKUP(_xlfn.CONCAT(A600,B600,C600),Denominator!D:H,3,FALSE)</f>
        <v>0</v>
      </c>
      <c r="H600">
        <v>0</v>
      </c>
      <c r="I600" s="13">
        <f>Table15_2[[#This Row],[total_counts]]-Table15_2[[#This Row],[virtual_counts]]</f>
        <v>0</v>
      </c>
      <c r="J600">
        <v>0</v>
      </c>
      <c r="K600" s="4">
        <f>Table15_2[[#This Row],[total_counts]]/Table15_2[[#This Row],[den_total]]</f>
        <v>0</v>
      </c>
      <c r="L600" s="4">
        <f>Table15_2[[#This Row],[in_person_counts]]/Table15_2[[#This Row],[den_total]]</f>
        <v>0</v>
      </c>
      <c r="M600" s="4">
        <f>Table15_2[[#This Row],[virtual_counts]]/Table15_2[[#This Row],[den_total]]</f>
        <v>0</v>
      </c>
      <c r="N600" t="s">
        <v>14</v>
      </c>
    </row>
    <row r="601" spans="1:14" x14ac:dyDescent="0.3">
      <c r="A601" t="s">
        <v>30</v>
      </c>
      <c r="B601">
        <v>2018</v>
      </c>
      <c r="C601">
        <v>7</v>
      </c>
      <c r="D601" t="s">
        <v>22</v>
      </c>
      <c r="E601">
        <v>110859</v>
      </c>
      <c r="F601">
        <f>VLOOKUP(_xlfn.CONCAT(A601,B601,C601),Denominator!D:H,2,FALSE)</f>
        <v>110859</v>
      </c>
      <c r="G601">
        <f>VLOOKUP(_xlfn.CONCAT(A601,B601,C601),Denominator!D:H,3,FALSE)</f>
        <v>0</v>
      </c>
      <c r="H601">
        <v>0</v>
      </c>
      <c r="I601" s="13">
        <f>Table15_2[[#This Row],[total_counts]]-Table15_2[[#This Row],[virtual_counts]]</f>
        <v>0</v>
      </c>
      <c r="J601">
        <v>0</v>
      </c>
      <c r="K601" s="4">
        <f>Table15_2[[#This Row],[total_counts]]/Table15_2[[#This Row],[den_total]]</f>
        <v>0</v>
      </c>
      <c r="L601" s="4">
        <f>Table15_2[[#This Row],[in_person_counts]]/Table15_2[[#This Row],[den_total]]</f>
        <v>0</v>
      </c>
      <c r="M601" s="4">
        <f>Table15_2[[#This Row],[virtual_counts]]/Table15_2[[#This Row],[den_total]]</f>
        <v>0</v>
      </c>
      <c r="N601" t="s">
        <v>14</v>
      </c>
    </row>
    <row r="602" spans="1:14" x14ac:dyDescent="0.3">
      <c r="A602" t="s">
        <v>30</v>
      </c>
      <c r="B602">
        <v>2018</v>
      </c>
      <c r="C602">
        <v>7</v>
      </c>
      <c r="D602" t="s">
        <v>23</v>
      </c>
      <c r="E602">
        <v>110859</v>
      </c>
      <c r="F602">
        <f>VLOOKUP(_xlfn.CONCAT(A602,B602,C602),Denominator!D:H,2,FALSE)</f>
        <v>110859</v>
      </c>
      <c r="G602">
        <f>VLOOKUP(_xlfn.CONCAT(A602,B602,C602),Denominator!D:H,3,FALSE)</f>
        <v>0</v>
      </c>
      <c r="H602">
        <v>0</v>
      </c>
      <c r="I602" s="13">
        <f>Table15_2[[#This Row],[total_counts]]-Table15_2[[#This Row],[virtual_counts]]</f>
        <v>0</v>
      </c>
      <c r="J602">
        <v>0</v>
      </c>
      <c r="K602" s="4">
        <f>Table15_2[[#This Row],[total_counts]]/Table15_2[[#This Row],[den_total]]</f>
        <v>0</v>
      </c>
      <c r="L602" s="4">
        <f>Table15_2[[#This Row],[in_person_counts]]/Table15_2[[#This Row],[den_total]]</f>
        <v>0</v>
      </c>
      <c r="M602" s="4">
        <f>Table15_2[[#This Row],[virtual_counts]]/Table15_2[[#This Row],[den_total]]</f>
        <v>0</v>
      </c>
      <c r="N602" t="s">
        <v>14</v>
      </c>
    </row>
    <row r="603" spans="1:14" x14ac:dyDescent="0.3">
      <c r="A603" t="s">
        <v>30</v>
      </c>
      <c r="B603">
        <v>2018</v>
      </c>
      <c r="C603">
        <v>7</v>
      </c>
      <c r="D603" t="s">
        <v>24</v>
      </c>
      <c r="E603">
        <v>110859</v>
      </c>
      <c r="F603">
        <f>VLOOKUP(_xlfn.CONCAT(A603,B603,C603),Denominator!D:H,2,FALSE)</f>
        <v>110859</v>
      </c>
      <c r="G603">
        <f>VLOOKUP(_xlfn.CONCAT(A603,B603,C603),Denominator!D:H,3,FALSE)</f>
        <v>0</v>
      </c>
      <c r="H603">
        <v>1</v>
      </c>
      <c r="I603" s="13">
        <f>Table15_2[[#This Row],[total_counts]]-Table15_2[[#This Row],[virtual_counts]]</f>
        <v>1</v>
      </c>
      <c r="J603">
        <v>0</v>
      </c>
      <c r="K603" s="4">
        <f>Table15_2[[#This Row],[total_counts]]/Table15_2[[#This Row],[den_total]]</f>
        <v>9.0204674406227724E-6</v>
      </c>
      <c r="L603" s="4">
        <f>Table15_2[[#This Row],[in_person_counts]]/Table15_2[[#This Row],[den_total]]</f>
        <v>9.0204674406227724E-6</v>
      </c>
      <c r="M603" s="4">
        <f>Table15_2[[#This Row],[virtual_counts]]/Table15_2[[#This Row],[den_total]]</f>
        <v>0</v>
      </c>
      <c r="N603" t="s">
        <v>14</v>
      </c>
    </row>
    <row r="604" spans="1:14" x14ac:dyDescent="0.3">
      <c r="A604" t="s">
        <v>30</v>
      </c>
      <c r="B604">
        <v>2018</v>
      </c>
      <c r="C604">
        <v>7</v>
      </c>
      <c r="D604" t="s">
        <v>25</v>
      </c>
      <c r="E604">
        <v>110859</v>
      </c>
      <c r="F604">
        <f>VLOOKUP(_xlfn.CONCAT(A604,B604,C604),Denominator!D:H,2,FALSE)</f>
        <v>110859</v>
      </c>
      <c r="G604">
        <f>VLOOKUP(_xlfn.CONCAT(A604,B604,C604),Denominator!D:H,3,FALSE)</f>
        <v>0</v>
      </c>
      <c r="H604">
        <v>10</v>
      </c>
      <c r="I604" s="13">
        <f>Table15_2[[#This Row],[total_counts]]-Table15_2[[#This Row],[virtual_counts]]</f>
        <v>10</v>
      </c>
      <c r="J604">
        <v>0</v>
      </c>
      <c r="K604" s="4">
        <f>Table15_2[[#This Row],[total_counts]]/Table15_2[[#This Row],[den_total]]</f>
        <v>9.0204674406227728E-5</v>
      </c>
      <c r="L604" s="4">
        <f>Table15_2[[#This Row],[in_person_counts]]/Table15_2[[#This Row],[den_total]]</f>
        <v>9.0204674406227728E-5</v>
      </c>
      <c r="M604" s="4">
        <f>Table15_2[[#This Row],[virtual_counts]]/Table15_2[[#This Row],[den_total]]</f>
        <v>0</v>
      </c>
      <c r="N604" t="s">
        <v>14</v>
      </c>
    </row>
    <row r="605" spans="1:14" x14ac:dyDescent="0.3">
      <c r="A605" t="s">
        <v>30</v>
      </c>
      <c r="B605">
        <v>2018</v>
      </c>
      <c r="C605">
        <v>8</v>
      </c>
      <c r="D605" t="s">
        <v>13</v>
      </c>
      <c r="E605">
        <v>102364</v>
      </c>
      <c r="F605">
        <f>VLOOKUP(_xlfn.CONCAT(A605,B605,C605),Denominator!D:H,2,FALSE)</f>
        <v>102364</v>
      </c>
      <c r="G605">
        <f>VLOOKUP(_xlfn.CONCAT(A605,B605,C605),Denominator!D:H,3,FALSE)</f>
        <v>0</v>
      </c>
      <c r="H605">
        <v>289</v>
      </c>
      <c r="I605" s="13">
        <f>Table15_2[[#This Row],[total_counts]]-Table15_2[[#This Row],[virtual_counts]]</f>
        <v>289</v>
      </c>
      <c r="J605">
        <v>0</v>
      </c>
      <c r="K605" s="4">
        <f>Table15_2[[#This Row],[total_counts]]/Table15_2[[#This Row],[den_total]]</f>
        <v>2.823258176702747E-3</v>
      </c>
      <c r="L605" s="4">
        <f>Table15_2[[#This Row],[in_person_counts]]/Table15_2[[#This Row],[den_total]]</f>
        <v>2.823258176702747E-3</v>
      </c>
      <c r="M605" s="4">
        <f>Table15_2[[#This Row],[virtual_counts]]/Table15_2[[#This Row],[den_total]]</f>
        <v>0</v>
      </c>
      <c r="N605" t="s">
        <v>14</v>
      </c>
    </row>
    <row r="606" spans="1:14" x14ac:dyDescent="0.3">
      <c r="A606" t="s">
        <v>30</v>
      </c>
      <c r="B606">
        <v>2018</v>
      </c>
      <c r="C606">
        <v>8</v>
      </c>
      <c r="D606" t="s">
        <v>18</v>
      </c>
      <c r="E606">
        <v>102364</v>
      </c>
      <c r="F606">
        <f>VLOOKUP(_xlfn.CONCAT(A606,B606,C606),Denominator!D:H,2,FALSE)</f>
        <v>102364</v>
      </c>
      <c r="G606">
        <f>VLOOKUP(_xlfn.CONCAT(A606,B606,C606),Denominator!D:H,3,FALSE)</f>
        <v>0</v>
      </c>
      <c r="H606">
        <v>16</v>
      </c>
      <c r="I606" s="13">
        <f>Table15_2[[#This Row],[total_counts]]-Table15_2[[#This Row],[virtual_counts]]</f>
        <v>16</v>
      </c>
      <c r="J606">
        <v>0</v>
      </c>
      <c r="K606" s="4">
        <f>Table15_2[[#This Row],[total_counts]]/Table15_2[[#This Row],[den_total]]</f>
        <v>1.5630495095932164E-4</v>
      </c>
      <c r="L606" s="4">
        <f>Table15_2[[#This Row],[in_person_counts]]/Table15_2[[#This Row],[den_total]]</f>
        <v>1.5630495095932164E-4</v>
      </c>
      <c r="M606" s="4">
        <f>Table15_2[[#This Row],[virtual_counts]]/Table15_2[[#This Row],[den_total]]</f>
        <v>0</v>
      </c>
      <c r="N606" t="s">
        <v>14</v>
      </c>
    </row>
    <row r="607" spans="1:14" x14ac:dyDescent="0.3">
      <c r="A607" t="s">
        <v>30</v>
      </c>
      <c r="B607">
        <v>2018</v>
      </c>
      <c r="C607">
        <v>8</v>
      </c>
      <c r="D607" t="s">
        <v>19</v>
      </c>
      <c r="E607">
        <v>102364</v>
      </c>
      <c r="F607">
        <f>VLOOKUP(_xlfn.CONCAT(A607,B607,C607),Denominator!D:H,2,FALSE)</f>
        <v>102364</v>
      </c>
      <c r="G607">
        <f>VLOOKUP(_xlfn.CONCAT(A607,B607,C607),Denominator!D:H,3,FALSE)</f>
        <v>0</v>
      </c>
      <c r="H607">
        <v>51</v>
      </c>
      <c r="I607" s="13">
        <f>Table15_2[[#This Row],[total_counts]]-Table15_2[[#This Row],[virtual_counts]]</f>
        <v>51</v>
      </c>
      <c r="J607">
        <v>0</v>
      </c>
      <c r="K607" s="4">
        <f>Table15_2[[#This Row],[total_counts]]/Table15_2[[#This Row],[den_total]]</f>
        <v>4.9822203118283777E-4</v>
      </c>
      <c r="L607" s="4">
        <f>Table15_2[[#This Row],[in_person_counts]]/Table15_2[[#This Row],[den_total]]</f>
        <v>4.9822203118283777E-4</v>
      </c>
      <c r="M607" s="4">
        <f>Table15_2[[#This Row],[virtual_counts]]/Table15_2[[#This Row],[den_total]]</f>
        <v>0</v>
      </c>
      <c r="N607" t="s">
        <v>14</v>
      </c>
    </row>
    <row r="608" spans="1:14" x14ac:dyDescent="0.3">
      <c r="A608" t="s">
        <v>30</v>
      </c>
      <c r="B608">
        <v>2018</v>
      </c>
      <c r="C608">
        <v>8</v>
      </c>
      <c r="D608" t="s">
        <v>20</v>
      </c>
      <c r="E608">
        <v>102364</v>
      </c>
      <c r="F608">
        <f>VLOOKUP(_xlfn.CONCAT(A608,B608,C608),Denominator!D:H,2,FALSE)</f>
        <v>102364</v>
      </c>
      <c r="G608">
        <f>VLOOKUP(_xlfn.CONCAT(A608,B608,C608),Denominator!D:H,3,FALSE)</f>
        <v>0</v>
      </c>
      <c r="H608">
        <v>0</v>
      </c>
      <c r="I608" s="13">
        <f>Table15_2[[#This Row],[total_counts]]-Table15_2[[#This Row],[virtual_counts]]</f>
        <v>0</v>
      </c>
      <c r="J608">
        <v>0</v>
      </c>
      <c r="K608" s="4">
        <f>Table15_2[[#This Row],[total_counts]]/Table15_2[[#This Row],[den_total]]</f>
        <v>0</v>
      </c>
      <c r="L608" s="4">
        <f>Table15_2[[#This Row],[in_person_counts]]/Table15_2[[#This Row],[den_total]]</f>
        <v>0</v>
      </c>
      <c r="M608" s="4">
        <f>Table15_2[[#This Row],[virtual_counts]]/Table15_2[[#This Row],[den_total]]</f>
        <v>0</v>
      </c>
      <c r="N608" t="s">
        <v>14</v>
      </c>
    </row>
    <row r="609" spans="1:14" x14ac:dyDescent="0.3">
      <c r="A609" t="s">
        <v>30</v>
      </c>
      <c r="B609">
        <v>2018</v>
      </c>
      <c r="C609">
        <v>8</v>
      </c>
      <c r="D609" t="s">
        <v>21</v>
      </c>
      <c r="E609">
        <v>102364</v>
      </c>
      <c r="F609">
        <f>VLOOKUP(_xlfn.CONCAT(A609,B609,C609),Denominator!D:H,2,FALSE)</f>
        <v>102364</v>
      </c>
      <c r="G609">
        <f>VLOOKUP(_xlfn.CONCAT(A609,B609,C609),Denominator!D:H,3,FALSE)</f>
        <v>0</v>
      </c>
      <c r="H609">
        <v>0</v>
      </c>
      <c r="I609" s="13">
        <f>Table15_2[[#This Row],[total_counts]]-Table15_2[[#This Row],[virtual_counts]]</f>
        <v>0</v>
      </c>
      <c r="J609">
        <v>0</v>
      </c>
      <c r="K609" s="4">
        <f>Table15_2[[#This Row],[total_counts]]/Table15_2[[#This Row],[den_total]]</f>
        <v>0</v>
      </c>
      <c r="L609" s="4">
        <f>Table15_2[[#This Row],[in_person_counts]]/Table15_2[[#This Row],[den_total]]</f>
        <v>0</v>
      </c>
      <c r="M609" s="4">
        <f>Table15_2[[#This Row],[virtual_counts]]/Table15_2[[#This Row],[den_total]]</f>
        <v>0</v>
      </c>
      <c r="N609" t="s">
        <v>14</v>
      </c>
    </row>
    <row r="610" spans="1:14" x14ac:dyDescent="0.3">
      <c r="A610" t="s">
        <v>30</v>
      </c>
      <c r="B610">
        <v>2018</v>
      </c>
      <c r="C610">
        <v>8</v>
      </c>
      <c r="D610" t="s">
        <v>22</v>
      </c>
      <c r="E610">
        <v>102364</v>
      </c>
      <c r="F610">
        <f>VLOOKUP(_xlfn.CONCAT(A610,B610,C610),Denominator!D:H,2,FALSE)</f>
        <v>102364</v>
      </c>
      <c r="G610">
        <f>VLOOKUP(_xlfn.CONCAT(A610,B610,C610),Denominator!D:H,3,FALSE)</f>
        <v>0</v>
      </c>
      <c r="H610">
        <v>0</v>
      </c>
      <c r="I610" s="13">
        <f>Table15_2[[#This Row],[total_counts]]-Table15_2[[#This Row],[virtual_counts]]</f>
        <v>0</v>
      </c>
      <c r="J610">
        <v>0</v>
      </c>
      <c r="K610" s="4">
        <f>Table15_2[[#This Row],[total_counts]]/Table15_2[[#This Row],[den_total]]</f>
        <v>0</v>
      </c>
      <c r="L610" s="4">
        <f>Table15_2[[#This Row],[in_person_counts]]/Table15_2[[#This Row],[den_total]]</f>
        <v>0</v>
      </c>
      <c r="M610" s="4">
        <f>Table15_2[[#This Row],[virtual_counts]]/Table15_2[[#This Row],[den_total]]</f>
        <v>0</v>
      </c>
      <c r="N610" t="s">
        <v>14</v>
      </c>
    </row>
    <row r="611" spans="1:14" x14ac:dyDescent="0.3">
      <c r="A611" t="s">
        <v>30</v>
      </c>
      <c r="B611">
        <v>2018</v>
      </c>
      <c r="C611">
        <v>8</v>
      </c>
      <c r="D611" t="s">
        <v>23</v>
      </c>
      <c r="E611">
        <v>102364</v>
      </c>
      <c r="F611">
        <f>VLOOKUP(_xlfn.CONCAT(A611,B611,C611),Denominator!D:H,2,FALSE)</f>
        <v>102364</v>
      </c>
      <c r="G611">
        <f>VLOOKUP(_xlfn.CONCAT(A611,B611,C611),Denominator!D:H,3,FALSE)</f>
        <v>0</v>
      </c>
      <c r="H611">
        <v>0</v>
      </c>
      <c r="I611" s="13">
        <f>Table15_2[[#This Row],[total_counts]]-Table15_2[[#This Row],[virtual_counts]]</f>
        <v>0</v>
      </c>
      <c r="J611">
        <v>0</v>
      </c>
      <c r="K611" s="4">
        <f>Table15_2[[#This Row],[total_counts]]/Table15_2[[#This Row],[den_total]]</f>
        <v>0</v>
      </c>
      <c r="L611" s="4">
        <f>Table15_2[[#This Row],[in_person_counts]]/Table15_2[[#This Row],[den_total]]</f>
        <v>0</v>
      </c>
      <c r="M611" s="4">
        <f>Table15_2[[#This Row],[virtual_counts]]/Table15_2[[#This Row],[den_total]]</f>
        <v>0</v>
      </c>
      <c r="N611" t="s">
        <v>14</v>
      </c>
    </row>
    <row r="612" spans="1:14" x14ac:dyDescent="0.3">
      <c r="A612" t="s">
        <v>30</v>
      </c>
      <c r="B612">
        <v>2018</v>
      </c>
      <c r="C612">
        <v>8</v>
      </c>
      <c r="D612" t="s">
        <v>24</v>
      </c>
      <c r="E612">
        <v>102364</v>
      </c>
      <c r="F612">
        <f>VLOOKUP(_xlfn.CONCAT(A612,B612,C612),Denominator!D:H,2,FALSE)</f>
        <v>102364</v>
      </c>
      <c r="G612">
        <f>VLOOKUP(_xlfn.CONCAT(A612,B612,C612),Denominator!D:H,3,FALSE)</f>
        <v>0</v>
      </c>
      <c r="H612">
        <v>0</v>
      </c>
      <c r="I612" s="13">
        <f>Table15_2[[#This Row],[total_counts]]-Table15_2[[#This Row],[virtual_counts]]</f>
        <v>0</v>
      </c>
      <c r="J612">
        <v>0</v>
      </c>
      <c r="K612" s="4">
        <f>Table15_2[[#This Row],[total_counts]]/Table15_2[[#This Row],[den_total]]</f>
        <v>0</v>
      </c>
      <c r="L612" s="4">
        <f>Table15_2[[#This Row],[in_person_counts]]/Table15_2[[#This Row],[den_total]]</f>
        <v>0</v>
      </c>
      <c r="M612" s="4">
        <f>Table15_2[[#This Row],[virtual_counts]]/Table15_2[[#This Row],[den_total]]</f>
        <v>0</v>
      </c>
      <c r="N612" t="s">
        <v>14</v>
      </c>
    </row>
    <row r="613" spans="1:14" x14ac:dyDescent="0.3">
      <c r="A613" t="s">
        <v>30</v>
      </c>
      <c r="B613">
        <v>2018</v>
      </c>
      <c r="C613">
        <v>8</v>
      </c>
      <c r="D613" t="s">
        <v>25</v>
      </c>
      <c r="E613">
        <v>102364</v>
      </c>
      <c r="F613">
        <f>VLOOKUP(_xlfn.CONCAT(A613,B613,C613),Denominator!D:H,2,FALSE)</f>
        <v>102364</v>
      </c>
      <c r="G613">
        <f>VLOOKUP(_xlfn.CONCAT(A613,B613,C613),Denominator!D:H,3,FALSE)</f>
        <v>0</v>
      </c>
      <c r="H613">
        <v>10</v>
      </c>
      <c r="I613" s="13">
        <f>Table15_2[[#This Row],[total_counts]]-Table15_2[[#This Row],[virtual_counts]]</f>
        <v>10</v>
      </c>
      <c r="J613">
        <v>0</v>
      </c>
      <c r="K613" s="4">
        <f>Table15_2[[#This Row],[total_counts]]/Table15_2[[#This Row],[den_total]]</f>
        <v>9.769059434957602E-5</v>
      </c>
      <c r="L613" s="4">
        <f>Table15_2[[#This Row],[in_person_counts]]/Table15_2[[#This Row],[den_total]]</f>
        <v>9.769059434957602E-5</v>
      </c>
      <c r="M613" s="4">
        <f>Table15_2[[#This Row],[virtual_counts]]/Table15_2[[#This Row],[den_total]]</f>
        <v>0</v>
      </c>
      <c r="N613" t="s">
        <v>14</v>
      </c>
    </row>
    <row r="614" spans="1:14" x14ac:dyDescent="0.3">
      <c r="A614" t="s">
        <v>30</v>
      </c>
      <c r="B614">
        <v>2018</v>
      </c>
      <c r="C614">
        <v>9</v>
      </c>
      <c r="D614" t="s">
        <v>13</v>
      </c>
      <c r="E614">
        <v>96807</v>
      </c>
      <c r="F614">
        <f>VLOOKUP(_xlfn.CONCAT(A614,B614,C614),Denominator!D:H,2,FALSE)</f>
        <v>96807</v>
      </c>
      <c r="G614">
        <f>VLOOKUP(_xlfn.CONCAT(A614,B614,C614),Denominator!D:H,3,FALSE)</f>
        <v>0</v>
      </c>
      <c r="H614">
        <v>282</v>
      </c>
      <c r="I614" s="13">
        <f>Table15_2[[#This Row],[total_counts]]-Table15_2[[#This Row],[virtual_counts]]</f>
        <v>282</v>
      </c>
      <c r="J614">
        <v>0</v>
      </c>
      <c r="K614" s="4">
        <f>Table15_2[[#This Row],[total_counts]]/Table15_2[[#This Row],[den_total]]</f>
        <v>2.9130124887663082E-3</v>
      </c>
      <c r="L614" s="4">
        <f>Table15_2[[#This Row],[in_person_counts]]/Table15_2[[#This Row],[den_total]]</f>
        <v>2.9130124887663082E-3</v>
      </c>
      <c r="M614" s="4">
        <f>Table15_2[[#This Row],[virtual_counts]]/Table15_2[[#This Row],[den_total]]</f>
        <v>0</v>
      </c>
      <c r="N614" t="s">
        <v>14</v>
      </c>
    </row>
    <row r="615" spans="1:14" x14ac:dyDescent="0.3">
      <c r="A615" t="s">
        <v>30</v>
      </c>
      <c r="B615">
        <v>2018</v>
      </c>
      <c r="C615">
        <v>9</v>
      </c>
      <c r="D615" t="s">
        <v>18</v>
      </c>
      <c r="E615">
        <v>96807</v>
      </c>
      <c r="F615">
        <f>VLOOKUP(_xlfn.CONCAT(A615,B615,C615),Denominator!D:H,2,FALSE)</f>
        <v>96807</v>
      </c>
      <c r="G615">
        <f>VLOOKUP(_xlfn.CONCAT(A615,B615,C615),Denominator!D:H,3,FALSE)</f>
        <v>0</v>
      </c>
      <c r="H615">
        <v>16</v>
      </c>
      <c r="I615" s="13">
        <f>Table15_2[[#This Row],[total_counts]]-Table15_2[[#This Row],[virtual_counts]]</f>
        <v>16</v>
      </c>
      <c r="J615">
        <v>0</v>
      </c>
      <c r="K615" s="4">
        <f>Table15_2[[#This Row],[total_counts]]/Table15_2[[#This Row],[den_total]]</f>
        <v>1.6527730432716644E-4</v>
      </c>
      <c r="L615" s="4">
        <f>Table15_2[[#This Row],[in_person_counts]]/Table15_2[[#This Row],[den_total]]</f>
        <v>1.6527730432716644E-4</v>
      </c>
      <c r="M615" s="4">
        <f>Table15_2[[#This Row],[virtual_counts]]/Table15_2[[#This Row],[den_total]]</f>
        <v>0</v>
      </c>
      <c r="N615" t="s">
        <v>14</v>
      </c>
    </row>
    <row r="616" spans="1:14" x14ac:dyDescent="0.3">
      <c r="A616" t="s">
        <v>30</v>
      </c>
      <c r="B616">
        <v>2018</v>
      </c>
      <c r="C616">
        <v>9</v>
      </c>
      <c r="D616" t="s">
        <v>19</v>
      </c>
      <c r="E616">
        <v>96807</v>
      </c>
      <c r="F616">
        <f>VLOOKUP(_xlfn.CONCAT(A616,B616,C616),Denominator!D:H,2,FALSE)</f>
        <v>96807</v>
      </c>
      <c r="G616">
        <f>VLOOKUP(_xlfn.CONCAT(A616,B616,C616),Denominator!D:H,3,FALSE)</f>
        <v>0</v>
      </c>
      <c r="H616">
        <v>41</v>
      </c>
      <c r="I616" s="13">
        <f>Table15_2[[#This Row],[total_counts]]-Table15_2[[#This Row],[virtual_counts]]</f>
        <v>41</v>
      </c>
      <c r="J616">
        <v>0</v>
      </c>
      <c r="K616" s="4">
        <f>Table15_2[[#This Row],[total_counts]]/Table15_2[[#This Row],[den_total]]</f>
        <v>4.2352309233836398E-4</v>
      </c>
      <c r="L616" s="4">
        <f>Table15_2[[#This Row],[in_person_counts]]/Table15_2[[#This Row],[den_total]]</f>
        <v>4.2352309233836398E-4</v>
      </c>
      <c r="M616" s="4">
        <f>Table15_2[[#This Row],[virtual_counts]]/Table15_2[[#This Row],[den_total]]</f>
        <v>0</v>
      </c>
      <c r="N616" t="s">
        <v>14</v>
      </c>
    </row>
    <row r="617" spans="1:14" x14ac:dyDescent="0.3">
      <c r="A617" t="s">
        <v>30</v>
      </c>
      <c r="B617">
        <v>2018</v>
      </c>
      <c r="C617">
        <v>9</v>
      </c>
      <c r="D617" t="s">
        <v>20</v>
      </c>
      <c r="E617">
        <v>96807</v>
      </c>
      <c r="F617">
        <f>VLOOKUP(_xlfn.CONCAT(A617,B617,C617),Denominator!D:H,2,FALSE)</f>
        <v>96807</v>
      </c>
      <c r="G617">
        <f>VLOOKUP(_xlfn.CONCAT(A617,B617,C617),Denominator!D:H,3,FALSE)</f>
        <v>0</v>
      </c>
      <c r="H617">
        <v>0</v>
      </c>
      <c r="I617" s="13">
        <f>Table15_2[[#This Row],[total_counts]]-Table15_2[[#This Row],[virtual_counts]]</f>
        <v>0</v>
      </c>
      <c r="J617">
        <v>0</v>
      </c>
      <c r="K617" s="4">
        <f>Table15_2[[#This Row],[total_counts]]/Table15_2[[#This Row],[den_total]]</f>
        <v>0</v>
      </c>
      <c r="L617" s="4">
        <f>Table15_2[[#This Row],[in_person_counts]]/Table15_2[[#This Row],[den_total]]</f>
        <v>0</v>
      </c>
      <c r="M617" s="4">
        <f>Table15_2[[#This Row],[virtual_counts]]/Table15_2[[#This Row],[den_total]]</f>
        <v>0</v>
      </c>
      <c r="N617" t="s">
        <v>14</v>
      </c>
    </row>
    <row r="618" spans="1:14" x14ac:dyDescent="0.3">
      <c r="A618" t="s">
        <v>30</v>
      </c>
      <c r="B618">
        <v>2018</v>
      </c>
      <c r="C618">
        <v>9</v>
      </c>
      <c r="D618" t="s">
        <v>21</v>
      </c>
      <c r="E618">
        <v>96807</v>
      </c>
      <c r="F618">
        <f>VLOOKUP(_xlfn.CONCAT(A618,B618,C618),Denominator!D:H,2,FALSE)</f>
        <v>96807</v>
      </c>
      <c r="G618">
        <f>VLOOKUP(_xlfn.CONCAT(A618,B618,C618),Denominator!D:H,3,FALSE)</f>
        <v>0</v>
      </c>
      <c r="H618">
        <v>0</v>
      </c>
      <c r="I618" s="13">
        <f>Table15_2[[#This Row],[total_counts]]-Table15_2[[#This Row],[virtual_counts]]</f>
        <v>0</v>
      </c>
      <c r="J618">
        <v>0</v>
      </c>
      <c r="K618" s="4">
        <f>Table15_2[[#This Row],[total_counts]]/Table15_2[[#This Row],[den_total]]</f>
        <v>0</v>
      </c>
      <c r="L618" s="4">
        <f>Table15_2[[#This Row],[in_person_counts]]/Table15_2[[#This Row],[den_total]]</f>
        <v>0</v>
      </c>
      <c r="M618" s="4">
        <f>Table15_2[[#This Row],[virtual_counts]]/Table15_2[[#This Row],[den_total]]</f>
        <v>0</v>
      </c>
      <c r="N618" t="s">
        <v>14</v>
      </c>
    </row>
    <row r="619" spans="1:14" x14ac:dyDescent="0.3">
      <c r="A619" t="s">
        <v>30</v>
      </c>
      <c r="B619">
        <v>2018</v>
      </c>
      <c r="C619">
        <v>9</v>
      </c>
      <c r="D619" t="s">
        <v>22</v>
      </c>
      <c r="E619">
        <v>96807</v>
      </c>
      <c r="F619">
        <f>VLOOKUP(_xlfn.CONCAT(A619,B619,C619),Denominator!D:H,2,FALSE)</f>
        <v>96807</v>
      </c>
      <c r="G619">
        <f>VLOOKUP(_xlfn.CONCAT(A619,B619,C619),Denominator!D:H,3,FALSE)</f>
        <v>0</v>
      </c>
      <c r="H619">
        <v>0</v>
      </c>
      <c r="I619" s="13">
        <f>Table15_2[[#This Row],[total_counts]]-Table15_2[[#This Row],[virtual_counts]]</f>
        <v>0</v>
      </c>
      <c r="J619">
        <v>0</v>
      </c>
      <c r="K619" s="4">
        <f>Table15_2[[#This Row],[total_counts]]/Table15_2[[#This Row],[den_total]]</f>
        <v>0</v>
      </c>
      <c r="L619" s="4">
        <f>Table15_2[[#This Row],[in_person_counts]]/Table15_2[[#This Row],[den_total]]</f>
        <v>0</v>
      </c>
      <c r="M619" s="4">
        <f>Table15_2[[#This Row],[virtual_counts]]/Table15_2[[#This Row],[den_total]]</f>
        <v>0</v>
      </c>
      <c r="N619" t="s">
        <v>14</v>
      </c>
    </row>
    <row r="620" spans="1:14" x14ac:dyDescent="0.3">
      <c r="A620" t="s">
        <v>30</v>
      </c>
      <c r="B620">
        <v>2018</v>
      </c>
      <c r="C620">
        <v>9</v>
      </c>
      <c r="D620" t="s">
        <v>23</v>
      </c>
      <c r="E620">
        <v>96807</v>
      </c>
      <c r="F620">
        <f>VLOOKUP(_xlfn.CONCAT(A620,B620,C620),Denominator!D:H,2,FALSE)</f>
        <v>96807</v>
      </c>
      <c r="G620">
        <f>VLOOKUP(_xlfn.CONCAT(A620,B620,C620),Denominator!D:H,3,FALSE)</f>
        <v>0</v>
      </c>
      <c r="H620">
        <v>0</v>
      </c>
      <c r="I620" s="13">
        <f>Table15_2[[#This Row],[total_counts]]-Table15_2[[#This Row],[virtual_counts]]</f>
        <v>0</v>
      </c>
      <c r="J620">
        <v>0</v>
      </c>
      <c r="K620" s="4">
        <f>Table15_2[[#This Row],[total_counts]]/Table15_2[[#This Row],[den_total]]</f>
        <v>0</v>
      </c>
      <c r="L620" s="4">
        <f>Table15_2[[#This Row],[in_person_counts]]/Table15_2[[#This Row],[den_total]]</f>
        <v>0</v>
      </c>
      <c r="M620" s="4">
        <f>Table15_2[[#This Row],[virtual_counts]]/Table15_2[[#This Row],[den_total]]</f>
        <v>0</v>
      </c>
      <c r="N620" t="s">
        <v>14</v>
      </c>
    </row>
    <row r="621" spans="1:14" x14ac:dyDescent="0.3">
      <c r="A621" t="s">
        <v>30</v>
      </c>
      <c r="B621">
        <v>2018</v>
      </c>
      <c r="C621">
        <v>9</v>
      </c>
      <c r="D621" t="s">
        <v>24</v>
      </c>
      <c r="E621">
        <v>96807</v>
      </c>
      <c r="F621">
        <f>VLOOKUP(_xlfn.CONCAT(A621,B621,C621),Denominator!D:H,2,FALSE)</f>
        <v>96807</v>
      </c>
      <c r="G621">
        <f>VLOOKUP(_xlfn.CONCAT(A621,B621,C621),Denominator!D:H,3,FALSE)</f>
        <v>0</v>
      </c>
      <c r="H621">
        <v>2</v>
      </c>
      <c r="I621" s="13">
        <f>Table15_2[[#This Row],[total_counts]]-Table15_2[[#This Row],[virtual_counts]]</f>
        <v>2</v>
      </c>
      <c r="J621">
        <v>0</v>
      </c>
      <c r="K621" s="4">
        <f>Table15_2[[#This Row],[total_counts]]/Table15_2[[#This Row],[den_total]]</f>
        <v>2.0659663040895805E-5</v>
      </c>
      <c r="L621" s="4">
        <f>Table15_2[[#This Row],[in_person_counts]]/Table15_2[[#This Row],[den_total]]</f>
        <v>2.0659663040895805E-5</v>
      </c>
      <c r="M621" s="4">
        <f>Table15_2[[#This Row],[virtual_counts]]/Table15_2[[#This Row],[den_total]]</f>
        <v>0</v>
      </c>
      <c r="N621" t="s">
        <v>14</v>
      </c>
    </row>
    <row r="622" spans="1:14" x14ac:dyDescent="0.3">
      <c r="A622" t="s">
        <v>30</v>
      </c>
      <c r="B622">
        <v>2018</v>
      </c>
      <c r="C622">
        <v>9</v>
      </c>
      <c r="D622" t="s">
        <v>25</v>
      </c>
      <c r="E622">
        <v>96807</v>
      </c>
      <c r="F622">
        <f>VLOOKUP(_xlfn.CONCAT(A622,B622,C622),Denominator!D:H,2,FALSE)</f>
        <v>96807</v>
      </c>
      <c r="G622">
        <f>VLOOKUP(_xlfn.CONCAT(A622,B622,C622),Denominator!D:H,3,FALSE)</f>
        <v>0</v>
      </c>
      <c r="H622">
        <v>4</v>
      </c>
      <c r="I622" s="13">
        <f>Table15_2[[#This Row],[total_counts]]-Table15_2[[#This Row],[virtual_counts]]</f>
        <v>4</v>
      </c>
      <c r="J622">
        <v>0</v>
      </c>
      <c r="K622" s="4">
        <f>Table15_2[[#This Row],[total_counts]]/Table15_2[[#This Row],[den_total]]</f>
        <v>4.1319326081791609E-5</v>
      </c>
      <c r="L622" s="4">
        <f>Table15_2[[#This Row],[in_person_counts]]/Table15_2[[#This Row],[den_total]]</f>
        <v>4.1319326081791609E-5</v>
      </c>
      <c r="M622" s="4">
        <f>Table15_2[[#This Row],[virtual_counts]]/Table15_2[[#This Row],[den_total]]</f>
        <v>0</v>
      </c>
      <c r="N622" t="s">
        <v>14</v>
      </c>
    </row>
    <row r="623" spans="1:14" x14ac:dyDescent="0.3">
      <c r="A623" t="s">
        <v>30</v>
      </c>
      <c r="B623">
        <v>2018</v>
      </c>
      <c r="C623">
        <v>10</v>
      </c>
      <c r="D623" t="s">
        <v>13</v>
      </c>
      <c r="E623">
        <v>110336</v>
      </c>
      <c r="F623">
        <f>VLOOKUP(_xlfn.CONCAT(A623,B623,C623),Denominator!D:H,2,FALSE)</f>
        <v>110336</v>
      </c>
      <c r="G623">
        <f>VLOOKUP(_xlfn.CONCAT(A623,B623,C623),Denominator!D:H,3,FALSE)</f>
        <v>0</v>
      </c>
      <c r="H623">
        <v>352</v>
      </c>
      <c r="I623" s="13">
        <f>Table15_2[[#This Row],[total_counts]]-Table15_2[[#This Row],[virtual_counts]]</f>
        <v>352</v>
      </c>
      <c r="J623">
        <v>0</v>
      </c>
      <c r="K623" s="4">
        <f>Table15_2[[#This Row],[total_counts]]/Table15_2[[#This Row],[den_total]]</f>
        <v>3.1902552204176333E-3</v>
      </c>
      <c r="L623" s="4">
        <f>Table15_2[[#This Row],[in_person_counts]]/Table15_2[[#This Row],[den_total]]</f>
        <v>3.1902552204176333E-3</v>
      </c>
      <c r="M623" s="4">
        <f>Table15_2[[#This Row],[virtual_counts]]/Table15_2[[#This Row],[den_total]]</f>
        <v>0</v>
      </c>
      <c r="N623" t="s">
        <v>14</v>
      </c>
    </row>
    <row r="624" spans="1:14" x14ac:dyDescent="0.3">
      <c r="A624" t="s">
        <v>30</v>
      </c>
      <c r="B624">
        <v>2018</v>
      </c>
      <c r="C624">
        <v>10</v>
      </c>
      <c r="D624" t="s">
        <v>18</v>
      </c>
      <c r="E624">
        <v>110336</v>
      </c>
      <c r="F624">
        <f>VLOOKUP(_xlfn.CONCAT(A624,B624,C624),Denominator!D:H,2,FALSE)</f>
        <v>110336</v>
      </c>
      <c r="G624">
        <f>VLOOKUP(_xlfn.CONCAT(A624,B624,C624),Denominator!D:H,3,FALSE)</f>
        <v>0</v>
      </c>
      <c r="H624">
        <v>22</v>
      </c>
      <c r="I624" s="13">
        <f>Table15_2[[#This Row],[total_counts]]-Table15_2[[#This Row],[virtual_counts]]</f>
        <v>22</v>
      </c>
      <c r="J624">
        <v>0</v>
      </c>
      <c r="K624" s="4">
        <f>Table15_2[[#This Row],[total_counts]]/Table15_2[[#This Row],[den_total]]</f>
        <v>1.9939095127610208E-4</v>
      </c>
      <c r="L624" s="4">
        <f>Table15_2[[#This Row],[in_person_counts]]/Table15_2[[#This Row],[den_total]]</f>
        <v>1.9939095127610208E-4</v>
      </c>
      <c r="M624" s="4">
        <f>Table15_2[[#This Row],[virtual_counts]]/Table15_2[[#This Row],[den_total]]</f>
        <v>0</v>
      </c>
      <c r="N624" t="s">
        <v>14</v>
      </c>
    </row>
    <row r="625" spans="1:14" x14ac:dyDescent="0.3">
      <c r="A625" t="s">
        <v>30</v>
      </c>
      <c r="B625">
        <v>2018</v>
      </c>
      <c r="C625">
        <v>10</v>
      </c>
      <c r="D625" t="s">
        <v>19</v>
      </c>
      <c r="E625">
        <v>110336</v>
      </c>
      <c r="F625">
        <f>VLOOKUP(_xlfn.CONCAT(A625,B625,C625),Denominator!D:H,2,FALSE)</f>
        <v>110336</v>
      </c>
      <c r="G625">
        <f>VLOOKUP(_xlfn.CONCAT(A625,B625,C625),Denominator!D:H,3,FALSE)</f>
        <v>0</v>
      </c>
      <c r="H625">
        <v>52</v>
      </c>
      <c r="I625" s="13">
        <f>Table15_2[[#This Row],[total_counts]]-Table15_2[[#This Row],[virtual_counts]]</f>
        <v>52</v>
      </c>
      <c r="J625">
        <v>0</v>
      </c>
      <c r="K625" s="4">
        <f>Table15_2[[#This Row],[total_counts]]/Table15_2[[#This Row],[den_total]]</f>
        <v>4.7128770301624128E-4</v>
      </c>
      <c r="L625" s="4">
        <f>Table15_2[[#This Row],[in_person_counts]]/Table15_2[[#This Row],[den_total]]</f>
        <v>4.7128770301624128E-4</v>
      </c>
      <c r="M625" s="4">
        <f>Table15_2[[#This Row],[virtual_counts]]/Table15_2[[#This Row],[den_total]]</f>
        <v>0</v>
      </c>
      <c r="N625" t="s">
        <v>14</v>
      </c>
    </row>
    <row r="626" spans="1:14" x14ac:dyDescent="0.3">
      <c r="A626" t="s">
        <v>30</v>
      </c>
      <c r="B626">
        <v>2018</v>
      </c>
      <c r="C626">
        <v>10</v>
      </c>
      <c r="D626" t="s">
        <v>20</v>
      </c>
      <c r="E626">
        <v>110336</v>
      </c>
      <c r="F626">
        <f>VLOOKUP(_xlfn.CONCAT(A626,B626,C626),Denominator!D:H,2,FALSE)</f>
        <v>110336</v>
      </c>
      <c r="G626">
        <f>VLOOKUP(_xlfn.CONCAT(A626,B626,C626),Denominator!D:H,3,FALSE)</f>
        <v>0</v>
      </c>
      <c r="H626">
        <v>0</v>
      </c>
      <c r="I626" s="13">
        <f>Table15_2[[#This Row],[total_counts]]-Table15_2[[#This Row],[virtual_counts]]</f>
        <v>0</v>
      </c>
      <c r="J626">
        <v>0</v>
      </c>
      <c r="K626" s="4">
        <f>Table15_2[[#This Row],[total_counts]]/Table15_2[[#This Row],[den_total]]</f>
        <v>0</v>
      </c>
      <c r="L626" s="4">
        <f>Table15_2[[#This Row],[in_person_counts]]/Table15_2[[#This Row],[den_total]]</f>
        <v>0</v>
      </c>
      <c r="M626" s="4">
        <f>Table15_2[[#This Row],[virtual_counts]]/Table15_2[[#This Row],[den_total]]</f>
        <v>0</v>
      </c>
      <c r="N626" t="s">
        <v>14</v>
      </c>
    </row>
    <row r="627" spans="1:14" x14ac:dyDescent="0.3">
      <c r="A627" t="s">
        <v>30</v>
      </c>
      <c r="B627">
        <v>2018</v>
      </c>
      <c r="C627">
        <v>10</v>
      </c>
      <c r="D627" t="s">
        <v>21</v>
      </c>
      <c r="E627">
        <v>110336</v>
      </c>
      <c r="F627">
        <f>VLOOKUP(_xlfn.CONCAT(A627,B627,C627),Denominator!D:H,2,FALSE)</f>
        <v>110336</v>
      </c>
      <c r="G627">
        <f>VLOOKUP(_xlfn.CONCAT(A627,B627,C627),Denominator!D:H,3,FALSE)</f>
        <v>0</v>
      </c>
      <c r="H627">
        <v>0</v>
      </c>
      <c r="I627" s="13">
        <f>Table15_2[[#This Row],[total_counts]]-Table15_2[[#This Row],[virtual_counts]]</f>
        <v>0</v>
      </c>
      <c r="J627">
        <v>0</v>
      </c>
      <c r="K627" s="4">
        <f>Table15_2[[#This Row],[total_counts]]/Table15_2[[#This Row],[den_total]]</f>
        <v>0</v>
      </c>
      <c r="L627" s="4">
        <f>Table15_2[[#This Row],[in_person_counts]]/Table15_2[[#This Row],[den_total]]</f>
        <v>0</v>
      </c>
      <c r="M627" s="4">
        <f>Table15_2[[#This Row],[virtual_counts]]/Table15_2[[#This Row],[den_total]]</f>
        <v>0</v>
      </c>
      <c r="N627" t="s">
        <v>14</v>
      </c>
    </row>
    <row r="628" spans="1:14" x14ac:dyDescent="0.3">
      <c r="A628" t="s">
        <v>30</v>
      </c>
      <c r="B628">
        <v>2018</v>
      </c>
      <c r="C628">
        <v>10</v>
      </c>
      <c r="D628" t="s">
        <v>22</v>
      </c>
      <c r="E628">
        <v>110336</v>
      </c>
      <c r="F628">
        <f>VLOOKUP(_xlfn.CONCAT(A628,B628,C628),Denominator!D:H,2,FALSE)</f>
        <v>110336</v>
      </c>
      <c r="G628">
        <f>VLOOKUP(_xlfn.CONCAT(A628,B628,C628),Denominator!D:H,3,FALSE)</f>
        <v>0</v>
      </c>
      <c r="H628">
        <v>0</v>
      </c>
      <c r="I628" s="13">
        <f>Table15_2[[#This Row],[total_counts]]-Table15_2[[#This Row],[virtual_counts]]</f>
        <v>0</v>
      </c>
      <c r="J628">
        <v>0</v>
      </c>
      <c r="K628" s="4">
        <f>Table15_2[[#This Row],[total_counts]]/Table15_2[[#This Row],[den_total]]</f>
        <v>0</v>
      </c>
      <c r="L628" s="4">
        <f>Table15_2[[#This Row],[in_person_counts]]/Table15_2[[#This Row],[den_total]]</f>
        <v>0</v>
      </c>
      <c r="M628" s="4">
        <f>Table15_2[[#This Row],[virtual_counts]]/Table15_2[[#This Row],[den_total]]</f>
        <v>0</v>
      </c>
      <c r="N628" t="s">
        <v>14</v>
      </c>
    </row>
    <row r="629" spans="1:14" x14ac:dyDescent="0.3">
      <c r="A629" t="s">
        <v>30</v>
      </c>
      <c r="B629">
        <v>2018</v>
      </c>
      <c r="C629">
        <v>10</v>
      </c>
      <c r="D629" t="s">
        <v>23</v>
      </c>
      <c r="E629">
        <v>110336</v>
      </c>
      <c r="F629">
        <f>VLOOKUP(_xlfn.CONCAT(A629,B629,C629),Denominator!D:H,2,FALSE)</f>
        <v>110336</v>
      </c>
      <c r="G629">
        <f>VLOOKUP(_xlfn.CONCAT(A629,B629,C629),Denominator!D:H,3,FALSE)</f>
        <v>0</v>
      </c>
      <c r="H629">
        <v>0</v>
      </c>
      <c r="I629" s="13">
        <f>Table15_2[[#This Row],[total_counts]]-Table15_2[[#This Row],[virtual_counts]]</f>
        <v>0</v>
      </c>
      <c r="J629">
        <v>0</v>
      </c>
      <c r="K629" s="4">
        <f>Table15_2[[#This Row],[total_counts]]/Table15_2[[#This Row],[den_total]]</f>
        <v>0</v>
      </c>
      <c r="L629" s="4">
        <f>Table15_2[[#This Row],[in_person_counts]]/Table15_2[[#This Row],[den_total]]</f>
        <v>0</v>
      </c>
      <c r="M629" s="4">
        <f>Table15_2[[#This Row],[virtual_counts]]/Table15_2[[#This Row],[den_total]]</f>
        <v>0</v>
      </c>
      <c r="N629" t="s">
        <v>14</v>
      </c>
    </row>
    <row r="630" spans="1:14" x14ac:dyDescent="0.3">
      <c r="A630" t="s">
        <v>30</v>
      </c>
      <c r="B630">
        <v>2018</v>
      </c>
      <c r="C630">
        <v>10</v>
      </c>
      <c r="D630" t="s">
        <v>24</v>
      </c>
      <c r="E630">
        <v>110336</v>
      </c>
      <c r="F630">
        <f>VLOOKUP(_xlfn.CONCAT(A630,B630,C630),Denominator!D:H,2,FALSE)</f>
        <v>110336</v>
      </c>
      <c r="G630">
        <f>VLOOKUP(_xlfn.CONCAT(A630,B630,C630),Denominator!D:H,3,FALSE)</f>
        <v>0</v>
      </c>
      <c r="H630">
        <v>1</v>
      </c>
      <c r="I630" s="13">
        <f>Table15_2[[#This Row],[total_counts]]-Table15_2[[#This Row],[virtual_counts]]</f>
        <v>1</v>
      </c>
      <c r="J630">
        <v>0</v>
      </c>
      <c r="K630" s="4">
        <f>Table15_2[[#This Row],[total_counts]]/Table15_2[[#This Row],[den_total]]</f>
        <v>9.06322505800464E-6</v>
      </c>
      <c r="L630" s="4">
        <f>Table15_2[[#This Row],[in_person_counts]]/Table15_2[[#This Row],[den_total]]</f>
        <v>9.06322505800464E-6</v>
      </c>
      <c r="M630" s="4">
        <f>Table15_2[[#This Row],[virtual_counts]]/Table15_2[[#This Row],[den_total]]</f>
        <v>0</v>
      </c>
      <c r="N630" t="s">
        <v>14</v>
      </c>
    </row>
    <row r="631" spans="1:14" x14ac:dyDescent="0.3">
      <c r="A631" t="s">
        <v>30</v>
      </c>
      <c r="B631">
        <v>2018</v>
      </c>
      <c r="C631">
        <v>10</v>
      </c>
      <c r="D631" t="s">
        <v>25</v>
      </c>
      <c r="E631">
        <v>110336</v>
      </c>
      <c r="F631">
        <f>VLOOKUP(_xlfn.CONCAT(A631,B631,C631),Denominator!D:H,2,FALSE)</f>
        <v>110336</v>
      </c>
      <c r="G631">
        <f>VLOOKUP(_xlfn.CONCAT(A631,B631,C631),Denominator!D:H,3,FALSE)</f>
        <v>0</v>
      </c>
      <c r="H631">
        <v>8</v>
      </c>
      <c r="I631" s="13">
        <f>Table15_2[[#This Row],[total_counts]]-Table15_2[[#This Row],[virtual_counts]]</f>
        <v>8</v>
      </c>
      <c r="J631">
        <v>0</v>
      </c>
      <c r="K631" s="4">
        <f>Table15_2[[#This Row],[total_counts]]/Table15_2[[#This Row],[den_total]]</f>
        <v>7.250580046403712E-5</v>
      </c>
      <c r="L631" s="4">
        <f>Table15_2[[#This Row],[in_person_counts]]/Table15_2[[#This Row],[den_total]]</f>
        <v>7.250580046403712E-5</v>
      </c>
      <c r="M631" s="4">
        <f>Table15_2[[#This Row],[virtual_counts]]/Table15_2[[#This Row],[den_total]]</f>
        <v>0</v>
      </c>
      <c r="N631" t="s">
        <v>14</v>
      </c>
    </row>
    <row r="632" spans="1:14" x14ac:dyDescent="0.3">
      <c r="A632" t="s">
        <v>30</v>
      </c>
      <c r="B632">
        <v>2018</v>
      </c>
      <c r="C632">
        <v>11</v>
      </c>
      <c r="D632" t="s">
        <v>13</v>
      </c>
      <c r="E632">
        <v>103284</v>
      </c>
      <c r="F632">
        <f>VLOOKUP(_xlfn.CONCAT(A632,B632,C632),Denominator!D:H,2,FALSE)</f>
        <v>103284</v>
      </c>
      <c r="G632">
        <f>VLOOKUP(_xlfn.CONCAT(A632,B632,C632),Denominator!D:H,3,FALSE)</f>
        <v>0</v>
      </c>
      <c r="H632">
        <v>310</v>
      </c>
      <c r="I632" s="13">
        <f>Table15_2[[#This Row],[total_counts]]-Table15_2[[#This Row],[virtual_counts]]</f>
        <v>310</v>
      </c>
      <c r="J632">
        <v>0</v>
      </c>
      <c r="K632" s="4">
        <f>Table15_2[[#This Row],[total_counts]]/Table15_2[[#This Row],[den_total]]</f>
        <v>3.0014329421788467E-3</v>
      </c>
      <c r="L632" s="4">
        <f>Table15_2[[#This Row],[in_person_counts]]/Table15_2[[#This Row],[den_total]]</f>
        <v>3.0014329421788467E-3</v>
      </c>
      <c r="M632" s="4">
        <f>Table15_2[[#This Row],[virtual_counts]]/Table15_2[[#This Row],[den_total]]</f>
        <v>0</v>
      </c>
      <c r="N632" t="s">
        <v>14</v>
      </c>
    </row>
    <row r="633" spans="1:14" x14ac:dyDescent="0.3">
      <c r="A633" t="s">
        <v>30</v>
      </c>
      <c r="B633">
        <v>2018</v>
      </c>
      <c r="C633">
        <v>11</v>
      </c>
      <c r="D633" t="s">
        <v>18</v>
      </c>
      <c r="E633">
        <v>103284</v>
      </c>
      <c r="F633">
        <f>VLOOKUP(_xlfn.CONCAT(A633,B633,C633),Denominator!D:H,2,FALSE)</f>
        <v>103284</v>
      </c>
      <c r="G633">
        <f>VLOOKUP(_xlfn.CONCAT(A633,B633,C633),Denominator!D:H,3,FALSE)</f>
        <v>0</v>
      </c>
      <c r="H633">
        <v>16</v>
      </c>
      <c r="I633" s="13">
        <f>Table15_2[[#This Row],[total_counts]]-Table15_2[[#This Row],[virtual_counts]]</f>
        <v>16</v>
      </c>
      <c r="J633">
        <v>0</v>
      </c>
      <c r="K633" s="4">
        <f>Table15_2[[#This Row],[total_counts]]/Table15_2[[#This Row],[den_total]]</f>
        <v>1.5491266798342435E-4</v>
      </c>
      <c r="L633" s="4">
        <f>Table15_2[[#This Row],[in_person_counts]]/Table15_2[[#This Row],[den_total]]</f>
        <v>1.5491266798342435E-4</v>
      </c>
      <c r="M633" s="4">
        <f>Table15_2[[#This Row],[virtual_counts]]/Table15_2[[#This Row],[den_total]]</f>
        <v>0</v>
      </c>
      <c r="N633" t="s">
        <v>14</v>
      </c>
    </row>
    <row r="634" spans="1:14" x14ac:dyDescent="0.3">
      <c r="A634" t="s">
        <v>30</v>
      </c>
      <c r="B634">
        <v>2018</v>
      </c>
      <c r="C634">
        <v>11</v>
      </c>
      <c r="D634" t="s">
        <v>19</v>
      </c>
      <c r="E634">
        <v>103284</v>
      </c>
      <c r="F634">
        <f>VLOOKUP(_xlfn.CONCAT(A634,B634,C634),Denominator!D:H,2,FALSE)</f>
        <v>103284</v>
      </c>
      <c r="G634">
        <f>VLOOKUP(_xlfn.CONCAT(A634,B634,C634),Denominator!D:H,3,FALSE)</f>
        <v>0</v>
      </c>
      <c r="H634">
        <v>64</v>
      </c>
      <c r="I634" s="13">
        <f>Table15_2[[#This Row],[total_counts]]-Table15_2[[#This Row],[virtual_counts]]</f>
        <v>64</v>
      </c>
      <c r="J634">
        <v>0</v>
      </c>
      <c r="K634" s="4">
        <f>Table15_2[[#This Row],[total_counts]]/Table15_2[[#This Row],[den_total]]</f>
        <v>6.1965067193369739E-4</v>
      </c>
      <c r="L634" s="4">
        <f>Table15_2[[#This Row],[in_person_counts]]/Table15_2[[#This Row],[den_total]]</f>
        <v>6.1965067193369739E-4</v>
      </c>
      <c r="M634" s="4">
        <f>Table15_2[[#This Row],[virtual_counts]]/Table15_2[[#This Row],[den_total]]</f>
        <v>0</v>
      </c>
      <c r="N634" t="s">
        <v>14</v>
      </c>
    </row>
    <row r="635" spans="1:14" x14ac:dyDescent="0.3">
      <c r="A635" t="s">
        <v>30</v>
      </c>
      <c r="B635">
        <v>2018</v>
      </c>
      <c r="C635">
        <v>11</v>
      </c>
      <c r="D635" t="s">
        <v>20</v>
      </c>
      <c r="E635">
        <v>103284</v>
      </c>
      <c r="F635">
        <f>VLOOKUP(_xlfn.CONCAT(A635,B635,C635),Denominator!D:H,2,FALSE)</f>
        <v>103284</v>
      </c>
      <c r="G635">
        <f>VLOOKUP(_xlfn.CONCAT(A635,B635,C635),Denominator!D:H,3,FALSE)</f>
        <v>0</v>
      </c>
      <c r="H635">
        <v>0</v>
      </c>
      <c r="I635" s="13">
        <f>Table15_2[[#This Row],[total_counts]]-Table15_2[[#This Row],[virtual_counts]]</f>
        <v>0</v>
      </c>
      <c r="J635">
        <v>0</v>
      </c>
      <c r="K635" s="4">
        <f>Table15_2[[#This Row],[total_counts]]/Table15_2[[#This Row],[den_total]]</f>
        <v>0</v>
      </c>
      <c r="L635" s="4">
        <f>Table15_2[[#This Row],[in_person_counts]]/Table15_2[[#This Row],[den_total]]</f>
        <v>0</v>
      </c>
      <c r="M635" s="4">
        <f>Table15_2[[#This Row],[virtual_counts]]/Table15_2[[#This Row],[den_total]]</f>
        <v>0</v>
      </c>
      <c r="N635" t="s">
        <v>14</v>
      </c>
    </row>
    <row r="636" spans="1:14" x14ac:dyDescent="0.3">
      <c r="A636" t="s">
        <v>30</v>
      </c>
      <c r="B636">
        <v>2018</v>
      </c>
      <c r="C636">
        <v>11</v>
      </c>
      <c r="D636" t="s">
        <v>21</v>
      </c>
      <c r="E636">
        <v>103284</v>
      </c>
      <c r="F636">
        <f>VLOOKUP(_xlfn.CONCAT(A636,B636,C636),Denominator!D:H,2,FALSE)</f>
        <v>103284</v>
      </c>
      <c r="G636">
        <f>VLOOKUP(_xlfn.CONCAT(A636,B636,C636),Denominator!D:H,3,FALSE)</f>
        <v>0</v>
      </c>
      <c r="H636">
        <v>0</v>
      </c>
      <c r="I636" s="13">
        <f>Table15_2[[#This Row],[total_counts]]-Table15_2[[#This Row],[virtual_counts]]</f>
        <v>0</v>
      </c>
      <c r="J636">
        <v>0</v>
      </c>
      <c r="K636" s="4">
        <f>Table15_2[[#This Row],[total_counts]]/Table15_2[[#This Row],[den_total]]</f>
        <v>0</v>
      </c>
      <c r="L636" s="4">
        <f>Table15_2[[#This Row],[in_person_counts]]/Table15_2[[#This Row],[den_total]]</f>
        <v>0</v>
      </c>
      <c r="M636" s="4">
        <f>Table15_2[[#This Row],[virtual_counts]]/Table15_2[[#This Row],[den_total]]</f>
        <v>0</v>
      </c>
      <c r="N636" t="s">
        <v>14</v>
      </c>
    </row>
    <row r="637" spans="1:14" x14ac:dyDescent="0.3">
      <c r="A637" t="s">
        <v>30</v>
      </c>
      <c r="B637">
        <v>2018</v>
      </c>
      <c r="C637">
        <v>11</v>
      </c>
      <c r="D637" t="s">
        <v>22</v>
      </c>
      <c r="E637">
        <v>103284</v>
      </c>
      <c r="F637">
        <f>VLOOKUP(_xlfn.CONCAT(A637,B637,C637),Denominator!D:H,2,FALSE)</f>
        <v>103284</v>
      </c>
      <c r="G637">
        <f>VLOOKUP(_xlfn.CONCAT(A637,B637,C637),Denominator!D:H,3,FALSE)</f>
        <v>0</v>
      </c>
      <c r="H637">
        <v>0</v>
      </c>
      <c r="I637" s="13">
        <f>Table15_2[[#This Row],[total_counts]]-Table15_2[[#This Row],[virtual_counts]]</f>
        <v>0</v>
      </c>
      <c r="J637">
        <v>0</v>
      </c>
      <c r="K637" s="4">
        <f>Table15_2[[#This Row],[total_counts]]/Table15_2[[#This Row],[den_total]]</f>
        <v>0</v>
      </c>
      <c r="L637" s="4">
        <f>Table15_2[[#This Row],[in_person_counts]]/Table15_2[[#This Row],[den_total]]</f>
        <v>0</v>
      </c>
      <c r="M637" s="4">
        <f>Table15_2[[#This Row],[virtual_counts]]/Table15_2[[#This Row],[den_total]]</f>
        <v>0</v>
      </c>
      <c r="N637" t="s">
        <v>14</v>
      </c>
    </row>
    <row r="638" spans="1:14" x14ac:dyDescent="0.3">
      <c r="A638" t="s">
        <v>30</v>
      </c>
      <c r="B638">
        <v>2018</v>
      </c>
      <c r="C638">
        <v>11</v>
      </c>
      <c r="D638" t="s">
        <v>23</v>
      </c>
      <c r="E638">
        <v>103284</v>
      </c>
      <c r="F638">
        <f>VLOOKUP(_xlfn.CONCAT(A638,B638,C638),Denominator!D:H,2,FALSE)</f>
        <v>103284</v>
      </c>
      <c r="G638">
        <f>VLOOKUP(_xlfn.CONCAT(A638,B638,C638),Denominator!D:H,3,FALSE)</f>
        <v>0</v>
      </c>
      <c r="H638">
        <v>0</v>
      </c>
      <c r="I638" s="13">
        <f>Table15_2[[#This Row],[total_counts]]-Table15_2[[#This Row],[virtual_counts]]</f>
        <v>0</v>
      </c>
      <c r="J638">
        <v>0</v>
      </c>
      <c r="K638" s="4">
        <f>Table15_2[[#This Row],[total_counts]]/Table15_2[[#This Row],[den_total]]</f>
        <v>0</v>
      </c>
      <c r="L638" s="4">
        <f>Table15_2[[#This Row],[in_person_counts]]/Table15_2[[#This Row],[den_total]]</f>
        <v>0</v>
      </c>
      <c r="M638" s="4">
        <f>Table15_2[[#This Row],[virtual_counts]]/Table15_2[[#This Row],[den_total]]</f>
        <v>0</v>
      </c>
      <c r="N638" t="s">
        <v>14</v>
      </c>
    </row>
    <row r="639" spans="1:14" x14ac:dyDescent="0.3">
      <c r="A639" t="s">
        <v>30</v>
      </c>
      <c r="B639">
        <v>2018</v>
      </c>
      <c r="C639">
        <v>11</v>
      </c>
      <c r="D639" t="s">
        <v>24</v>
      </c>
      <c r="E639">
        <v>103284</v>
      </c>
      <c r="F639">
        <f>VLOOKUP(_xlfn.CONCAT(A639,B639,C639),Denominator!D:H,2,FALSE)</f>
        <v>103284</v>
      </c>
      <c r="G639">
        <f>VLOOKUP(_xlfn.CONCAT(A639,B639,C639),Denominator!D:H,3,FALSE)</f>
        <v>0</v>
      </c>
      <c r="H639">
        <v>1</v>
      </c>
      <c r="I639" s="13">
        <f>Table15_2[[#This Row],[total_counts]]-Table15_2[[#This Row],[virtual_counts]]</f>
        <v>1</v>
      </c>
      <c r="J639">
        <v>0</v>
      </c>
      <c r="K639" s="4">
        <f>Table15_2[[#This Row],[total_counts]]/Table15_2[[#This Row],[den_total]]</f>
        <v>9.6820417489640218E-6</v>
      </c>
      <c r="L639" s="4">
        <f>Table15_2[[#This Row],[in_person_counts]]/Table15_2[[#This Row],[den_total]]</f>
        <v>9.6820417489640218E-6</v>
      </c>
      <c r="M639" s="4">
        <f>Table15_2[[#This Row],[virtual_counts]]/Table15_2[[#This Row],[den_total]]</f>
        <v>0</v>
      </c>
      <c r="N639" t="s">
        <v>14</v>
      </c>
    </row>
    <row r="640" spans="1:14" x14ac:dyDescent="0.3">
      <c r="A640" t="s">
        <v>30</v>
      </c>
      <c r="B640">
        <v>2018</v>
      </c>
      <c r="C640">
        <v>11</v>
      </c>
      <c r="D640" t="s">
        <v>25</v>
      </c>
      <c r="E640">
        <v>103284</v>
      </c>
      <c r="F640">
        <f>VLOOKUP(_xlfn.CONCAT(A640,B640,C640),Denominator!D:H,2,FALSE)</f>
        <v>103284</v>
      </c>
      <c r="G640">
        <f>VLOOKUP(_xlfn.CONCAT(A640,B640,C640),Denominator!D:H,3,FALSE)</f>
        <v>0</v>
      </c>
      <c r="H640">
        <v>3</v>
      </c>
      <c r="I640" s="13">
        <f>Table15_2[[#This Row],[total_counts]]-Table15_2[[#This Row],[virtual_counts]]</f>
        <v>3</v>
      </c>
      <c r="J640">
        <v>0</v>
      </c>
      <c r="K640" s="4">
        <f>Table15_2[[#This Row],[total_counts]]/Table15_2[[#This Row],[den_total]]</f>
        <v>2.9046125246892064E-5</v>
      </c>
      <c r="L640" s="4">
        <f>Table15_2[[#This Row],[in_person_counts]]/Table15_2[[#This Row],[den_total]]</f>
        <v>2.9046125246892064E-5</v>
      </c>
      <c r="M640" s="4">
        <f>Table15_2[[#This Row],[virtual_counts]]/Table15_2[[#This Row],[den_total]]</f>
        <v>0</v>
      </c>
      <c r="N640" t="s">
        <v>14</v>
      </c>
    </row>
    <row r="641" spans="1:14" x14ac:dyDescent="0.3">
      <c r="A641" t="s">
        <v>30</v>
      </c>
      <c r="B641">
        <v>2018</v>
      </c>
      <c r="C641">
        <v>12</v>
      </c>
      <c r="D641" t="s">
        <v>13</v>
      </c>
      <c r="E641">
        <v>95733</v>
      </c>
      <c r="F641">
        <f>VLOOKUP(_xlfn.CONCAT(A641,B641,C641),Denominator!D:H,2,FALSE)</f>
        <v>95733</v>
      </c>
      <c r="G641">
        <f>VLOOKUP(_xlfn.CONCAT(A641,B641,C641),Denominator!D:H,3,FALSE)</f>
        <v>0</v>
      </c>
      <c r="H641">
        <v>246</v>
      </c>
      <c r="I641" s="13">
        <f>Table15_2[[#This Row],[total_counts]]-Table15_2[[#This Row],[virtual_counts]]</f>
        <v>246</v>
      </c>
      <c r="J641">
        <v>0</v>
      </c>
      <c r="K641" s="4">
        <f>Table15_2[[#This Row],[total_counts]]/Table15_2[[#This Row],[den_total]]</f>
        <v>2.5696468302466233E-3</v>
      </c>
      <c r="L641" s="4">
        <f>Table15_2[[#This Row],[in_person_counts]]/Table15_2[[#This Row],[den_total]]</f>
        <v>2.5696468302466233E-3</v>
      </c>
      <c r="M641" s="4">
        <f>Table15_2[[#This Row],[virtual_counts]]/Table15_2[[#This Row],[den_total]]</f>
        <v>0</v>
      </c>
      <c r="N641" t="s">
        <v>14</v>
      </c>
    </row>
    <row r="642" spans="1:14" x14ac:dyDescent="0.3">
      <c r="A642" t="s">
        <v>30</v>
      </c>
      <c r="B642">
        <v>2018</v>
      </c>
      <c r="C642">
        <v>12</v>
      </c>
      <c r="D642" t="s">
        <v>18</v>
      </c>
      <c r="E642">
        <v>95733</v>
      </c>
      <c r="F642">
        <f>VLOOKUP(_xlfn.CONCAT(A642,B642,C642),Denominator!D:H,2,FALSE)</f>
        <v>95733</v>
      </c>
      <c r="G642">
        <f>VLOOKUP(_xlfn.CONCAT(A642,B642,C642),Denominator!D:H,3,FALSE)</f>
        <v>0</v>
      </c>
      <c r="H642">
        <v>15</v>
      </c>
      <c r="I642" s="13">
        <f>Table15_2[[#This Row],[total_counts]]-Table15_2[[#This Row],[virtual_counts]]</f>
        <v>15</v>
      </c>
      <c r="J642">
        <v>0</v>
      </c>
      <c r="K642" s="4">
        <f>Table15_2[[#This Row],[total_counts]]/Table15_2[[#This Row],[den_total]]</f>
        <v>1.566857823321112E-4</v>
      </c>
      <c r="L642" s="4">
        <f>Table15_2[[#This Row],[in_person_counts]]/Table15_2[[#This Row],[den_total]]</f>
        <v>1.566857823321112E-4</v>
      </c>
      <c r="M642" s="4">
        <f>Table15_2[[#This Row],[virtual_counts]]/Table15_2[[#This Row],[den_total]]</f>
        <v>0</v>
      </c>
      <c r="N642" t="s">
        <v>14</v>
      </c>
    </row>
    <row r="643" spans="1:14" x14ac:dyDescent="0.3">
      <c r="A643" t="s">
        <v>30</v>
      </c>
      <c r="B643">
        <v>2018</v>
      </c>
      <c r="C643">
        <v>12</v>
      </c>
      <c r="D643" t="s">
        <v>19</v>
      </c>
      <c r="E643">
        <v>95733</v>
      </c>
      <c r="F643">
        <f>VLOOKUP(_xlfn.CONCAT(A643,B643,C643),Denominator!D:H,2,FALSE)</f>
        <v>95733</v>
      </c>
      <c r="G643">
        <f>VLOOKUP(_xlfn.CONCAT(A643,B643,C643),Denominator!D:H,3,FALSE)</f>
        <v>0</v>
      </c>
      <c r="H643">
        <v>50</v>
      </c>
      <c r="I643" s="13">
        <f>Table15_2[[#This Row],[total_counts]]-Table15_2[[#This Row],[virtual_counts]]</f>
        <v>50</v>
      </c>
      <c r="J643">
        <v>0</v>
      </c>
      <c r="K643" s="4">
        <f>Table15_2[[#This Row],[total_counts]]/Table15_2[[#This Row],[den_total]]</f>
        <v>5.2228594110703729E-4</v>
      </c>
      <c r="L643" s="4">
        <f>Table15_2[[#This Row],[in_person_counts]]/Table15_2[[#This Row],[den_total]]</f>
        <v>5.2228594110703729E-4</v>
      </c>
      <c r="M643" s="4">
        <f>Table15_2[[#This Row],[virtual_counts]]/Table15_2[[#This Row],[den_total]]</f>
        <v>0</v>
      </c>
      <c r="N643" t="s">
        <v>14</v>
      </c>
    </row>
    <row r="644" spans="1:14" x14ac:dyDescent="0.3">
      <c r="A644" t="s">
        <v>30</v>
      </c>
      <c r="B644">
        <v>2018</v>
      </c>
      <c r="C644">
        <v>12</v>
      </c>
      <c r="D644" t="s">
        <v>20</v>
      </c>
      <c r="E644">
        <v>95733</v>
      </c>
      <c r="F644">
        <f>VLOOKUP(_xlfn.CONCAT(A644,B644,C644),Denominator!D:H,2,FALSE)</f>
        <v>95733</v>
      </c>
      <c r="G644">
        <f>VLOOKUP(_xlfn.CONCAT(A644,B644,C644),Denominator!D:H,3,FALSE)</f>
        <v>0</v>
      </c>
      <c r="H644">
        <v>0</v>
      </c>
      <c r="I644" s="13">
        <f>Table15_2[[#This Row],[total_counts]]-Table15_2[[#This Row],[virtual_counts]]</f>
        <v>0</v>
      </c>
      <c r="J644">
        <v>0</v>
      </c>
      <c r="K644" s="4">
        <f>Table15_2[[#This Row],[total_counts]]/Table15_2[[#This Row],[den_total]]</f>
        <v>0</v>
      </c>
      <c r="L644" s="4">
        <f>Table15_2[[#This Row],[in_person_counts]]/Table15_2[[#This Row],[den_total]]</f>
        <v>0</v>
      </c>
      <c r="M644" s="4">
        <f>Table15_2[[#This Row],[virtual_counts]]/Table15_2[[#This Row],[den_total]]</f>
        <v>0</v>
      </c>
      <c r="N644" t="s">
        <v>14</v>
      </c>
    </row>
    <row r="645" spans="1:14" x14ac:dyDescent="0.3">
      <c r="A645" t="s">
        <v>30</v>
      </c>
      <c r="B645">
        <v>2018</v>
      </c>
      <c r="C645">
        <v>12</v>
      </c>
      <c r="D645" t="s">
        <v>21</v>
      </c>
      <c r="E645">
        <v>95733</v>
      </c>
      <c r="F645">
        <f>VLOOKUP(_xlfn.CONCAT(A645,B645,C645),Denominator!D:H,2,FALSE)</f>
        <v>95733</v>
      </c>
      <c r="G645">
        <f>VLOOKUP(_xlfn.CONCAT(A645,B645,C645),Denominator!D:H,3,FALSE)</f>
        <v>0</v>
      </c>
      <c r="H645">
        <v>0</v>
      </c>
      <c r="I645" s="13">
        <f>Table15_2[[#This Row],[total_counts]]-Table15_2[[#This Row],[virtual_counts]]</f>
        <v>0</v>
      </c>
      <c r="J645">
        <v>0</v>
      </c>
      <c r="K645" s="4">
        <f>Table15_2[[#This Row],[total_counts]]/Table15_2[[#This Row],[den_total]]</f>
        <v>0</v>
      </c>
      <c r="L645" s="4">
        <f>Table15_2[[#This Row],[in_person_counts]]/Table15_2[[#This Row],[den_total]]</f>
        <v>0</v>
      </c>
      <c r="M645" s="4">
        <f>Table15_2[[#This Row],[virtual_counts]]/Table15_2[[#This Row],[den_total]]</f>
        <v>0</v>
      </c>
      <c r="N645" t="s">
        <v>14</v>
      </c>
    </row>
    <row r="646" spans="1:14" x14ac:dyDescent="0.3">
      <c r="A646" t="s">
        <v>30</v>
      </c>
      <c r="B646">
        <v>2018</v>
      </c>
      <c r="C646">
        <v>12</v>
      </c>
      <c r="D646" t="s">
        <v>22</v>
      </c>
      <c r="E646">
        <v>95733</v>
      </c>
      <c r="F646">
        <f>VLOOKUP(_xlfn.CONCAT(A646,B646,C646),Denominator!D:H,2,FALSE)</f>
        <v>95733</v>
      </c>
      <c r="G646">
        <f>VLOOKUP(_xlfn.CONCAT(A646,B646,C646),Denominator!D:H,3,FALSE)</f>
        <v>0</v>
      </c>
      <c r="H646">
        <v>0</v>
      </c>
      <c r="I646" s="13">
        <f>Table15_2[[#This Row],[total_counts]]-Table15_2[[#This Row],[virtual_counts]]</f>
        <v>0</v>
      </c>
      <c r="J646">
        <v>0</v>
      </c>
      <c r="K646" s="4">
        <f>Table15_2[[#This Row],[total_counts]]/Table15_2[[#This Row],[den_total]]</f>
        <v>0</v>
      </c>
      <c r="L646" s="4">
        <f>Table15_2[[#This Row],[in_person_counts]]/Table15_2[[#This Row],[den_total]]</f>
        <v>0</v>
      </c>
      <c r="M646" s="4">
        <f>Table15_2[[#This Row],[virtual_counts]]/Table15_2[[#This Row],[den_total]]</f>
        <v>0</v>
      </c>
      <c r="N646" t="s">
        <v>14</v>
      </c>
    </row>
    <row r="647" spans="1:14" x14ac:dyDescent="0.3">
      <c r="A647" t="s">
        <v>30</v>
      </c>
      <c r="B647">
        <v>2018</v>
      </c>
      <c r="C647">
        <v>12</v>
      </c>
      <c r="D647" t="s">
        <v>23</v>
      </c>
      <c r="E647">
        <v>95733</v>
      </c>
      <c r="F647">
        <f>VLOOKUP(_xlfn.CONCAT(A647,B647,C647),Denominator!D:H,2,FALSE)</f>
        <v>95733</v>
      </c>
      <c r="G647">
        <f>VLOOKUP(_xlfn.CONCAT(A647,B647,C647),Denominator!D:H,3,FALSE)</f>
        <v>0</v>
      </c>
      <c r="H647">
        <v>0</v>
      </c>
      <c r="I647" s="13">
        <f>Table15_2[[#This Row],[total_counts]]-Table15_2[[#This Row],[virtual_counts]]</f>
        <v>0</v>
      </c>
      <c r="J647">
        <v>0</v>
      </c>
      <c r="K647" s="4">
        <f>Table15_2[[#This Row],[total_counts]]/Table15_2[[#This Row],[den_total]]</f>
        <v>0</v>
      </c>
      <c r="L647" s="4">
        <f>Table15_2[[#This Row],[in_person_counts]]/Table15_2[[#This Row],[den_total]]</f>
        <v>0</v>
      </c>
      <c r="M647" s="4">
        <f>Table15_2[[#This Row],[virtual_counts]]/Table15_2[[#This Row],[den_total]]</f>
        <v>0</v>
      </c>
      <c r="N647" t="s">
        <v>14</v>
      </c>
    </row>
    <row r="648" spans="1:14" x14ac:dyDescent="0.3">
      <c r="A648" t="s">
        <v>30</v>
      </c>
      <c r="B648">
        <v>2018</v>
      </c>
      <c r="C648">
        <v>12</v>
      </c>
      <c r="D648" t="s">
        <v>24</v>
      </c>
      <c r="E648">
        <v>95733</v>
      </c>
      <c r="F648">
        <f>VLOOKUP(_xlfn.CONCAT(A648,B648,C648),Denominator!D:H,2,FALSE)</f>
        <v>95733</v>
      </c>
      <c r="G648">
        <f>VLOOKUP(_xlfn.CONCAT(A648,B648,C648),Denominator!D:H,3,FALSE)</f>
        <v>0</v>
      </c>
      <c r="H648">
        <v>0</v>
      </c>
      <c r="I648" s="13">
        <f>Table15_2[[#This Row],[total_counts]]-Table15_2[[#This Row],[virtual_counts]]</f>
        <v>0</v>
      </c>
      <c r="J648">
        <v>0</v>
      </c>
      <c r="K648" s="4">
        <f>Table15_2[[#This Row],[total_counts]]/Table15_2[[#This Row],[den_total]]</f>
        <v>0</v>
      </c>
      <c r="L648" s="4">
        <f>Table15_2[[#This Row],[in_person_counts]]/Table15_2[[#This Row],[den_total]]</f>
        <v>0</v>
      </c>
      <c r="M648" s="4">
        <f>Table15_2[[#This Row],[virtual_counts]]/Table15_2[[#This Row],[den_total]]</f>
        <v>0</v>
      </c>
      <c r="N648" t="s">
        <v>14</v>
      </c>
    </row>
    <row r="649" spans="1:14" x14ac:dyDescent="0.3">
      <c r="A649" t="s">
        <v>30</v>
      </c>
      <c r="B649">
        <v>2018</v>
      </c>
      <c r="C649">
        <v>12</v>
      </c>
      <c r="D649" t="s">
        <v>25</v>
      </c>
      <c r="E649">
        <v>95733</v>
      </c>
      <c r="F649">
        <f>VLOOKUP(_xlfn.CONCAT(A649,B649,C649),Denominator!D:H,2,FALSE)</f>
        <v>95733</v>
      </c>
      <c r="G649">
        <f>VLOOKUP(_xlfn.CONCAT(A649,B649,C649),Denominator!D:H,3,FALSE)</f>
        <v>0</v>
      </c>
      <c r="H649">
        <v>10</v>
      </c>
      <c r="I649" s="13">
        <f>Table15_2[[#This Row],[total_counts]]-Table15_2[[#This Row],[virtual_counts]]</f>
        <v>10</v>
      </c>
      <c r="J649">
        <v>0</v>
      </c>
      <c r="K649" s="4">
        <f>Table15_2[[#This Row],[total_counts]]/Table15_2[[#This Row],[den_total]]</f>
        <v>1.0445718822140746E-4</v>
      </c>
      <c r="L649" s="4">
        <f>Table15_2[[#This Row],[in_person_counts]]/Table15_2[[#This Row],[den_total]]</f>
        <v>1.0445718822140746E-4</v>
      </c>
      <c r="M649" s="4">
        <f>Table15_2[[#This Row],[virtual_counts]]/Table15_2[[#This Row],[den_total]]</f>
        <v>0</v>
      </c>
      <c r="N649" t="s">
        <v>14</v>
      </c>
    </row>
    <row r="650" spans="1:14" x14ac:dyDescent="0.3">
      <c r="A650" t="s">
        <v>32</v>
      </c>
      <c r="B650">
        <v>2018</v>
      </c>
      <c r="C650">
        <v>1</v>
      </c>
      <c r="D650" t="s">
        <v>13</v>
      </c>
      <c r="E650">
        <v>32680</v>
      </c>
      <c r="F650">
        <f>VLOOKUP(_xlfn.CONCAT(A650,B650,C650),Denominator!D:H,2,FALSE)</f>
        <v>32228</v>
      </c>
      <c r="G650">
        <f>VLOOKUP(_xlfn.CONCAT(A650,B650,C650),Denominator!D:H,3,FALSE)</f>
        <v>452</v>
      </c>
      <c r="H650">
        <v>3145</v>
      </c>
      <c r="I650" s="13">
        <f>Table15_2[[#This Row],[total_counts]]-Table15_2[[#This Row],[virtual_counts]]</f>
        <v>3098</v>
      </c>
      <c r="J650">
        <v>47</v>
      </c>
      <c r="K650" s="4">
        <f>Table15_2[[#This Row],[total_counts]]/Table15_2[[#This Row],[den_total]]</f>
        <v>9.6236230110159124E-2</v>
      </c>
      <c r="L650" s="4">
        <f>Table15_2[[#This Row],[in_person_counts]]/Table15_2[[#This Row],[den_total]]</f>
        <v>9.4798041615667072E-2</v>
      </c>
      <c r="M650" s="4">
        <f>Table15_2[[#This Row],[virtual_counts]]/Table15_2[[#This Row],[den_total]]</f>
        <v>1.4381884944920441E-3</v>
      </c>
      <c r="N650" t="s">
        <v>14</v>
      </c>
    </row>
    <row r="651" spans="1:14" x14ac:dyDescent="0.3">
      <c r="A651" t="s">
        <v>32</v>
      </c>
      <c r="B651">
        <v>2018</v>
      </c>
      <c r="C651">
        <v>1</v>
      </c>
      <c r="D651" t="s">
        <v>18</v>
      </c>
      <c r="E651">
        <v>32680</v>
      </c>
      <c r="F651">
        <f>VLOOKUP(_xlfn.CONCAT(A651,B651,C651),Denominator!D:H,2,FALSE)</f>
        <v>32228</v>
      </c>
      <c r="G651">
        <f>VLOOKUP(_xlfn.CONCAT(A651,B651,C651),Denominator!D:H,3,FALSE)</f>
        <v>452</v>
      </c>
      <c r="H651">
        <v>29</v>
      </c>
      <c r="I651" s="13">
        <f>Table15_2[[#This Row],[total_counts]]-Table15_2[[#This Row],[virtual_counts]]</f>
        <v>29</v>
      </c>
      <c r="J651">
        <v>0</v>
      </c>
      <c r="K651" s="4">
        <f>Table15_2[[#This Row],[total_counts]]/Table15_2[[#This Row],[den_total]]</f>
        <v>8.8739290085679311E-4</v>
      </c>
      <c r="L651" s="4">
        <f>Table15_2[[#This Row],[in_person_counts]]/Table15_2[[#This Row],[den_total]]</f>
        <v>8.8739290085679311E-4</v>
      </c>
      <c r="M651" s="4">
        <f>Table15_2[[#This Row],[virtual_counts]]/Table15_2[[#This Row],[den_total]]</f>
        <v>0</v>
      </c>
      <c r="N651" t="s">
        <v>14</v>
      </c>
    </row>
    <row r="652" spans="1:14" x14ac:dyDescent="0.3">
      <c r="A652" t="s">
        <v>32</v>
      </c>
      <c r="B652">
        <v>2018</v>
      </c>
      <c r="C652">
        <v>1</v>
      </c>
      <c r="D652" t="s">
        <v>19</v>
      </c>
      <c r="E652">
        <v>32680</v>
      </c>
      <c r="F652">
        <f>VLOOKUP(_xlfn.CONCAT(A652,B652,C652),Denominator!D:H,2,FALSE)</f>
        <v>32228</v>
      </c>
      <c r="G652">
        <f>VLOOKUP(_xlfn.CONCAT(A652,B652,C652),Denominator!D:H,3,FALSE)</f>
        <v>452</v>
      </c>
      <c r="H652">
        <v>42</v>
      </c>
      <c r="I652" s="13">
        <f>Table15_2[[#This Row],[total_counts]]-Table15_2[[#This Row],[virtual_counts]]</f>
        <v>41</v>
      </c>
      <c r="J652">
        <v>1</v>
      </c>
      <c r="K652" s="4">
        <f>Table15_2[[#This Row],[total_counts]]/Table15_2[[#This Row],[den_total]]</f>
        <v>1.2851897184822522E-3</v>
      </c>
      <c r="L652" s="4">
        <f>Table15_2[[#This Row],[in_person_counts]]/Table15_2[[#This Row],[den_total]]</f>
        <v>1.2545899632802938E-3</v>
      </c>
      <c r="M652" s="4">
        <f>Table15_2[[#This Row],[virtual_counts]]/Table15_2[[#This Row],[den_total]]</f>
        <v>3.0599755201958386E-5</v>
      </c>
      <c r="N652" t="s">
        <v>14</v>
      </c>
    </row>
    <row r="653" spans="1:14" x14ac:dyDescent="0.3">
      <c r="A653" t="s">
        <v>32</v>
      </c>
      <c r="B653">
        <v>2018</v>
      </c>
      <c r="C653">
        <v>1</v>
      </c>
      <c r="D653" t="s">
        <v>20</v>
      </c>
      <c r="E653">
        <v>32680</v>
      </c>
      <c r="F653">
        <f>VLOOKUP(_xlfn.CONCAT(A653,B653,C653),Denominator!D:H,2,FALSE)</f>
        <v>32228</v>
      </c>
      <c r="G653">
        <f>VLOOKUP(_xlfn.CONCAT(A653,B653,C653),Denominator!D:H,3,FALSE)</f>
        <v>452</v>
      </c>
      <c r="H653">
        <v>42</v>
      </c>
      <c r="I653" s="13">
        <f>Table15_2[[#This Row],[total_counts]]-Table15_2[[#This Row],[virtual_counts]]</f>
        <v>42</v>
      </c>
      <c r="J653">
        <v>0</v>
      </c>
      <c r="K653" s="4">
        <f>Table15_2[[#This Row],[total_counts]]/Table15_2[[#This Row],[den_total]]</f>
        <v>1.2851897184822522E-3</v>
      </c>
      <c r="L653" s="4">
        <f>Table15_2[[#This Row],[in_person_counts]]/Table15_2[[#This Row],[den_total]]</f>
        <v>1.2851897184822522E-3</v>
      </c>
      <c r="M653" s="4">
        <f>Table15_2[[#This Row],[virtual_counts]]/Table15_2[[#This Row],[den_total]]</f>
        <v>0</v>
      </c>
      <c r="N653" t="s">
        <v>14</v>
      </c>
    </row>
    <row r="654" spans="1:14" x14ac:dyDescent="0.3">
      <c r="A654" t="s">
        <v>32</v>
      </c>
      <c r="B654">
        <v>2018</v>
      </c>
      <c r="C654">
        <v>1</v>
      </c>
      <c r="D654" t="s">
        <v>21</v>
      </c>
      <c r="E654">
        <v>32680</v>
      </c>
      <c r="F654">
        <f>VLOOKUP(_xlfn.CONCAT(A654,B654,C654),Denominator!D:H,2,FALSE)</f>
        <v>32228</v>
      </c>
      <c r="G654">
        <f>VLOOKUP(_xlfn.CONCAT(A654,B654,C654),Denominator!D:H,3,FALSE)</f>
        <v>452</v>
      </c>
      <c r="H654">
        <v>18</v>
      </c>
      <c r="I654" s="13">
        <f>Table15_2[[#This Row],[total_counts]]-Table15_2[[#This Row],[virtual_counts]]</f>
        <v>18</v>
      </c>
      <c r="J654">
        <v>0</v>
      </c>
      <c r="K654" s="4">
        <f>Table15_2[[#This Row],[total_counts]]/Table15_2[[#This Row],[den_total]]</f>
        <v>5.5079559363525096E-4</v>
      </c>
      <c r="L654" s="4">
        <f>Table15_2[[#This Row],[in_person_counts]]/Table15_2[[#This Row],[den_total]]</f>
        <v>5.5079559363525096E-4</v>
      </c>
      <c r="M654" s="4">
        <f>Table15_2[[#This Row],[virtual_counts]]/Table15_2[[#This Row],[den_total]]</f>
        <v>0</v>
      </c>
      <c r="N654" t="s">
        <v>14</v>
      </c>
    </row>
    <row r="655" spans="1:14" x14ac:dyDescent="0.3">
      <c r="A655" t="s">
        <v>32</v>
      </c>
      <c r="B655">
        <v>2018</v>
      </c>
      <c r="C655">
        <v>1</v>
      </c>
      <c r="D655" t="s">
        <v>22</v>
      </c>
      <c r="E655">
        <v>32680</v>
      </c>
      <c r="F655">
        <f>VLOOKUP(_xlfn.CONCAT(A655,B655,C655),Denominator!D:H,2,FALSE)</f>
        <v>32228</v>
      </c>
      <c r="G655">
        <f>VLOOKUP(_xlfn.CONCAT(A655,B655,C655),Denominator!D:H,3,FALSE)</f>
        <v>452</v>
      </c>
      <c r="H655">
        <v>60</v>
      </c>
      <c r="I655" s="13">
        <f>Table15_2[[#This Row],[total_counts]]-Table15_2[[#This Row],[virtual_counts]]</f>
        <v>60</v>
      </c>
      <c r="J655">
        <v>0</v>
      </c>
      <c r="K655" s="4">
        <f>Table15_2[[#This Row],[total_counts]]/Table15_2[[#This Row],[den_total]]</f>
        <v>1.8359853121175031E-3</v>
      </c>
      <c r="L655" s="4">
        <f>Table15_2[[#This Row],[in_person_counts]]/Table15_2[[#This Row],[den_total]]</f>
        <v>1.8359853121175031E-3</v>
      </c>
      <c r="M655" s="4">
        <f>Table15_2[[#This Row],[virtual_counts]]/Table15_2[[#This Row],[den_total]]</f>
        <v>0</v>
      </c>
      <c r="N655" t="s">
        <v>14</v>
      </c>
    </row>
    <row r="656" spans="1:14" x14ac:dyDescent="0.3">
      <c r="A656" t="s">
        <v>32</v>
      </c>
      <c r="B656">
        <v>2018</v>
      </c>
      <c r="C656">
        <v>1</v>
      </c>
      <c r="D656" t="s">
        <v>23</v>
      </c>
      <c r="E656">
        <v>32680</v>
      </c>
      <c r="F656">
        <f>VLOOKUP(_xlfn.CONCAT(A656,B656,C656),Denominator!D:H,2,FALSE)</f>
        <v>32228</v>
      </c>
      <c r="G656">
        <f>VLOOKUP(_xlfn.CONCAT(A656,B656,C656),Denominator!D:H,3,FALSE)</f>
        <v>452</v>
      </c>
      <c r="H656">
        <v>91</v>
      </c>
      <c r="I656" s="13">
        <f>Table15_2[[#This Row],[total_counts]]-Table15_2[[#This Row],[virtual_counts]]</f>
        <v>90</v>
      </c>
      <c r="J656">
        <v>1</v>
      </c>
      <c r="K656" s="4">
        <f>Table15_2[[#This Row],[total_counts]]/Table15_2[[#This Row],[den_total]]</f>
        <v>2.7845777233782131E-3</v>
      </c>
      <c r="L656" s="4">
        <f>Table15_2[[#This Row],[in_person_counts]]/Table15_2[[#This Row],[den_total]]</f>
        <v>2.7539779681762548E-3</v>
      </c>
      <c r="M656" s="4">
        <f>Table15_2[[#This Row],[virtual_counts]]/Table15_2[[#This Row],[den_total]]</f>
        <v>3.0599755201958386E-5</v>
      </c>
      <c r="N656" t="s">
        <v>14</v>
      </c>
    </row>
    <row r="657" spans="1:14" x14ac:dyDescent="0.3">
      <c r="A657" t="s">
        <v>32</v>
      </c>
      <c r="B657">
        <v>2018</v>
      </c>
      <c r="C657">
        <v>1</v>
      </c>
      <c r="D657" t="s">
        <v>24</v>
      </c>
      <c r="E657">
        <v>32680</v>
      </c>
      <c r="F657">
        <f>VLOOKUP(_xlfn.CONCAT(A657,B657,C657),Denominator!D:H,2,FALSE)</f>
        <v>32228</v>
      </c>
      <c r="G657">
        <f>VLOOKUP(_xlfn.CONCAT(A657,B657,C657),Denominator!D:H,3,FALSE)</f>
        <v>452</v>
      </c>
      <c r="H657">
        <v>32</v>
      </c>
      <c r="I657" s="13">
        <f>Table15_2[[#This Row],[total_counts]]-Table15_2[[#This Row],[virtual_counts]]</f>
        <v>32</v>
      </c>
      <c r="J657">
        <v>0</v>
      </c>
      <c r="K657" s="4">
        <f>Table15_2[[#This Row],[total_counts]]/Table15_2[[#This Row],[den_total]]</f>
        <v>9.7919216646266834E-4</v>
      </c>
      <c r="L657" s="4">
        <f>Table15_2[[#This Row],[in_person_counts]]/Table15_2[[#This Row],[den_total]]</f>
        <v>9.7919216646266834E-4</v>
      </c>
      <c r="M657" s="4">
        <f>Table15_2[[#This Row],[virtual_counts]]/Table15_2[[#This Row],[den_total]]</f>
        <v>0</v>
      </c>
      <c r="N657" t="s">
        <v>14</v>
      </c>
    </row>
    <row r="658" spans="1:14" x14ac:dyDescent="0.3">
      <c r="A658" t="s">
        <v>32</v>
      </c>
      <c r="B658">
        <v>2018</v>
      </c>
      <c r="C658">
        <v>1</v>
      </c>
      <c r="D658" t="s">
        <v>25</v>
      </c>
      <c r="E658">
        <v>32680</v>
      </c>
      <c r="F658">
        <f>VLOOKUP(_xlfn.CONCAT(A658,B658,C658),Denominator!D:H,2,FALSE)</f>
        <v>32228</v>
      </c>
      <c r="G658">
        <f>VLOOKUP(_xlfn.CONCAT(A658,B658,C658),Denominator!D:H,3,FALSE)</f>
        <v>452</v>
      </c>
      <c r="H658">
        <v>50</v>
      </c>
      <c r="I658" s="13">
        <f>Table15_2[[#This Row],[total_counts]]-Table15_2[[#This Row],[virtual_counts]]</f>
        <v>50</v>
      </c>
      <c r="J658">
        <v>0</v>
      </c>
      <c r="K658" s="4">
        <f>Table15_2[[#This Row],[total_counts]]/Table15_2[[#This Row],[den_total]]</f>
        <v>1.5299877600979193E-3</v>
      </c>
      <c r="L658" s="4">
        <f>Table15_2[[#This Row],[in_person_counts]]/Table15_2[[#This Row],[den_total]]</f>
        <v>1.5299877600979193E-3</v>
      </c>
      <c r="M658" s="4">
        <f>Table15_2[[#This Row],[virtual_counts]]/Table15_2[[#This Row],[den_total]]</f>
        <v>0</v>
      </c>
      <c r="N658" t="s">
        <v>14</v>
      </c>
    </row>
    <row r="659" spans="1:14" x14ac:dyDescent="0.3">
      <c r="A659" t="s">
        <v>32</v>
      </c>
      <c r="B659">
        <v>2018</v>
      </c>
      <c r="C659">
        <v>2</v>
      </c>
      <c r="D659" t="s">
        <v>13</v>
      </c>
      <c r="E659">
        <v>29898</v>
      </c>
      <c r="F659">
        <f>VLOOKUP(_xlfn.CONCAT(A659,B659,C659),Denominator!D:H,2,FALSE)</f>
        <v>29461</v>
      </c>
      <c r="G659">
        <f>VLOOKUP(_xlfn.CONCAT(A659,B659,C659),Denominator!D:H,3,FALSE)</f>
        <v>437</v>
      </c>
      <c r="H659">
        <v>2744</v>
      </c>
      <c r="I659" s="13">
        <f>Table15_2[[#This Row],[total_counts]]-Table15_2[[#This Row],[virtual_counts]]</f>
        <v>2695</v>
      </c>
      <c r="J659">
        <v>49</v>
      </c>
      <c r="K659" s="4">
        <f>Table15_2[[#This Row],[total_counts]]/Table15_2[[#This Row],[den_total]]</f>
        <v>9.1778714295270583E-2</v>
      </c>
      <c r="L659" s="4">
        <f>Table15_2[[#This Row],[in_person_counts]]/Table15_2[[#This Row],[den_total]]</f>
        <v>9.0139808682855038E-2</v>
      </c>
      <c r="M659" s="4">
        <f>Table15_2[[#This Row],[virtual_counts]]/Table15_2[[#This Row],[den_total]]</f>
        <v>1.6389056124155462E-3</v>
      </c>
      <c r="N659" t="s">
        <v>14</v>
      </c>
    </row>
    <row r="660" spans="1:14" x14ac:dyDescent="0.3">
      <c r="A660" t="s">
        <v>32</v>
      </c>
      <c r="B660">
        <v>2018</v>
      </c>
      <c r="C660">
        <v>2</v>
      </c>
      <c r="D660" t="s">
        <v>18</v>
      </c>
      <c r="E660">
        <v>29898</v>
      </c>
      <c r="F660">
        <f>VLOOKUP(_xlfn.CONCAT(A660,B660,C660),Denominator!D:H,2,FALSE)</f>
        <v>29461</v>
      </c>
      <c r="G660">
        <f>VLOOKUP(_xlfn.CONCAT(A660,B660,C660),Denominator!D:H,3,FALSE)</f>
        <v>437</v>
      </c>
      <c r="H660">
        <v>22</v>
      </c>
      <c r="I660" s="13">
        <f>Table15_2[[#This Row],[total_counts]]-Table15_2[[#This Row],[virtual_counts]]</f>
        <v>20</v>
      </c>
      <c r="J660">
        <v>2</v>
      </c>
      <c r="K660" s="4">
        <f>Table15_2[[#This Row],[total_counts]]/Table15_2[[#This Row],[den_total]]</f>
        <v>7.3583517292126564E-4</v>
      </c>
      <c r="L660" s="4">
        <f>Table15_2[[#This Row],[in_person_counts]]/Table15_2[[#This Row],[den_total]]</f>
        <v>6.6894106629205967E-4</v>
      </c>
      <c r="M660" s="4">
        <f>Table15_2[[#This Row],[virtual_counts]]/Table15_2[[#This Row],[den_total]]</f>
        <v>6.6894106629205967E-5</v>
      </c>
      <c r="N660" t="s">
        <v>14</v>
      </c>
    </row>
    <row r="661" spans="1:14" x14ac:dyDescent="0.3">
      <c r="A661" t="s">
        <v>32</v>
      </c>
      <c r="B661">
        <v>2018</v>
      </c>
      <c r="C661">
        <v>2</v>
      </c>
      <c r="D661" t="s">
        <v>19</v>
      </c>
      <c r="E661">
        <v>29898</v>
      </c>
      <c r="F661">
        <f>VLOOKUP(_xlfn.CONCAT(A661,B661,C661),Denominator!D:H,2,FALSE)</f>
        <v>29461</v>
      </c>
      <c r="G661">
        <f>VLOOKUP(_xlfn.CONCAT(A661,B661,C661),Denominator!D:H,3,FALSE)</f>
        <v>437</v>
      </c>
      <c r="H661">
        <v>40</v>
      </c>
      <c r="I661" s="13">
        <f>Table15_2[[#This Row],[total_counts]]-Table15_2[[#This Row],[virtual_counts]]</f>
        <v>38</v>
      </c>
      <c r="J661">
        <v>2</v>
      </c>
      <c r="K661" s="4">
        <f>Table15_2[[#This Row],[total_counts]]/Table15_2[[#This Row],[den_total]]</f>
        <v>1.3378821325841193E-3</v>
      </c>
      <c r="L661" s="4">
        <f>Table15_2[[#This Row],[in_person_counts]]/Table15_2[[#This Row],[den_total]]</f>
        <v>1.2709880259549134E-3</v>
      </c>
      <c r="M661" s="4">
        <f>Table15_2[[#This Row],[virtual_counts]]/Table15_2[[#This Row],[den_total]]</f>
        <v>6.6894106629205967E-5</v>
      </c>
      <c r="N661" t="s">
        <v>14</v>
      </c>
    </row>
    <row r="662" spans="1:14" x14ac:dyDescent="0.3">
      <c r="A662" t="s">
        <v>32</v>
      </c>
      <c r="B662">
        <v>2018</v>
      </c>
      <c r="C662">
        <v>2</v>
      </c>
      <c r="D662" t="s">
        <v>20</v>
      </c>
      <c r="E662">
        <v>29898</v>
      </c>
      <c r="F662">
        <f>VLOOKUP(_xlfn.CONCAT(A662,B662,C662),Denominator!D:H,2,FALSE)</f>
        <v>29461</v>
      </c>
      <c r="G662">
        <f>VLOOKUP(_xlfn.CONCAT(A662,B662,C662),Denominator!D:H,3,FALSE)</f>
        <v>437</v>
      </c>
      <c r="H662">
        <v>30</v>
      </c>
      <c r="I662" s="13">
        <f>Table15_2[[#This Row],[total_counts]]-Table15_2[[#This Row],[virtual_counts]]</f>
        <v>30</v>
      </c>
      <c r="J662">
        <v>0</v>
      </c>
      <c r="K662" s="4">
        <f>Table15_2[[#This Row],[total_counts]]/Table15_2[[#This Row],[den_total]]</f>
        <v>1.0034115994380895E-3</v>
      </c>
      <c r="L662" s="4">
        <f>Table15_2[[#This Row],[in_person_counts]]/Table15_2[[#This Row],[den_total]]</f>
        <v>1.0034115994380895E-3</v>
      </c>
      <c r="M662" s="4">
        <f>Table15_2[[#This Row],[virtual_counts]]/Table15_2[[#This Row],[den_total]]</f>
        <v>0</v>
      </c>
      <c r="N662" t="s">
        <v>14</v>
      </c>
    </row>
    <row r="663" spans="1:14" x14ac:dyDescent="0.3">
      <c r="A663" t="s">
        <v>32</v>
      </c>
      <c r="B663">
        <v>2018</v>
      </c>
      <c r="C663">
        <v>2</v>
      </c>
      <c r="D663" t="s">
        <v>21</v>
      </c>
      <c r="E663">
        <v>29898</v>
      </c>
      <c r="F663">
        <f>VLOOKUP(_xlfn.CONCAT(A663,B663,C663),Denominator!D:H,2,FALSE)</f>
        <v>29461</v>
      </c>
      <c r="G663">
        <f>VLOOKUP(_xlfn.CONCAT(A663,B663,C663),Denominator!D:H,3,FALSE)</f>
        <v>437</v>
      </c>
      <c r="H663">
        <v>16</v>
      </c>
      <c r="I663" s="13">
        <f>Table15_2[[#This Row],[total_counts]]-Table15_2[[#This Row],[virtual_counts]]</f>
        <v>16</v>
      </c>
      <c r="J663">
        <v>0</v>
      </c>
      <c r="K663" s="4">
        <f>Table15_2[[#This Row],[total_counts]]/Table15_2[[#This Row],[den_total]]</f>
        <v>5.3515285303364774E-4</v>
      </c>
      <c r="L663" s="4">
        <f>Table15_2[[#This Row],[in_person_counts]]/Table15_2[[#This Row],[den_total]]</f>
        <v>5.3515285303364774E-4</v>
      </c>
      <c r="M663" s="4">
        <f>Table15_2[[#This Row],[virtual_counts]]/Table15_2[[#This Row],[den_total]]</f>
        <v>0</v>
      </c>
      <c r="N663" t="s">
        <v>14</v>
      </c>
    </row>
    <row r="664" spans="1:14" x14ac:dyDescent="0.3">
      <c r="A664" t="s">
        <v>32</v>
      </c>
      <c r="B664">
        <v>2018</v>
      </c>
      <c r="C664">
        <v>2</v>
      </c>
      <c r="D664" t="s">
        <v>22</v>
      </c>
      <c r="E664">
        <v>29898</v>
      </c>
      <c r="F664">
        <f>VLOOKUP(_xlfn.CONCAT(A664,B664,C664),Denominator!D:H,2,FALSE)</f>
        <v>29461</v>
      </c>
      <c r="G664">
        <f>VLOOKUP(_xlfn.CONCAT(A664,B664,C664),Denominator!D:H,3,FALSE)</f>
        <v>437</v>
      </c>
      <c r="H664">
        <v>46</v>
      </c>
      <c r="I664" s="13">
        <f>Table15_2[[#This Row],[total_counts]]-Table15_2[[#This Row],[virtual_counts]]</f>
        <v>46</v>
      </c>
      <c r="J664">
        <v>0</v>
      </c>
      <c r="K664" s="4">
        <f>Table15_2[[#This Row],[total_counts]]/Table15_2[[#This Row],[den_total]]</f>
        <v>1.5385644524717372E-3</v>
      </c>
      <c r="L664" s="4">
        <f>Table15_2[[#This Row],[in_person_counts]]/Table15_2[[#This Row],[den_total]]</f>
        <v>1.5385644524717372E-3</v>
      </c>
      <c r="M664" s="4">
        <f>Table15_2[[#This Row],[virtual_counts]]/Table15_2[[#This Row],[den_total]]</f>
        <v>0</v>
      </c>
      <c r="N664" t="s">
        <v>14</v>
      </c>
    </row>
    <row r="665" spans="1:14" x14ac:dyDescent="0.3">
      <c r="A665" t="s">
        <v>32</v>
      </c>
      <c r="B665">
        <v>2018</v>
      </c>
      <c r="C665">
        <v>2</v>
      </c>
      <c r="D665" t="s">
        <v>23</v>
      </c>
      <c r="E665">
        <v>29898</v>
      </c>
      <c r="F665">
        <f>VLOOKUP(_xlfn.CONCAT(A665,B665,C665),Denominator!D:H,2,FALSE)</f>
        <v>29461</v>
      </c>
      <c r="G665">
        <f>VLOOKUP(_xlfn.CONCAT(A665,B665,C665),Denominator!D:H,3,FALSE)</f>
        <v>437</v>
      </c>
      <c r="H665">
        <v>69</v>
      </c>
      <c r="I665" s="13">
        <f>Table15_2[[#This Row],[total_counts]]-Table15_2[[#This Row],[virtual_counts]]</f>
        <v>69</v>
      </c>
      <c r="J665">
        <v>0</v>
      </c>
      <c r="K665" s="4">
        <f>Table15_2[[#This Row],[total_counts]]/Table15_2[[#This Row],[den_total]]</f>
        <v>2.3078466787076059E-3</v>
      </c>
      <c r="L665" s="4">
        <f>Table15_2[[#This Row],[in_person_counts]]/Table15_2[[#This Row],[den_total]]</f>
        <v>2.3078466787076059E-3</v>
      </c>
      <c r="M665" s="4">
        <f>Table15_2[[#This Row],[virtual_counts]]/Table15_2[[#This Row],[den_total]]</f>
        <v>0</v>
      </c>
      <c r="N665" t="s">
        <v>14</v>
      </c>
    </row>
    <row r="666" spans="1:14" x14ac:dyDescent="0.3">
      <c r="A666" t="s">
        <v>32</v>
      </c>
      <c r="B666">
        <v>2018</v>
      </c>
      <c r="C666">
        <v>2</v>
      </c>
      <c r="D666" t="s">
        <v>24</v>
      </c>
      <c r="E666">
        <v>29898</v>
      </c>
      <c r="F666">
        <f>VLOOKUP(_xlfn.CONCAT(A666,B666,C666),Denominator!D:H,2,FALSE)</f>
        <v>29461</v>
      </c>
      <c r="G666">
        <f>VLOOKUP(_xlfn.CONCAT(A666,B666,C666),Denominator!D:H,3,FALSE)</f>
        <v>437</v>
      </c>
      <c r="H666">
        <v>31</v>
      </c>
      <c r="I666" s="13">
        <f>Table15_2[[#This Row],[total_counts]]-Table15_2[[#This Row],[virtual_counts]]</f>
        <v>31</v>
      </c>
      <c r="J666">
        <v>0</v>
      </c>
      <c r="K666" s="4">
        <f>Table15_2[[#This Row],[total_counts]]/Table15_2[[#This Row],[den_total]]</f>
        <v>1.0368586527526925E-3</v>
      </c>
      <c r="L666" s="4">
        <f>Table15_2[[#This Row],[in_person_counts]]/Table15_2[[#This Row],[den_total]]</f>
        <v>1.0368586527526925E-3</v>
      </c>
      <c r="M666" s="4">
        <f>Table15_2[[#This Row],[virtual_counts]]/Table15_2[[#This Row],[den_total]]</f>
        <v>0</v>
      </c>
      <c r="N666" t="s">
        <v>14</v>
      </c>
    </row>
    <row r="667" spans="1:14" x14ac:dyDescent="0.3">
      <c r="A667" t="s">
        <v>32</v>
      </c>
      <c r="B667">
        <v>2018</v>
      </c>
      <c r="C667">
        <v>2</v>
      </c>
      <c r="D667" t="s">
        <v>25</v>
      </c>
      <c r="E667">
        <v>29898</v>
      </c>
      <c r="F667">
        <f>VLOOKUP(_xlfn.CONCAT(A667,B667,C667),Denominator!D:H,2,FALSE)</f>
        <v>29461</v>
      </c>
      <c r="G667">
        <f>VLOOKUP(_xlfn.CONCAT(A667,B667,C667),Denominator!D:H,3,FALSE)</f>
        <v>437</v>
      </c>
      <c r="H667">
        <v>54</v>
      </c>
      <c r="I667" s="13">
        <f>Table15_2[[#This Row],[total_counts]]-Table15_2[[#This Row],[virtual_counts]]</f>
        <v>53</v>
      </c>
      <c r="J667">
        <v>1</v>
      </c>
      <c r="K667" s="4">
        <f>Table15_2[[#This Row],[total_counts]]/Table15_2[[#This Row],[den_total]]</f>
        <v>1.8061408789885611E-3</v>
      </c>
      <c r="L667" s="4">
        <f>Table15_2[[#This Row],[in_person_counts]]/Table15_2[[#This Row],[den_total]]</f>
        <v>1.7726938256739581E-3</v>
      </c>
      <c r="M667" s="4">
        <f>Table15_2[[#This Row],[virtual_counts]]/Table15_2[[#This Row],[den_total]]</f>
        <v>3.3447053314602983E-5</v>
      </c>
      <c r="N667" t="s">
        <v>14</v>
      </c>
    </row>
    <row r="668" spans="1:14" x14ac:dyDescent="0.3">
      <c r="A668" t="s">
        <v>32</v>
      </c>
      <c r="B668">
        <v>2018</v>
      </c>
      <c r="C668">
        <v>3</v>
      </c>
      <c r="D668" t="s">
        <v>13</v>
      </c>
      <c r="E668">
        <v>33074</v>
      </c>
      <c r="F668">
        <f>VLOOKUP(_xlfn.CONCAT(A668,B668,C668),Denominator!D:H,2,FALSE)</f>
        <v>32621</v>
      </c>
      <c r="G668">
        <f>VLOOKUP(_xlfn.CONCAT(A668,B668,C668),Denominator!D:H,3,FALSE)</f>
        <v>453</v>
      </c>
      <c r="H668">
        <v>3035</v>
      </c>
      <c r="I668" s="13">
        <f>Table15_2[[#This Row],[total_counts]]-Table15_2[[#This Row],[virtual_counts]]</f>
        <v>2981</v>
      </c>
      <c r="J668">
        <v>54</v>
      </c>
      <c r="K668" s="4">
        <f>Table15_2[[#This Row],[total_counts]]/Table15_2[[#This Row],[den_total]]</f>
        <v>9.1763923323456495E-2</v>
      </c>
      <c r="L668" s="4">
        <f>Table15_2[[#This Row],[in_person_counts]]/Table15_2[[#This Row],[den_total]]</f>
        <v>9.0131220898591033E-2</v>
      </c>
      <c r="M668" s="4">
        <f>Table15_2[[#This Row],[virtual_counts]]/Table15_2[[#This Row],[den_total]]</f>
        <v>1.6327024248654531E-3</v>
      </c>
      <c r="N668" t="s">
        <v>14</v>
      </c>
    </row>
    <row r="669" spans="1:14" x14ac:dyDescent="0.3">
      <c r="A669" t="s">
        <v>32</v>
      </c>
      <c r="B669">
        <v>2018</v>
      </c>
      <c r="C669">
        <v>3</v>
      </c>
      <c r="D669" t="s">
        <v>18</v>
      </c>
      <c r="E669">
        <v>33074</v>
      </c>
      <c r="F669">
        <f>VLOOKUP(_xlfn.CONCAT(A669,B669,C669),Denominator!D:H,2,FALSE)</f>
        <v>32621</v>
      </c>
      <c r="G669">
        <f>VLOOKUP(_xlfn.CONCAT(A669,B669,C669),Denominator!D:H,3,FALSE)</f>
        <v>453</v>
      </c>
      <c r="H669">
        <v>25</v>
      </c>
      <c r="I669" s="13">
        <f>Table15_2[[#This Row],[total_counts]]-Table15_2[[#This Row],[virtual_counts]]</f>
        <v>25</v>
      </c>
      <c r="J669">
        <v>0</v>
      </c>
      <c r="K669" s="4">
        <f>Table15_2[[#This Row],[total_counts]]/Table15_2[[#This Row],[den_total]]</f>
        <v>7.558807522525246E-4</v>
      </c>
      <c r="L669" s="4">
        <f>Table15_2[[#This Row],[in_person_counts]]/Table15_2[[#This Row],[den_total]]</f>
        <v>7.558807522525246E-4</v>
      </c>
      <c r="M669" s="4">
        <f>Table15_2[[#This Row],[virtual_counts]]/Table15_2[[#This Row],[den_total]]</f>
        <v>0</v>
      </c>
      <c r="N669" t="s">
        <v>14</v>
      </c>
    </row>
    <row r="670" spans="1:14" x14ac:dyDescent="0.3">
      <c r="A670" t="s">
        <v>32</v>
      </c>
      <c r="B670">
        <v>2018</v>
      </c>
      <c r="C670">
        <v>3</v>
      </c>
      <c r="D670" t="s">
        <v>19</v>
      </c>
      <c r="E670">
        <v>33074</v>
      </c>
      <c r="F670">
        <f>VLOOKUP(_xlfn.CONCAT(A670,B670,C670),Denominator!D:H,2,FALSE)</f>
        <v>32621</v>
      </c>
      <c r="G670">
        <f>VLOOKUP(_xlfn.CONCAT(A670,B670,C670),Denominator!D:H,3,FALSE)</f>
        <v>453</v>
      </c>
      <c r="H670">
        <v>38</v>
      </c>
      <c r="I670" s="13">
        <f>Table15_2[[#This Row],[total_counts]]-Table15_2[[#This Row],[virtual_counts]]</f>
        <v>36</v>
      </c>
      <c r="J670">
        <v>2</v>
      </c>
      <c r="K670" s="4">
        <f>Table15_2[[#This Row],[total_counts]]/Table15_2[[#This Row],[den_total]]</f>
        <v>1.1489387434238374E-3</v>
      </c>
      <c r="L670" s="4">
        <f>Table15_2[[#This Row],[in_person_counts]]/Table15_2[[#This Row],[den_total]]</f>
        <v>1.0884682832436356E-3</v>
      </c>
      <c r="M670" s="4">
        <f>Table15_2[[#This Row],[virtual_counts]]/Table15_2[[#This Row],[den_total]]</f>
        <v>6.0470460180201971E-5</v>
      </c>
      <c r="N670" t="s">
        <v>14</v>
      </c>
    </row>
    <row r="671" spans="1:14" x14ac:dyDescent="0.3">
      <c r="A671" t="s">
        <v>32</v>
      </c>
      <c r="B671">
        <v>2018</v>
      </c>
      <c r="C671">
        <v>3</v>
      </c>
      <c r="D671" t="s">
        <v>20</v>
      </c>
      <c r="E671">
        <v>33074</v>
      </c>
      <c r="F671">
        <f>VLOOKUP(_xlfn.CONCAT(A671,B671,C671),Denominator!D:H,2,FALSE)</f>
        <v>32621</v>
      </c>
      <c r="G671">
        <f>VLOOKUP(_xlfn.CONCAT(A671,B671,C671),Denominator!D:H,3,FALSE)</f>
        <v>453</v>
      </c>
      <c r="H671">
        <v>33</v>
      </c>
      <c r="I671" s="13">
        <f>Table15_2[[#This Row],[total_counts]]-Table15_2[[#This Row],[virtual_counts]]</f>
        <v>33</v>
      </c>
      <c r="J671">
        <v>0</v>
      </c>
      <c r="K671" s="4">
        <f>Table15_2[[#This Row],[total_counts]]/Table15_2[[#This Row],[den_total]]</f>
        <v>9.9776259297333246E-4</v>
      </c>
      <c r="L671" s="4">
        <f>Table15_2[[#This Row],[in_person_counts]]/Table15_2[[#This Row],[den_total]]</f>
        <v>9.9776259297333246E-4</v>
      </c>
      <c r="M671" s="4">
        <f>Table15_2[[#This Row],[virtual_counts]]/Table15_2[[#This Row],[den_total]]</f>
        <v>0</v>
      </c>
      <c r="N671" t="s">
        <v>14</v>
      </c>
    </row>
    <row r="672" spans="1:14" x14ac:dyDescent="0.3">
      <c r="A672" t="s">
        <v>32</v>
      </c>
      <c r="B672">
        <v>2018</v>
      </c>
      <c r="C672">
        <v>3</v>
      </c>
      <c r="D672" t="s">
        <v>21</v>
      </c>
      <c r="E672">
        <v>33074</v>
      </c>
      <c r="F672">
        <f>VLOOKUP(_xlfn.CONCAT(A672,B672,C672),Denominator!D:H,2,FALSE)</f>
        <v>32621</v>
      </c>
      <c r="G672">
        <f>VLOOKUP(_xlfn.CONCAT(A672,B672,C672),Denominator!D:H,3,FALSE)</f>
        <v>453</v>
      </c>
      <c r="H672">
        <v>19</v>
      </c>
      <c r="I672" s="13">
        <f>Table15_2[[#This Row],[total_counts]]-Table15_2[[#This Row],[virtual_counts]]</f>
        <v>19</v>
      </c>
      <c r="J672">
        <v>0</v>
      </c>
      <c r="K672" s="4">
        <f>Table15_2[[#This Row],[total_counts]]/Table15_2[[#This Row],[den_total]]</f>
        <v>5.7446937171191871E-4</v>
      </c>
      <c r="L672" s="4">
        <f>Table15_2[[#This Row],[in_person_counts]]/Table15_2[[#This Row],[den_total]]</f>
        <v>5.7446937171191871E-4</v>
      </c>
      <c r="M672" s="4">
        <f>Table15_2[[#This Row],[virtual_counts]]/Table15_2[[#This Row],[den_total]]</f>
        <v>0</v>
      </c>
      <c r="N672" t="s">
        <v>14</v>
      </c>
    </row>
    <row r="673" spans="1:14" x14ac:dyDescent="0.3">
      <c r="A673" t="s">
        <v>32</v>
      </c>
      <c r="B673">
        <v>2018</v>
      </c>
      <c r="C673">
        <v>3</v>
      </c>
      <c r="D673" t="s">
        <v>22</v>
      </c>
      <c r="E673">
        <v>33074</v>
      </c>
      <c r="F673">
        <f>VLOOKUP(_xlfn.CONCAT(A673,B673,C673),Denominator!D:H,2,FALSE)</f>
        <v>32621</v>
      </c>
      <c r="G673">
        <f>VLOOKUP(_xlfn.CONCAT(A673,B673,C673),Denominator!D:H,3,FALSE)</f>
        <v>453</v>
      </c>
      <c r="H673">
        <v>52</v>
      </c>
      <c r="I673" s="13">
        <f>Table15_2[[#This Row],[total_counts]]-Table15_2[[#This Row],[virtual_counts]]</f>
        <v>52</v>
      </c>
      <c r="J673">
        <v>0</v>
      </c>
      <c r="K673" s="4">
        <f>Table15_2[[#This Row],[total_counts]]/Table15_2[[#This Row],[den_total]]</f>
        <v>1.5722319646852513E-3</v>
      </c>
      <c r="L673" s="4">
        <f>Table15_2[[#This Row],[in_person_counts]]/Table15_2[[#This Row],[den_total]]</f>
        <v>1.5722319646852513E-3</v>
      </c>
      <c r="M673" s="4">
        <f>Table15_2[[#This Row],[virtual_counts]]/Table15_2[[#This Row],[den_total]]</f>
        <v>0</v>
      </c>
      <c r="N673" t="s">
        <v>14</v>
      </c>
    </row>
    <row r="674" spans="1:14" x14ac:dyDescent="0.3">
      <c r="A674" t="s">
        <v>32</v>
      </c>
      <c r="B674">
        <v>2018</v>
      </c>
      <c r="C674">
        <v>3</v>
      </c>
      <c r="D674" t="s">
        <v>23</v>
      </c>
      <c r="E674">
        <v>33074</v>
      </c>
      <c r="F674">
        <f>VLOOKUP(_xlfn.CONCAT(A674,B674,C674),Denominator!D:H,2,FALSE)</f>
        <v>32621</v>
      </c>
      <c r="G674">
        <f>VLOOKUP(_xlfn.CONCAT(A674,B674,C674),Denominator!D:H,3,FALSE)</f>
        <v>453</v>
      </c>
      <c r="H674">
        <v>62</v>
      </c>
      <c r="I674" s="13">
        <f>Table15_2[[#This Row],[total_counts]]-Table15_2[[#This Row],[virtual_counts]]</f>
        <v>62</v>
      </c>
      <c r="J674">
        <v>0</v>
      </c>
      <c r="K674" s="4">
        <f>Table15_2[[#This Row],[total_counts]]/Table15_2[[#This Row],[den_total]]</f>
        <v>1.8745842655862612E-3</v>
      </c>
      <c r="L674" s="4">
        <f>Table15_2[[#This Row],[in_person_counts]]/Table15_2[[#This Row],[den_total]]</f>
        <v>1.8745842655862612E-3</v>
      </c>
      <c r="M674" s="4">
        <f>Table15_2[[#This Row],[virtual_counts]]/Table15_2[[#This Row],[den_total]]</f>
        <v>0</v>
      </c>
      <c r="N674" t="s">
        <v>14</v>
      </c>
    </row>
    <row r="675" spans="1:14" x14ac:dyDescent="0.3">
      <c r="A675" t="s">
        <v>32</v>
      </c>
      <c r="B675">
        <v>2018</v>
      </c>
      <c r="C675">
        <v>3</v>
      </c>
      <c r="D675" t="s">
        <v>24</v>
      </c>
      <c r="E675">
        <v>33074</v>
      </c>
      <c r="F675">
        <f>VLOOKUP(_xlfn.CONCAT(A675,B675,C675),Denominator!D:H,2,FALSE)</f>
        <v>32621</v>
      </c>
      <c r="G675">
        <f>VLOOKUP(_xlfn.CONCAT(A675,B675,C675),Denominator!D:H,3,FALSE)</f>
        <v>453</v>
      </c>
      <c r="H675">
        <v>33</v>
      </c>
      <c r="I675" s="13">
        <f>Table15_2[[#This Row],[total_counts]]-Table15_2[[#This Row],[virtual_counts]]</f>
        <v>33</v>
      </c>
      <c r="J675">
        <v>0</v>
      </c>
      <c r="K675" s="4">
        <f>Table15_2[[#This Row],[total_counts]]/Table15_2[[#This Row],[den_total]]</f>
        <v>9.9776259297333246E-4</v>
      </c>
      <c r="L675" s="4">
        <f>Table15_2[[#This Row],[in_person_counts]]/Table15_2[[#This Row],[den_total]]</f>
        <v>9.9776259297333246E-4</v>
      </c>
      <c r="M675" s="4">
        <f>Table15_2[[#This Row],[virtual_counts]]/Table15_2[[#This Row],[den_total]]</f>
        <v>0</v>
      </c>
      <c r="N675" t="s">
        <v>14</v>
      </c>
    </row>
    <row r="676" spans="1:14" x14ac:dyDescent="0.3">
      <c r="A676" t="s">
        <v>32</v>
      </c>
      <c r="B676">
        <v>2018</v>
      </c>
      <c r="C676">
        <v>3</v>
      </c>
      <c r="D676" t="s">
        <v>25</v>
      </c>
      <c r="E676">
        <v>33074</v>
      </c>
      <c r="F676">
        <f>VLOOKUP(_xlfn.CONCAT(A676,B676,C676),Denominator!D:H,2,FALSE)</f>
        <v>32621</v>
      </c>
      <c r="G676">
        <f>VLOOKUP(_xlfn.CONCAT(A676,B676,C676),Denominator!D:H,3,FALSE)</f>
        <v>453</v>
      </c>
      <c r="H676">
        <v>48</v>
      </c>
      <c r="I676" s="13">
        <f>Table15_2[[#This Row],[total_counts]]-Table15_2[[#This Row],[virtual_counts]]</f>
        <v>47</v>
      </c>
      <c r="J676">
        <v>1</v>
      </c>
      <c r="K676" s="4">
        <f>Table15_2[[#This Row],[total_counts]]/Table15_2[[#This Row],[den_total]]</f>
        <v>1.4512910443248473E-3</v>
      </c>
      <c r="L676" s="4">
        <f>Table15_2[[#This Row],[in_person_counts]]/Table15_2[[#This Row],[den_total]]</f>
        <v>1.4210558142347463E-3</v>
      </c>
      <c r="M676" s="4">
        <f>Table15_2[[#This Row],[virtual_counts]]/Table15_2[[#This Row],[den_total]]</f>
        <v>3.0235230090100985E-5</v>
      </c>
      <c r="N676" t="s">
        <v>14</v>
      </c>
    </row>
    <row r="677" spans="1:14" x14ac:dyDescent="0.3">
      <c r="A677" t="s">
        <v>32</v>
      </c>
      <c r="B677">
        <v>2018</v>
      </c>
      <c r="C677">
        <v>4</v>
      </c>
      <c r="D677" t="s">
        <v>13</v>
      </c>
      <c r="E677">
        <v>30657</v>
      </c>
      <c r="F677">
        <f>VLOOKUP(_xlfn.CONCAT(A677,B677,C677),Denominator!D:H,2,FALSE)</f>
        <v>30264</v>
      </c>
      <c r="G677">
        <f>VLOOKUP(_xlfn.CONCAT(A677,B677,C677),Denominator!D:H,3,FALSE)</f>
        <v>393</v>
      </c>
      <c r="H677">
        <v>2966</v>
      </c>
      <c r="I677" s="13">
        <f>Table15_2[[#This Row],[total_counts]]-Table15_2[[#This Row],[virtual_counts]]</f>
        <v>2920</v>
      </c>
      <c r="J677">
        <v>46</v>
      </c>
      <c r="K677" s="4">
        <f>Table15_2[[#This Row],[total_counts]]/Table15_2[[#This Row],[den_total]]</f>
        <v>9.6747887921192544E-2</v>
      </c>
      <c r="L677" s="4">
        <f>Table15_2[[#This Row],[in_person_counts]]/Table15_2[[#This Row],[den_total]]</f>
        <v>9.5247414946015588E-2</v>
      </c>
      <c r="M677" s="4">
        <f>Table15_2[[#This Row],[virtual_counts]]/Table15_2[[#This Row],[den_total]]</f>
        <v>1.5004729751769579E-3</v>
      </c>
      <c r="N677" t="s">
        <v>14</v>
      </c>
    </row>
    <row r="678" spans="1:14" x14ac:dyDescent="0.3">
      <c r="A678" t="s">
        <v>32</v>
      </c>
      <c r="B678">
        <v>2018</v>
      </c>
      <c r="C678">
        <v>4</v>
      </c>
      <c r="D678" t="s">
        <v>18</v>
      </c>
      <c r="E678">
        <v>30657</v>
      </c>
      <c r="F678">
        <f>VLOOKUP(_xlfn.CONCAT(A678,B678,C678),Denominator!D:H,2,FALSE)</f>
        <v>30264</v>
      </c>
      <c r="G678">
        <f>VLOOKUP(_xlfn.CONCAT(A678,B678,C678),Denominator!D:H,3,FALSE)</f>
        <v>393</v>
      </c>
      <c r="H678">
        <v>19</v>
      </c>
      <c r="I678" s="13">
        <f>Table15_2[[#This Row],[total_counts]]-Table15_2[[#This Row],[virtual_counts]]</f>
        <v>18</v>
      </c>
      <c r="J678">
        <v>1</v>
      </c>
      <c r="K678" s="4">
        <f>Table15_2[[#This Row],[total_counts]]/Table15_2[[#This Row],[den_total]]</f>
        <v>6.197605767035261E-4</v>
      </c>
      <c r="L678" s="4">
        <f>Table15_2[[#This Row],[in_person_counts]]/Table15_2[[#This Row],[den_total]]</f>
        <v>5.8714159898228793E-4</v>
      </c>
      <c r="M678" s="4">
        <f>Table15_2[[#This Row],[virtual_counts]]/Table15_2[[#This Row],[den_total]]</f>
        <v>3.2618977721238218E-5</v>
      </c>
      <c r="N678" t="s">
        <v>14</v>
      </c>
    </row>
    <row r="679" spans="1:14" x14ac:dyDescent="0.3">
      <c r="A679" t="s">
        <v>32</v>
      </c>
      <c r="B679">
        <v>2018</v>
      </c>
      <c r="C679">
        <v>4</v>
      </c>
      <c r="D679" t="s">
        <v>19</v>
      </c>
      <c r="E679">
        <v>30657</v>
      </c>
      <c r="F679">
        <f>VLOOKUP(_xlfn.CONCAT(A679,B679,C679),Denominator!D:H,2,FALSE)</f>
        <v>30264</v>
      </c>
      <c r="G679">
        <f>VLOOKUP(_xlfn.CONCAT(A679,B679,C679),Denominator!D:H,3,FALSE)</f>
        <v>393</v>
      </c>
      <c r="H679">
        <v>48</v>
      </c>
      <c r="I679" s="13">
        <f>Table15_2[[#This Row],[total_counts]]-Table15_2[[#This Row],[virtual_counts]]</f>
        <v>48</v>
      </c>
      <c r="J679">
        <v>0</v>
      </c>
      <c r="K679" s="4">
        <f>Table15_2[[#This Row],[total_counts]]/Table15_2[[#This Row],[den_total]]</f>
        <v>1.5657109306194345E-3</v>
      </c>
      <c r="L679" s="4">
        <f>Table15_2[[#This Row],[in_person_counts]]/Table15_2[[#This Row],[den_total]]</f>
        <v>1.5657109306194345E-3</v>
      </c>
      <c r="M679" s="4">
        <f>Table15_2[[#This Row],[virtual_counts]]/Table15_2[[#This Row],[den_total]]</f>
        <v>0</v>
      </c>
      <c r="N679" t="s">
        <v>14</v>
      </c>
    </row>
    <row r="680" spans="1:14" x14ac:dyDescent="0.3">
      <c r="A680" t="s">
        <v>32</v>
      </c>
      <c r="B680">
        <v>2018</v>
      </c>
      <c r="C680">
        <v>4</v>
      </c>
      <c r="D680" t="s">
        <v>20</v>
      </c>
      <c r="E680">
        <v>30657</v>
      </c>
      <c r="F680">
        <f>VLOOKUP(_xlfn.CONCAT(A680,B680,C680),Denominator!D:H,2,FALSE)</f>
        <v>30264</v>
      </c>
      <c r="G680">
        <f>VLOOKUP(_xlfn.CONCAT(A680,B680,C680),Denominator!D:H,3,FALSE)</f>
        <v>393</v>
      </c>
      <c r="H680">
        <v>33</v>
      </c>
      <c r="I680" s="13">
        <f>Table15_2[[#This Row],[total_counts]]-Table15_2[[#This Row],[virtual_counts]]</f>
        <v>33</v>
      </c>
      <c r="J680">
        <v>0</v>
      </c>
      <c r="K680" s="4">
        <f>Table15_2[[#This Row],[total_counts]]/Table15_2[[#This Row],[den_total]]</f>
        <v>1.076426264800861E-3</v>
      </c>
      <c r="L680" s="4">
        <f>Table15_2[[#This Row],[in_person_counts]]/Table15_2[[#This Row],[den_total]]</f>
        <v>1.076426264800861E-3</v>
      </c>
      <c r="M680" s="4">
        <f>Table15_2[[#This Row],[virtual_counts]]/Table15_2[[#This Row],[den_total]]</f>
        <v>0</v>
      </c>
      <c r="N680" t="s">
        <v>14</v>
      </c>
    </row>
    <row r="681" spans="1:14" x14ac:dyDescent="0.3">
      <c r="A681" t="s">
        <v>32</v>
      </c>
      <c r="B681">
        <v>2018</v>
      </c>
      <c r="C681">
        <v>4</v>
      </c>
      <c r="D681" t="s">
        <v>21</v>
      </c>
      <c r="E681">
        <v>30657</v>
      </c>
      <c r="F681">
        <f>VLOOKUP(_xlfn.CONCAT(A681,B681,C681),Denominator!D:H,2,FALSE)</f>
        <v>30264</v>
      </c>
      <c r="G681">
        <f>VLOOKUP(_xlfn.CONCAT(A681,B681,C681),Denominator!D:H,3,FALSE)</f>
        <v>393</v>
      </c>
      <c r="H681">
        <v>8</v>
      </c>
      <c r="I681" s="13">
        <f>Table15_2[[#This Row],[total_counts]]-Table15_2[[#This Row],[virtual_counts]]</f>
        <v>8</v>
      </c>
      <c r="J681">
        <v>0</v>
      </c>
      <c r="K681" s="4">
        <f>Table15_2[[#This Row],[total_counts]]/Table15_2[[#This Row],[den_total]]</f>
        <v>2.6095182176990575E-4</v>
      </c>
      <c r="L681" s="4">
        <f>Table15_2[[#This Row],[in_person_counts]]/Table15_2[[#This Row],[den_total]]</f>
        <v>2.6095182176990575E-4</v>
      </c>
      <c r="M681" s="4">
        <f>Table15_2[[#This Row],[virtual_counts]]/Table15_2[[#This Row],[den_total]]</f>
        <v>0</v>
      </c>
      <c r="N681" t="s">
        <v>14</v>
      </c>
    </row>
    <row r="682" spans="1:14" x14ac:dyDescent="0.3">
      <c r="A682" t="s">
        <v>32</v>
      </c>
      <c r="B682">
        <v>2018</v>
      </c>
      <c r="C682">
        <v>4</v>
      </c>
      <c r="D682" t="s">
        <v>22</v>
      </c>
      <c r="E682">
        <v>30657</v>
      </c>
      <c r="F682">
        <f>VLOOKUP(_xlfn.CONCAT(A682,B682,C682),Denominator!D:H,2,FALSE)</f>
        <v>30264</v>
      </c>
      <c r="G682">
        <f>VLOOKUP(_xlfn.CONCAT(A682,B682,C682),Denominator!D:H,3,FALSE)</f>
        <v>393</v>
      </c>
      <c r="H682">
        <v>41</v>
      </c>
      <c r="I682" s="13">
        <f>Table15_2[[#This Row],[total_counts]]-Table15_2[[#This Row],[virtual_counts]]</f>
        <v>41</v>
      </c>
      <c r="J682">
        <v>0</v>
      </c>
      <c r="K682" s="4">
        <f>Table15_2[[#This Row],[total_counts]]/Table15_2[[#This Row],[den_total]]</f>
        <v>1.3373780865707668E-3</v>
      </c>
      <c r="L682" s="4">
        <f>Table15_2[[#This Row],[in_person_counts]]/Table15_2[[#This Row],[den_total]]</f>
        <v>1.3373780865707668E-3</v>
      </c>
      <c r="M682" s="4">
        <f>Table15_2[[#This Row],[virtual_counts]]/Table15_2[[#This Row],[den_total]]</f>
        <v>0</v>
      </c>
      <c r="N682" t="s">
        <v>14</v>
      </c>
    </row>
    <row r="683" spans="1:14" x14ac:dyDescent="0.3">
      <c r="A683" t="s">
        <v>32</v>
      </c>
      <c r="B683">
        <v>2018</v>
      </c>
      <c r="C683">
        <v>4</v>
      </c>
      <c r="D683" t="s">
        <v>23</v>
      </c>
      <c r="E683">
        <v>30657</v>
      </c>
      <c r="F683">
        <f>VLOOKUP(_xlfn.CONCAT(A683,B683,C683),Denominator!D:H,2,FALSE)</f>
        <v>30264</v>
      </c>
      <c r="G683">
        <f>VLOOKUP(_xlfn.CONCAT(A683,B683,C683),Denominator!D:H,3,FALSE)</f>
        <v>393</v>
      </c>
      <c r="H683">
        <v>55</v>
      </c>
      <c r="I683" s="13">
        <f>Table15_2[[#This Row],[total_counts]]-Table15_2[[#This Row],[virtual_counts]]</f>
        <v>55</v>
      </c>
      <c r="J683">
        <v>0</v>
      </c>
      <c r="K683" s="4">
        <f>Table15_2[[#This Row],[total_counts]]/Table15_2[[#This Row],[den_total]]</f>
        <v>1.794043774668102E-3</v>
      </c>
      <c r="L683" s="4">
        <f>Table15_2[[#This Row],[in_person_counts]]/Table15_2[[#This Row],[den_total]]</f>
        <v>1.794043774668102E-3</v>
      </c>
      <c r="M683" s="4">
        <f>Table15_2[[#This Row],[virtual_counts]]/Table15_2[[#This Row],[den_total]]</f>
        <v>0</v>
      </c>
      <c r="N683" t="s">
        <v>14</v>
      </c>
    </row>
    <row r="684" spans="1:14" x14ac:dyDescent="0.3">
      <c r="A684" t="s">
        <v>32</v>
      </c>
      <c r="B684">
        <v>2018</v>
      </c>
      <c r="C684">
        <v>4</v>
      </c>
      <c r="D684" t="s">
        <v>24</v>
      </c>
      <c r="E684">
        <v>30657</v>
      </c>
      <c r="F684">
        <f>VLOOKUP(_xlfn.CONCAT(A684,B684,C684),Denominator!D:H,2,FALSE)</f>
        <v>30264</v>
      </c>
      <c r="G684">
        <f>VLOOKUP(_xlfn.CONCAT(A684,B684,C684),Denominator!D:H,3,FALSE)</f>
        <v>393</v>
      </c>
      <c r="H684">
        <v>26</v>
      </c>
      <c r="I684" s="13">
        <f>Table15_2[[#This Row],[total_counts]]-Table15_2[[#This Row],[virtual_counts]]</f>
        <v>26</v>
      </c>
      <c r="J684">
        <v>0</v>
      </c>
      <c r="K684" s="4">
        <f>Table15_2[[#This Row],[total_counts]]/Table15_2[[#This Row],[den_total]]</f>
        <v>8.4809342075219368E-4</v>
      </c>
      <c r="L684" s="4">
        <f>Table15_2[[#This Row],[in_person_counts]]/Table15_2[[#This Row],[den_total]]</f>
        <v>8.4809342075219368E-4</v>
      </c>
      <c r="M684" s="4">
        <f>Table15_2[[#This Row],[virtual_counts]]/Table15_2[[#This Row],[den_total]]</f>
        <v>0</v>
      </c>
      <c r="N684" t="s">
        <v>14</v>
      </c>
    </row>
    <row r="685" spans="1:14" x14ac:dyDescent="0.3">
      <c r="A685" t="s">
        <v>32</v>
      </c>
      <c r="B685">
        <v>2018</v>
      </c>
      <c r="C685">
        <v>4</v>
      </c>
      <c r="D685" t="s">
        <v>25</v>
      </c>
      <c r="E685">
        <v>30657</v>
      </c>
      <c r="F685">
        <f>VLOOKUP(_xlfn.CONCAT(A685,B685,C685),Denominator!D:H,2,FALSE)</f>
        <v>30264</v>
      </c>
      <c r="G685">
        <f>VLOOKUP(_xlfn.CONCAT(A685,B685,C685),Denominator!D:H,3,FALSE)</f>
        <v>393</v>
      </c>
      <c r="H685">
        <v>52</v>
      </c>
      <c r="I685" s="13">
        <f>Table15_2[[#This Row],[total_counts]]-Table15_2[[#This Row],[virtual_counts]]</f>
        <v>50</v>
      </c>
      <c r="J685">
        <v>2</v>
      </c>
      <c r="K685" s="4">
        <f>Table15_2[[#This Row],[total_counts]]/Table15_2[[#This Row],[den_total]]</f>
        <v>1.6961868415043874E-3</v>
      </c>
      <c r="L685" s="4">
        <f>Table15_2[[#This Row],[in_person_counts]]/Table15_2[[#This Row],[den_total]]</f>
        <v>1.6309488860619108E-3</v>
      </c>
      <c r="M685" s="4">
        <f>Table15_2[[#This Row],[virtual_counts]]/Table15_2[[#This Row],[den_total]]</f>
        <v>6.5237955442476437E-5</v>
      </c>
      <c r="N685" t="s">
        <v>14</v>
      </c>
    </row>
    <row r="686" spans="1:14" x14ac:dyDescent="0.3">
      <c r="A686" t="s">
        <v>32</v>
      </c>
      <c r="B686">
        <v>2018</v>
      </c>
      <c r="C686">
        <v>5</v>
      </c>
      <c r="D686" t="s">
        <v>13</v>
      </c>
      <c r="E686">
        <v>33825</v>
      </c>
      <c r="F686">
        <f>VLOOKUP(_xlfn.CONCAT(A686,B686,C686),Denominator!D:H,2,FALSE)</f>
        <v>33392</v>
      </c>
      <c r="G686">
        <f>VLOOKUP(_xlfn.CONCAT(A686,B686,C686),Denominator!D:H,3,FALSE)</f>
        <v>433</v>
      </c>
      <c r="H686">
        <v>3163</v>
      </c>
      <c r="I686" s="13">
        <f>Table15_2[[#This Row],[total_counts]]-Table15_2[[#This Row],[virtual_counts]]</f>
        <v>3108</v>
      </c>
      <c r="J686">
        <v>55</v>
      </c>
      <c r="K686" s="4">
        <f>Table15_2[[#This Row],[total_counts]]/Table15_2[[#This Row],[den_total]]</f>
        <v>9.3510716925351067E-2</v>
      </c>
      <c r="L686" s="4">
        <f>Table15_2[[#This Row],[in_person_counts]]/Table15_2[[#This Row],[den_total]]</f>
        <v>9.1884700665188473E-2</v>
      </c>
      <c r="M686" s="4">
        <f>Table15_2[[#This Row],[virtual_counts]]/Table15_2[[#This Row],[den_total]]</f>
        <v>1.6260162601626016E-3</v>
      </c>
      <c r="N686" t="s">
        <v>14</v>
      </c>
    </row>
    <row r="687" spans="1:14" x14ac:dyDescent="0.3">
      <c r="A687" t="s">
        <v>32</v>
      </c>
      <c r="B687">
        <v>2018</v>
      </c>
      <c r="C687">
        <v>5</v>
      </c>
      <c r="D687" t="s">
        <v>18</v>
      </c>
      <c r="E687">
        <v>33825</v>
      </c>
      <c r="F687">
        <f>VLOOKUP(_xlfn.CONCAT(A687,B687,C687),Denominator!D:H,2,FALSE)</f>
        <v>33392</v>
      </c>
      <c r="G687">
        <f>VLOOKUP(_xlfn.CONCAT(A687,B687,C687),Denominator!D:H,3,FALSE)</f>
        <v>433</v>
      </c>
      <c r="H687">
        <v>27</v>
      </c>
      <c r="I687" s="13">
        <f>Table15_2[[#This Row],[total_counts]]-Table15_2[[#This Row],[virtual_counts]]</f>
        <v>27</v>
      </c>
      <c r="J687">
        <v>0</v>
      </c>
      <c r="K687" s="4">
        <f>Table15_2[[#This Row],[total_counts]]/Table15_2[[#This Row],[den_total]]</f>
        <v>7.9822616407982262E-4</v>
      </c>
      <c r="L687" s="4">
        <f>Table15_2[[#This Row],[in_person_counts]]/Table15_2[[#This Row],[den_total]]</f>
        <v>7.9822616407982262E-4</v>
      </c>
      <c r="M687" s="4">
        <f>Table15_2[[#This Row],[virtual_counts]]/Table15_2[[#This Row],[den_total]]</f>
        <v>0</v>
      </c>
      <c r="N687" t="s">
        <v>14</v>
      </c>
    </row>
    <row r="688" spans="1:14" x14ac:dyDescent="0.3">
      <c r="A688" t="s">
        <v>32</v>
      </c>
      <c r="B688">
        <v>2018</v>
      </c>
      <c r="C688">
        <v>5</v>
      </c>
      <c r="D688" t="s">
        <v>19</v>
      </c>
      <c r="E688">
        <v>33825</v>
      </c>
      <c r="F688">
        <f>VLOOKUP(_xlfn.CONCAT(A688,B688,C688),Denominator!D:H,2,FALSE)</f>
        <v>33392</v>
      </c>
      <c r="G688">
        <f>VLOOKUP(_xlfn.CONCAT(A688,B688,C688),Denominator!D:H,3,FALSE)</f>
        <v>433</v>
      </c>
      <c r="H688">
        <v>46</v>
      </c>
      <c r="I688" s="13">
        <f>Table15_2[[#This Row],[total_counts]]-Table15_2[[#This Row],[virtual_counts]]</f>
        <v>45</v>
      </c>
      <c r="J688">
        <v>1</v>
      </c>
      <c r="K688" s="4">
        <f>Table15_2[[#This Row],[total_counts]]/Table15_2[[#This Row],[den_total]]</f>
        <v>1.3599408721359941E-3</v>
      </c>
      <c r="L688" s="4">
        <f>Table15_2[[#This Row],[in_person_counts]]/Table15_2[[#This Row],[den_total]]</f>
        <v>1.3303769401330377E-3</v>
      </c>
      <c r="M688" s="4">
        <f>Table15_2[[#This Row],[virtual_counts]]/Table15_2[[#This Row],[den_total]]</f>
        <v>2.9563932002956393E-5</v>
      </c>
      <c r="N688" t="s">
        <v>14</v>
      </c>
    </row>
    <row r="689" spans="1:14" x14ac:dyDescent="0.3">
      <c r="A689" t="s">
        <v>32</v>
      </c>
      <c r="B689">
        <v>2018</v>
      </c>
      <c r="C689">
        <v>5</v>
      </c>
      <c r="D689" t="s">
        <v>20</v>
      </c>
      <c r="E689">
        <v>33825</v>
      </c>
      <c r="F689">
        <f>VLOOKUP(_xlfn.CONCAT(A689,B689,C689),Denominator!D:H,2,FALSE)</f>
        <v>33392</v>
      </c>
      <c r="G689">
        <f>VLOOKUP(_xlfn.CONCAT(A689,B689,C689),Denominator!D:H,3,FALSE)</f>
        <v>433</v>
      </c>
      <c r="H689">
        <v>37</v>
      </c>
      <c r="I689" s="13">
        <f>Table15_2[[#This Row],[total_counts]]-Table15_2[[#This Row],[virtual_counts]]</f>
        <v>37</v>
      </c>
      <c r="J689">
        <v>0</v>
      </c>
      <c r="K689" s="4">
        <f>Table15_2[[#This Row],[total_counts]]/Table15_2[[#This Row],[den_total]]</f>
        <v>1.0938654841093865E-3</v>
      </c>
      <c r="L689" s="4">
        <f>Table15_2[[#This Row],[in_person_counts]]/Table15_2[[#This Row],[den_total]]</f>
        <v>1.0938654841093865E-3</v>
      </c>
      <c r="M689" s="4">
        <f>Table15_2[[#This Row],[virtual_counts]]/Table15_2[[#This Row],[den_total]]</f>
        <v>0</v>
      </c>
      <c r="N689" t="s">
        <v>14</v>
      </c>
    </row>
    <row r="690" spans="1:14" x14ac:dyDescent="0.3">
      <c r="A690" t="s">
        <v>32</v>
      </c>
      <c r="B690">
        <v>2018</v>
      </c>
      <c r="C690">
        <v>5</v>
      </c>
      <c r="D690" t="s">
        <v>21</v>
      </c>
      <c r="E690">
        <v>33825</v>
      </c>
      <c r="F690">
        <f>VLOOKUP(_xlfn.CONCAT(A690,B690,C690),Denominator!D:H,2,FALSE)</f>
        <v>33392</v>
      </c>
      <c r="G690">
        <f>VLOOKUP(_xlfn.CONCAT(A690,B690,C690),Denominator!D:H,3,FALSE)</f>
        <v>433</v>
      </c>
      <c r="H690">
        <v>20</v>
      </c>
      <c r="I690" s="13">
        <f>Table15_2[[#This Row],[total_counts]]-Table15_2[[#This Row],[virtual_counts]]</f>
        <v>20</v>
      </c>
      <c r="J690">
        <v>0</v>
      </c>
      <c r="K690" s="4">
        <f>Table15_2[[#This Row],[total_counts]]/Table15_2[[#This Row],[den_total]]</f>
        <v>5.9127864005912786E-4</v>
      </c>
      <c r="L690" s="4">
        <f>Table15_2[[#This Row],[in_person_counts]]/Table15_2[[#This Row],[den_total]]</f>
        <v>5.9127864005912786E-4</v>
      </c>
      <c r="M690" s="4">
        <f>Table15_2[[#This Row],[virtual_counts]]/Table15_2[[#This Row],[den_total]]</f>
        <v>0</v>
      </c>
      <c r="N690" t="s">
        <v>14</v>
      </c>
    </row>
    <row r="691" spans="1:14" x14ac:dyDescent="0.3">
      <c r="A691" t="s">
        <v>32</v>
      </c>
      <c r="B691">
        <v>2018</v>
      </c>
      <c r="C691">
        <v>5</v>
      </c>
      <c r="D691" t="s">
        <v>22</v>
      </c>
      <c r="E691">
        <v>33825</v>
      </c>
      <c r="F691">
        <f>VLOOKUP(_xlfn.CONCAT(A691,B691,C691),Denominator!D:H,2,FALSE)</f>
        <v>33392</v>
      </c>
      <c r="G691">
        <f>VLOOKUP(_xlfn.CONCAT(A691,B691,C691),Denominator!D:H,3,FALSE)</f>
        <v>433</v>
      </c>
      <c r="H691">
        <v>57</v>
      </c>
      <c r="I691" s="13">
        <f>Table15_2[[#This Row],[total_counts]]-Table15_2[[#This Row],[virtual_counts]]</f>
        <v>57</v>
      </c>
      <c r="J691">
        <v>0</v>
      </c>
      <c r="K691" s="4">
        <f>Table15_2[[#This Row],[total_counts]]/Table15_2[[#This Row],[den_total]]</f>
        <v>1.6851441241685144E-3</v>
      </c>
      <c r="L691" s="4">
        <f>Table15_2[[#This Row],[in_person_counts]]/Table15_2[[#This Row],[den_total]]</f>
        <v>1.6851441241685144E-3</v>
      </c>
      <c r="M691" s="4">
        <f>Table15_2[[#This Row],[virtual_counts]]/Table15_2[[#This Row],[den_total]]</f>
        <v>0</v>
      </c>
      <c r="N691" t="s">
        <v>14</v>
      </c>
    </row>
    <row r="692" spans="1:14" x14ac:dyDescent="0.3">
      <c r="A692" t="s">
        <v>32</v>
      </c>
      <c r="B692">
        <v>2018</v>
      </c>
      <c r="C692">
        <v>5</v>
      </c>
      <c r="D692" t="s">
        <v>23</v>
      </c>
      <c r="E692">
        <v>33825</v>
      </c>
      <c r="F692">
        <f>VLOOKUP(_xlfn.CONCAT(A692,B692,C692),Denominator!D:H,2,FALSE)</f>
        <v>33392</v>
      </c>
      <c r="G692">
        <f>VLOOKUP(_xlfn.CONCAT(A692,B692,C692),Denominator!D:H,3,FALSE)</f>
        <v>433</v>
      </c>
      <c r="H692">
        <v>59</v>
      </c>
      <c r="I692" s="13">
        <f>Table15_2[[#This Row],[total_counts]]-Table15_2[[#This Row],[virtual_counts]]</f>
        <v>57</v>
      </c>
      <c r="J692">
        <v>2</v>
      </c>
      <c r="K692" s="4">
        <f>Table15_2[[#This Row],[total_counts]]/Table15_2[[#This Row],[den_total]]</f>
        <v>1.7442719881744272E-3</v>
      </c>
      <c r="L692" s="4">
        <f>Table15_2[[#This Row],[in_person_counts]]/Table15_2[[#This Row],[den_total]]</f>
        <v>1.6851441241685144E-3</v>
      </c>
      <c r="M692" s="4">
        <f>Table15_2[[#This Row],[virtual_counts]]/Table15_2[[#This Row],[den_total]]</f>
        <v>5.9127864005912786E-5</v>
      </c>
      <c r="N692" t="s">
        <v>14</v>
      </c>
    </row>
    <row r="693" spans="1:14" x14ac:dyDescent="0.3">
      <c r="A693" t="s">
        <v>32</v>
      </c>
      <c r="B693">
        <v>2018</v>
      </c>
      <c r="C693">
        <v>5</v>
      </c>
      <c r="D693" t="s">
        <v>24</v>
      </c>
      <c r="E693">
        <v>33825</v>
      </c>
      <c r="F693">
        <f>VLOOKUP(_xlfn.CONCAT(A693,B693,C693),Denominator!D:H,2,FALSE)</f>
        <v>33392</v>
      </c>
      <c r="G693">
        <f>VLOOKUP(_xlfn.CONCAT(A693,B693,C693),Denominator!D:H,3,FALSE)</f>
        <v>433</v>
      </c>
      <c r="H693">
        <v>42</v>
      </c>
      <c r="I693" s="13">
        <f>Table15_2[[#This Row],[total_counts]]-Table15_2[[#This Row],[virtual_counts]]</f>
        <v>42</v>
      </c>
      <c r="J693">
        <v>0</v>
      </c>
      <c r="K693" s="4">
        <f>Table15_2[[#This Row],[total_counts]]/Table15_2[[#This Row],[den_total]]</f>
        <v>1.2416851441241685E-3</v>
      </c>
      <c r="L693" s="4">
        <f>Table15_2[[#This Row],[in_person_counts]]/Table15_2[[#This Row],[den_total]]</f>
        <v>1.2416851441241685E-3</v>
      </c>
      <c r="M693" s="4">
        <f>Table15_2[[#This Row],[virtual_counts]]/Table15_2[[#This Row],[den_total]]</f>
        <v>0</v>
      </c>
      <c r="N693" t="s">
        <v>14</v>
      </c>
    </row>
    <row r="694" spans="1:14" x14ac:dyDescent="0.3">
      <c r="A694" t="s">
        <v>32</v>
      </c>
      <c r="B694">
        <v>2018</v>
      </c>
      <c r="C694">
        <v>5</v>
      </c>
      <c r="D694" t="s">
        <v>25</v>
      </c>
      <c r="E694">
        <v>33825</v>
      </c>
      <c r="F694">
        <f>VLOOKUP(_xlfn.CONCAT(A694,B694,C694),Denominator!D:H,2,FALSE)</f>
        <v>33392</v>
      </c>
      <c r="G694">
        <f>VLOOKUP(_xlfn.CONCAT(A694,B694,C694),Denominator!D:H,3,FALSE)</f>
        <v>433</v>
      </c>
      <c r="H694">
        <v>57</v>
      </c>
      <c r="I694" s="13">
        <f>Table15_2[[#This Row],[total_counts]]-Table15_2[[#This Row],[virtual_counts]]</f>
        <v>57</v>
      </c>
      <c r="J694">
        <v>0</v>
      </c>
      <c r="K694" s="4">
        <f>Table15_2[[#This Row],[total_counts]]/Table15_2[[#This Row],[den_total]]</f>
        <v>1.6851441241685144E-3</v>
      </c>
      <c r="L694" s="4">
        <f>Table15_2[[#This Row],[in_person_counts]]/Table15_2[[#This Row],[den_total]]</f>
        <v>1.6851441241685144E-3</v>
      </c>
      <c r="M694" s="4">
        <f>Table15_2[[#This Row],[virtual_counts]]/Table15_2[[#This Row],[den_total]]</f>
        <v>0</v>
      </c>
      <c r="N694" t="s">
        <v>14</v>
      </c>
    </row>
    <row r="695" spans="1:14" x14ac:dyDescent="0.3">
      <c r="A695" t="s">
        <v>32</v>
      </c>
      <c r="B695">
        <v>2018</v>
      </c>
      <c r="C695">
        <v>6</v>
      </c>
      <c r="D695" t="s">
        <v>13</v>
      </c>
      <c r="E695">
        <v>27512</v>
      </c>
      <c r="F695">
        <f>VLOOKUP(_xlfn.CONCAT(A695,B695,C695),Denominator!D:H,2,FALSE)</f>
        <v>27071</v>
      </c>
      <c r="G695">
        <f>VLOOKUP(_xlfn.CONCAT(A695,B695,C695),Denominator!D:H,3,FALSE)</f>
        <v>441</v>
      </c>
      <c r="H695">
        <v>2813</v>
      </c>
      <c r="I695" s="13">
        <f>Table15_2[[#This Row],[total_counts]]-Table15_2[[#This Row],[virtual_counts]]</f>
        <v>2760</v>
      </c>
      <c r="J695">
        <v>53</v>
      </c>
      <c r="K695" s="4">
        <f>Table15_2[[#This Row],[total_counts]]/Table15_2[[#This Row],[den_total]]</f>
        <v>0.10224629252689735</v>
      </c>
      <c r="L695" s="4">
        <f>Table15_2[[#This Row],[in_person_counts]]/Table15_2[[#This Row],[den_total]]</f>
        <v>0.10031986042454202</v>
      </c>
      <c r="M695" s="4">
        <f>Table15_2[[#This Row],[virtual_counts]]/Table15_2[[#This Row],[den_total]]</f>
        <v>1.9264321023553359E-3</v>
      </c>
      <c r="N695" t="s">
        <v>14</v>
      </c>
    </row>
    <row r="696" spans="1:14" x14ac:dyDescent="0.3">
      <c r="A696" t="s">
        <v>32</v>
      </c>
      <c r="B696">
        <v>2018</v>
      </c>
      <c r="C696">
        <v>6</v>
      </c>
      <c r="D696" t="s">
        <v>18</v>
      </c>
      <c r="E696">
        <v>27512</v>
      </c>
      <c r="F696">
        <f>VLOOKUP(_xlfn.CONCAT(A696,B696,C696),Denominator!D:H,2,FALSE)</f>
        <v>27071</v>
      </c>
      <c r="G696">
        <f>VLOOKUP(_xlfn.CONCAT(A696,B696,C696),Denominator!D:H,3,FALSE)</f>
        <v>441</v>
      </c>
      <c r="H696">
        <v>22</v>
      </c>
      <c r="I696" s="13">
        <f>Table15_2[[#This Row],[total_counts]]-Table15_2[[#This Row],[virtual_counts]]</f>
        <v>22</v>
      </c>
      <c r="J696">
        <v>0</v>
      </c>
      <c r="K696" s="4">
        <f>Table15_2[[#This Row],[total_counts]]/Table15_2[[#This Row],[den_total]]</f>
        <v>7.9965106135504503E-4</v>
      </c>
      <c r="L696" s="4">
        <f>Table15_2[[#This Row],[in_person_counts]]/Table15_2[[#This Row],[den_total]]</f>
        <v>7.9965106135504503E-4</v>
      </c>
      <c r="M696" s="4">
        <f>Table15_2[[#This Row],[virtual_counts]]/Table15_2[[#This Row],[den_total]]</f>
        <v>0</v>
      </c>
      <c r="N696" t="s">
        <v>14</v>
      </c>
    </row>
    <row r="697" spans="1:14" x14ac:dyDescent="0.3">
      <c r="A697" t="s">
        <v>32</v>
      </c>
      <c r="B697">
        <v>2018</v>
      </c>
      <c r="C697">
        <v>6</v>
      </c>
      <c r="D697" t="s">
        <v>19</v>
      </c>
      <c r="E697">
        <v>27512</v>
      </c>
      <c r="F697">
        <f>VLOOKUP(_xlfn.CONCAT(A697,B697,C697),Denominator!D:H,2,FALSE)</f>
        <v>27071</v>
      </c>
      <c r="G697">
        <f>VLOOKUP(_xlfn.CONCAT(A697,B697,C697),Denominator!D:H,3,FALSE)</f>
        <v>441</v>
      </c>
      <c r="H697">
        <v>33</v>
      </c>
      <c r="I697" s="13">
        <f>Table15_2[[#This Row],[total_counts]]-Table15_2[[#This Row],[virtual_counts]]</f>
        <v>32</v>
      </c>
      <c r="J697">
        <v>1</v>
      </c>
      <c r="K697" s="4">
        <f>Table15_2[[#This Row],[total_counts]]/Table15_2[[#This Row],[den_total]]</f>
        <v>1.1994765920325676E-3</v>
      </c>
      <c r="L697" s="4">
        <f>Table15_2[[#This Row],[in_person_counts]]/Table15_2[[#This Row],[den_total]]</f>
        <v>1.1631288165164292E-3</v>
      </c>
      <c r="M697" s="4">
        <f>Table15_2[[#This Row],[virtual_counts]]/Table15_2[[#This Row],[den_total]]</f>
        <v>3.6347775516138411E-5</v>
      </c>
      <c r="N697" t="s">
        <v>14</v>
      </c>
    </row>
    <row r="698" spans="1:14" x14ac:dyDescent="0.3">
      <c r="A698" t="s">
        <v>32</v>
      </c>
      <c r="B698">
        <v>2018</v>
      </c>
      <c r="C698">
        <v>6</v>
      </c>
      <c r="D698" t="s">
        <v>20</v>
      </c>
      <c r="E698">
        <v>27512</v>
      </c>
      <c r="F698">
        <f>VLOOKUP(_xlfn.CONCAT(A698,B698,C698),Denominator!D:H,2,FALSE)</f>
        <v>27071</v>
      </c>
      <c r="G698">
        <f>VLOOKUP(_xlfn.CONCAT(A698,B698,C698),Denominator!D:H,3,FALSE)</f>
        <v>441</v>
      </c>
      <c r="H698">
        <v>31</v>
      </c>
      <c r="I698" s="13">
        <f>Table15_2[[#This Row],[total_counts]]-Table15_2[[#This Row],[virtual_counts]]</f>
        <v>31</v>
      </c>
      <c r="J698">
        <v>0</v>
      </c>
      <c r="K698" s="4">
        <f>Table15_2[[#This Row],[total_counts]]/Table15_2[[#This Row],[den_total]]</f>
        <v>1.1267810410002907E-3</v>
      </c>
      <c r="L698" s="4">
        <f>Table15_2[[#This Row],[in_person_counts]]/Table15_2[[#This Row],[den_total]]</f>
        <v>1.1267810410002907E-3</v>
      </c>
      <c r="M698" s="4">
        <f>Table15_2[[#This Row],[virtual_counts]]/Table15_2[[#This Row],[den_total]]</f>
        <v>0</v>
      </c>
      <c r="N698" t="s">
        <v>14</v>
      </c>
    </row>
    <row r="699" spans="1:14" x14ac:dyDescent="0.3">
      <c r="A699" t="s">
        <v>32</v>
      </c>
      <c r="B699">
        <v>2018</v>
      </c>
      <c r="C699">
        <v>6</v>
      </c>
      <c r="D699" t="s">
        <v>21</v>
      </c>
      <c r="E699">
        <v>27512</v>
      </c>
      <c r="F699">
        <f>VLOOKUP(_xlfn.CONCAT(A699,B699,C699),Denominator!D:H,2,FALSE)</f>
        <v>27071</v>
      </c>
      <c r="G699">
        <f>VLOOKUP(_xlfn.CONCAT(A699,B699,C699),Denominator!D:H,3,FALSE)</f>
        <v>441</v>
      </c>
      <c r="H699">
        <v>13</v>
      </c>
      <c r="I699" s="13">
        <f>Table15_2[[#This Row],[total_counts]]-Table15_2[[#This Row],[virtual_counts]]</f>
        <v>13</v>
      </c>
      <c r="J699">
        <v>0</v>
      </c>
      <c r="K699" s="4">
        <f>Table15_2[[#This Row],[total_counts]]/Table15_2[[#This Row],[den_total]]</f>
        <v>4.7252108170979935E-4</v>
      </c>
      <c r="L699" s="4">
        <f>Table15_2[[#This Row],[in_person_counts]]/Table15_2[[#This Row],[den_total]]</f>
        <v>4.7252108170979935E-4</v>
      </c>
      <c r="M699" s="4">
        <f>Table15_2[[#This Row],[virtual_counts]]/Table15_2[[#This Row],[den_total]]</f>
        <v>0</v>
      </c>
      <c r="N699" t="s">
        <v>14</v>
      </c>
    </row>
    <row r="700" spans="1:14" x14ac:dyDescent="0.3">
      <c r="A700" t="s">
        <v>32</v>
      </c>
      <c r="B700">
        <v>2018</v>
      </c>
      <c r="C700">
        <v>6</v>
      </c>
      <c r="D700" t="s">
        <v>22</v>
      </c>
      <c r="E700">
        <v>27512</v>
      </c>
      <c r="F700">
        <f>VLOOKUP(_xlfn.CONCAT(A700,B700,C700),Denominator!D:H,2,FALSE)</f>
        <v>27071</v>
      </c>
      <c r="G700">
        <f>VLOOKUP(_xlfn.CONCAT(A700,B700,C700),Denominator!D:H,3,FALSE)</f>
        <v>441</v>
      </c>
      <c r="H700">
        <v>44</v>
      </c>
      <c r="I700" s="13">
        <f>Table15_2[[#This Row],[total_counts]]-Table15_2[[#This Row],[virtual_counts]]</f>
        <v>44</v>
      </c>
      <c r="J700">
        <v>0</v>
      </c>
      <c r="K700" s="4">
        <f>Table15_2[[#This Row],[total_counts]]/Table15_2[[#This Row],[den_total]]</f>
        <v>1.5993021227100901E-3</v>
      </c>
      <c r="L700" s="4">
        <f>Table15_2[[#This Row],[in_person_counts]]/Table15_2[[#This Row],[den_total]]</f>
        <v>1.5993021227100901E-3</v>
      </c>
      <c r="M700" s="4">
        <f>Table15_2[[#This Row],[virtual_counts]]/Table15_2[[#This Row],[den_total]]</f>
        <v>0</v>
      </c>
      <c r="N700" t="s">
        <v>14</v>
      </c>
    </row>
    <row r="701" spans="1:14" x14ac:dyDescent="0.3">
      <c r="A701" t="s">
        <v>32</v>
      </c>
      <c r="B701">
        <v>2018</v>
      </c>
      <c r="C701">
        <v>6</v>
      </c>
      <c r="D701" t="s">
        <v>23</v>
      </c>
      <c r="E701">
        <v>27512</v>
      </c>
      <c r="F701">
        <f>VLOOKUP(_xlfn.CONCAT(A701,B701,C701),Denominator!D:H,2,FALSE)</f>
        <v>27071</v>
      </c>
      <c r="G701">
        <f>VLOOKUP(_xlfn.CONCAT(A701,B701,C701),Denominator!D:H,3,FALSE)</f>
        <v>441</v>
      </c>
      <c r="H701">
        <v>43</v>
      </c>
      <c r="I701" s="13">
        <f>Table15_2[[#This Row],[total_counts]]-Table15_2[[#This Row],[virtual_counts]]</f>
        <v>42</v>
      </c>
      <c r="J701">
        <v>1</v>
      </c>
      <c r="K701" s="4">
        <f>Table15_2[[#This Row],[total_counts]]/Table15_2[[#This Row],[den_total]]</f>
        <v>1.5629543471939518E-3</v>
      </c>
      <c r="L701" s="4">
        <f>Table15_2[[#This Row],[in_person_counts]]/Table15_2[[#This Row],[den_total]]</f>
        <v>1.5266065716778134E-3</v>
      </c>
      <c r="M701" s="4">
        <f>Table15_2[[#This Row],[virtual_counts]]/Table15_2[[#This Row],[den_total]]</f>
        <v>3.6347775516138411E-5</v>
      </c>
      <c r="N701" t="s">
        <v>14</v>
      </c>
    </row>
    <row r="702" spans="1:14" x14ac:dyDescent="0.3">
      <c r="A702" t="s">
        <v>32</v>
      </c>
      <c r="B702">
        <v>2018</v>
      </c>
      <c r="C702">
        <v>6</v>
      </c>
      <c r="D702" t="s">
        <v>24</v>
      </c>
      <c r="E702">
        <v>27512</v>
      </c>
      <c r="F702">
        <f>VLOOKUP(_xlfn.CONCAT(A702,B702,C702),Denominator!D:H,2,FALSE)</f>
        <v>27071</v>
      </c>
      <c r="G702">
        <f>VLOOKUP(_xlfn.CONCAT(A702,B702,C702),Denominator!D:H,3,FALSE)</f>
        <v>441</v>
      </c>
      <c r="H702">
        <v>62</v>
      </c>
      <c r="I702" s="13">
        <f>Table15_2[[#This Row],[total_counts]]-Table15_2[[#This Row],[virtual_counts]]</f>
        <v>62</v>
      </c>
      <c r="J702">
        <v>0</v>
      </c>
      <c r="K702" s="4">
        <f>Table15_2[[#This Row],[total_counts]]/Table15_2[[#This Row],[den_total]]</f>
        <v>2.2535620820005814E-3</v>
      </c>
      <c r="L702" s="4">
        <f>Table15_2[[#This Row],[in_person_counts]]/Table15_2[[#This Row],[den_total]]</f>
        <v>2.2535620820005814E-3</v>
      </c>
      <c r="M702" s="4">
        <f>Table15_2[[#This Row],[virtual_counts]]/Table15_2[[#This Row],[den_total]]</f>
        <v>0</v>
      </c>
      <c r="N702" t="s">
        <v>14</v>
      </c>
    </row>
    <row r="703" spans="1:14" x14ac:dyDescent="0.3">
      <c r="A703" t="s">
        <v>32</v>
      </c>
      <c r="B703">
        <v>2018</v>
      </c>
      <c r="C703">
        <v>6</v>
      </c>
      <c r="D703" t="s">
        <v>25</v>
      </c>
      <c r="E703">
        <v>27512</v>
      </c>
      <c r="F703">
        <f>VLOOKUP(_xlfn.CONCAT(A703,B703,C703),Denominator!D:H,2,FALSE)</f>
        <v>27071</v>
      </c>
      <c r="G703">
        <f>VLOOKUP(_xlfn.CONCAT(A703,B703,C703),Denominator!D:H,3,FALSE)</f>
        <v>441</v>
      </c>
      <c r="H703">
        <v>49</v>
      </c>
      <c r="I703" s="13">
        <f>Table15_2[[#This Row],[total_counts]]-Table15_2[[#This Row],[virtual_counts]]</f>
        <v>48</v>
      </c>
      <c r="J703">
        <v>1</v>
      </c>
      <c r="K703" s="4">
        <f>Table15_2[[#This Row],[total_counts]]/Table15_2[[#This Row],[den_total]]</f>
        <v>1.7810410002907823E-3</v>
      </c>
      <c r="L703" s="4">
        <f>Table15_2[[#This Row],[in_person_counts]]/Table15_2[[#This Row],[den_total]]</f>
        <v>1.7446932247746438E-3</v>
      </c>
      <c r="M703" s="4">
        <f>Table15_2[[#This Row],[virtual_counts]]/Table15_2[[#This Row],[den_total]]</f>
        <v>3.6347775516138411E-5</v>
      </c>
      <c r="N703" t="s">
        <v>14</v>
      </c>
    </row>
    <row r="704" spans="1:14" x14ac:dyDescent="0.3">
      <c r="A704" t="s">
        <v>32</v>
      </c>
      <c r="B704">
        <v>2018</v>
      </c>
      <c r="C704">
        <v>7</v>
      </c>
      <c r="D704" t="s">
        <v>13</v>
      </c>
      <c r="E704">
        <v>22416</v>
      </c>
      <c r="F704">
        <f>VLOOKUP(_xlfn.CONCAT(A704,B704,C704),Denominator!D:H,2,FALSE)</f>
        <v>22146</v>
      </c>
      <c r="G704">
        <f>VLOOKUP(_xlfn.CONCAT(A704,B704,C704),Denominator!D:H,3,FALSE)</f>
        <v>270</v>
      </c>
      <c r="H704">
        <v>1931</v>
      </c>
      <c r="I704" s="13">
        <f>Table15_2[[#This Row],[total_counts]]-Table15_2[[#This Row],[virtual_counts]]</f>
        <v>1889</v>
      </c>
      <c r="J704">
        <v>42</v>
      </c>
      <c r="K704" s="4">
        <f>Table15_2[[#This Row],[total_counts]]/Table15_2[[#This Row],[den_total]]</f>
        <v>8.6143825838686655E-2</v>
      </c>
      <c r="L704" s="4">
        <f>Table15_2[[#This Row],[in_person_counts]]/Table15_2[[#This Row],[den_total]]</f>
        <v>8.4270164168451109E-2</v>
      </c>
      <c r="M704" s="4">
        <f>Table15_2[[#This Row],[virtual_counts]]/Table15_2[[#This Row],[den_total]]</f>
        <v>1.8736616702355461E-3</v>
      </c>
      <c r="N704" t="s">
        <v>14</v>
      </c>
    </row>
    <row r="705" spans="1:14" x14ac:dyDescent="0.3">
      <c r="A705" t="s">
        <v>32</v>
      </c>
      <c r="B705">
        <v>2018</v>
      </c>
      <c r="C705">
        <v>7</v>
      </c>
      <c r="D705" t="s">
        <v>18</v>
      </c>
      <c r="E705">
        <v>22416</v>
      </c>
      <c r="F705">
        <f>VLOOKUP(_xlfn.CONCAT(A705,B705,C705),Denominator!D:H,2,FALSE)</f>
        <v>22146</v>
      </c>
      <c r="G705">
        <f>VLOOKUP(_xlfn.CONCAT(A705,B705,C705),Denominator!D:H,3,FALSE)</f>
        <v>270</v>
      </c>
      <c r="H705">
        <v>11</v>
      </c>
      <c r="I705" s="13">
        <f>Table15_2[[#This Row],[total_counts]]-Table15_2[[#This Row],[virtual_counts]]</f>
        <v>11</v>
      </c>
      <c r="J705">
        <v>0</v>
      </c>
      <c r="K705" s="4">
        <f>Table15_2[[#This Row],[total_counts]]/Table15_2[[#This Row],[den_total]]</f>
        <v>4.9072091363311918E-4</v>
      </c>
      <c r="L705" s="4">
        <f>Table15_2[[#This Row],[in_person_counts]]/Table15_2[[#This Row],[den_total]]</f>
        <v>4.9072091363311918E-4</v>
      </c>
      <c r="M705" s="4">
        <f>Table15_2[[#This Row],[virtual_counts]]/Table15_2[[#This Row],[den_total]]</f>
        <v>0</v>
      </c>
      <c r="N705" t="s">
        <v>14</v>
      </c>
    </row>
    <row r="706" spans="1:14" x14ac:dyDescent="0.3">
      <c r="A706" t="s">
        <v>32</v>
      </c>
      <c r="B706">
        <v>2018</v>
      </c>
      <c r="C706">
        <v>7</v>
      </c>
      <c r="D706" t="s">
        <v>19</v>
      </c>
      <c r="E706">
        <v>22416</v>
      </c>
      <c r="F706">
        <f>VLOOKUP(_xlfn.CONCAT(A706,B706,C706),Denominator!D:H,2,FALSE)</f>
        <v>22146</v>
      </c>
      <c r="G706">
        <f>VLOOKUP(_xlfn.CONCAT(A706,B706,C706),Denominator!D:H,3,FALSE)</f>
        <v>270</v>
      </c>
      <c r="H706">
        <v>19</v>
      </c>
      <c r="I706" s="13">
        <f>Table15_2[[#This Row],[total_counts]]-Table15_2[[#This Row],[virtual_counts]]</f>
        <v>18</v>
      </c>
      <c r="J706">
        <v>1</v>
      </c>
      <c r="K706" s="4">
        <f>Table15_2[[#This Row],[total_counts]]/Table15_2[[#This Row],[den_total]]</f>
        <v>8.4760885082084229E-4</v>
      </c>
      <c r="L706" s="4">
        <f>Table15_2[[#This Row],[in_person_counts]]/Table15_2[[#This Row],[den_total]]</f>
        <v>8.0299785867237686E-4</v>
      </c>
      <c r="M706" s="4">
        <f>Table15_2[[#This Row],[virtual_counts]]/Table15_2[[#This Row],[den_total]]</f>
        <v>4.4610992148465382E-5</v>
      </c>
      <c r="N706" t="s">
        <v>14</v>
      </c>
    </row>
    <row r="707" spans="1:14" x14ac:dyDescent="0.3">
      <c r="A707" t="s">
        <v>32</v>
      </c>
      <c r="B707">
        <v>2018</v>
      </c>
      <c r="C707">
        <v>7</v>
      </c>
      <c r="D707" t="s">
        <v>20</v>
      </c>
      <c r="E707">
        <v>22416</v>
      </c>
      <c r="F707">
        <f>VLOOKUP(_xlfn.CONCAT(A707,B707,C707),Denominator!D:H,2,FALSE)</f>
        <v>22146</v>
      </c>
      <c r="G707">
        <f>VLOOKUP(_xlfn.CONCAT(A707,B707,C707),Denominator!D:H,3,FALSE)</f>
        <v>270</v>
      </c>
      <c r="H707">
        <v>22</v>
      </c>
      <c r="I707" s="13">
        <f>Table15_2[[#This Row],[total_counts]]-Table15_2[[#This Row],[virtual_counts]]</f>
        <v>22</v>
      </c>
      <c r="J707">
        <v>0</v>
      </c>
      <c r="K707" s="4">
        <f>Table15_2[[#This Row],[total_counts]]/Table15_2[[#This Row],[den_total]]</f>
        <v>9.8144182726623837E-4</v>
      </c>
      <c r="L707" s="4">
        <f>Table15_2[[#This Row],[in_person_counts]]/Table15_2[[#This Row],[den_total]]</f>
        <v>9.8144182726623837E-4</v>
      </c>
      <c r="M707" s="4">
        <f>Table15_2[[#This Row],[virtual_counts]]/Table15_2[[#This Row],[den_total]]</f>
        <v>0</v>
      </c>
      <c r="N707" t="s">
        <v>14</v>
      </c>
    </row>
    <row r="708" spans="1:14" x14ac:dyDescent="0.3">
      <c r="A708" t="s">
        <v>32</v>
      </c>
      <c r="B708">
        <v>2018</v>
      </c>
      <c r="C708">
        <v>7</v>
      </c>
      <c r="D708" t="s">
        <v>21</v>
      </c>
      <c r="E708">
        <v>22416</v>
      </c>
      <c r="F708">
        <f>VLOOKUP(_xlfn.CONCAT(A708,B708,C708),Denominator!D:H,2,FALSE)</f>
        <v>22146</v>
      </c>
      <c r="G708">
        <f>VLOOKUP(_xlfn.CONCAT(A708,B708,C708),Denominator!D:H,3,FALSE)</f>
        <v>270</v>
      </c>
      <c r="H708">
        <v>12</v>
      </c>
      <c r="I708" s="13">
        <f>Table15_2[[#This Row],[total_counts]]-Table15_2[[#This Row],[virtual_counts]]</f>
        <v>12</v>
      </c>
      <c r="J708">
        <v>0</v>
      </c>
      <c r="K708" s="4">
        <f>Table15_2[[#This Row],[total_counts]]/Table15_2[[#This Row],[den_total]]</f>
        <v>5.3533190578158461E-4</v>
      </c>
      <c r="L708" s="4">
        <f>Table15_2[[#This Row],[in_person_counts]]/Table15_2[[#This Row],[den_total]]</f>
        <v>5.3533190578158461E-4</v>
      </c>
      <c r="M708" s="4">
        <f>Table15_2[[#This Row],[virtual_counts]]/Table15_2[[#This Row],[den_total]]</f>
        <v>0</v>
      </c>
      <c r="N708" t="s">
        <v>14</v>
      </c>
    </row>
    <row r="709" spans="1:14" x14ac:dyDescent="0.3">
      <c r="A709" t="s">
        <v>32</v>
      </c>
      <c r="B709">
        <v>2018</v>
      </c>
      <c r="C709">
        <v>7</v>
      </c>
      <c r="D709" t="s">
        <v>22</v>
      </c>
      <c r="E709">
        <v>22416</v>
      </c>
      <c r="F709">
        <f>VLOOKUP(_xlfn.CONCAT(A709,B709,C709),Denominator!D:H,2,FALSE)</f>
        <v>22146</v>
      </c>
      <c r="G709">
        <f>VLOOKUP(_xlfn.CONCAT(A709,B709,C709),Denominator!D:H,3,FALSE)</f>
        <v>270</v>
      </c>
      <c r="H709">
        <v>34</v>
      </c>
      <c r="I709" s="13">
        <f>Table15_2[[#This Row],[total_counts]]-Table15_2[[#This Row],[virtual_counts]]</f>
        <v>34</v>
      </c>
      <c r="J709">
        <v>0</v>
      </c>
      <c r="K709" s="4">
        <f>Table15_2[[#This Row],[total_counts]]/Table15_2[[#This Row],[den_total]]</f>
        <v>1.5167737330478231E-3</v>
      </c>
      <c r="L709" s="4">
        <f>Table15_2[[#This Row],[in_person_counts]]/Table15_2[[#This Row],[den_total]]</f>
        <v>1.5167737330478231E-3</v>
      </c>
      <c r="M709" s="4">
        <f>Table15_2[[#This Row],[virtual_counts]]/Table15_2[[#This Row],[den_total]]</f>
        <v>0</v>
      </c>
      <c r="N709" t="s">
        <v>14</v>
      </c>
    </row>
    <row r="710" spans="1:14" x14ac:dyDescent="0.3">
      <c r="A710" t="s">
        <v>32</v>
      </c>
      <c r="B710">
        <v>2018</v>
      </c>
      <c r="C710">
        <v>7</v>
      </c>
      <c r="D710" t="s">
        <v>23</v>
      </c>
      <c r="E710">
        <v>22416</v>
      </c>
      <c r="F710">
        <f>VLOOKUP(_xlfn.CONCAT(A710,B710,C710),Denominator!D:H,2,FALSE)</f>
        <v>22146</v>
      </c>
      <c r="G710">
        <f>VLOOKUP(_xlfn.CONCAT(A710,B710,C710),Denominator!D:H,3,FALSE)</f>
        <v>270</v>
      </c>
      <c r="H710">
        <v>42</v>
      </c>
      <c r="I710" s="13">
        <f>Table15_2[[#This Row],[total_counts]]-Table15_2[[#This Row],[virtual_counts]]</f>
        <v>41</v>
      </c>
      <c r="J710">
        <v>1</v>
      </c>
      <c r="K710" s="4">
        <f>Table15_2[[#This Row],[total_counts]]/Table15_2[[#This Row],[den_total]]</f>
        <v>1.8736616702355461E-3</v>
      </c>
      <c r="L710" s="4">
        <f>Table15_2[[#This Row],[in_person_counts]]/Table15_2[[#This Row],[den_total]]</f>
        <v>1.8290506780870807E-3</v>
      </c>
      <c r="M710" s="4">
        <f>Table15_2[[#This Row],[virtual_counts]]/Table15_2[[#This Row],[den_total]]</f>
        <v>4.4610992148465382E-5</v>
      </c>
      <c r="N710" t="s">
        <v>14</v>
      </c>
    </row>
    <row r="711" spans="1:14" x14ac:dyDescent="0.3">
      <c r="A711" t="s">
        <v>32</v>
      </c>
      <c r="B711">
        <v>2018</v>
      </c>
      <c r="C711">
        <v>7</v>
      </c>
      <c r="D711" t="s">
        <v>24</v>
      </c>
      <c r="E711">
        <v>22416</v>
      </c>
      <c r="F711">
        <f>VLOOKUP(_xlfn.CONCAT(A711,B711,C711),Denominator!D:H,2,FALSE)</f>
        <v>22146</v>
      </c>
      <c r="G711">
        <f>VLOOKUP(_xlfn.CONCAT(A711,B711,C711),Denominator!D:H,3,FALSE)</f>
        <v>270</v>
      </c>
      <c r="H711">
        <v>28</v>
      </c>
      <c r="I711" s="13">
        <f>Table15_2[[#This Row],[total_counts]]-Table15_2[[#This Row],[virtual_counts]]</f>
        <v>28</v>
      </c>
      <c r="J711">
        <v>0</v>
      </c>
      <c r="K711" s="4">
        <f>Table15_2[[#This Row],[total_counts]]/Table15_2[[#This Row],[den_total]]</f>
        <v>1.2491077801570307E-3</v>
      </c>
      <c r="L711" s="4">
        <f>Table15_2[[#This Row],[in_person_counts]]/Table15_2[[#This Row],[den_total]]</f>
        <v>1.2491077801570307E-3</v>
      </c>
      <c r="M711" s="4">
        <f>Table15_2[[#This Row],[virtual_counts]]/Table15_2[[#This Row],[den_total]]</f>
        <v>0</v>
      </c>
      <c r="N711" t="s">
        <v>14</v>
      </c>
    </row>
    <row r="712" spans="1:14" x14ac:dyDescent="0.3">
      <c r="A712" t="s">
        <v>32</v>
      </c>
      <c r="B712">
        <v>2018</v>
      </c>
      <c r="C712">
        <v>7</v>
      </c>
      <c r="D712" t="s">
        <v>25</v>
      </c>
      <c r="E712">
        <v>22416</v>
      </c>
      <c r="F712">
        <f>VLOOKUP(_xlfn.CONCAT(A712,B712,C712),Denominator!D:H,2,FALSE)</f>
        <v>22146</v>
      </c>
      <c r="G712">
        <f>VLOOKUP(_xlfn.CONCAT(A712,B712,C712),Denominator!D:H,3,FALSE)</f>
        <v>270</v>
      </c>
      <c r="H712">
        <v>48</v>
      </c>
      <c r="I712" s="13">
        <f>Table15_2[[#This Row],[total_counts]]-Table15_2[[#This Row],[virtual_counts]]</f>
        <v>47</v>
      </c>
      <c r="J712">
        <v>1</v>
      </c>
      <c r="K712" s="4">
        <f>Table15_2[[#This Row],[total_counts]]/Table15_2[[#This Row],[den_total]]</f>
        <v>2.1413276231263384E-3</v>
      </c>
      <c r="L712" s="4">
        <f>Table15_2[[#This Row],[in_person_counts]]/Table15_2[[#This Row],[den_total]]</f>
        <v>2.096716630977873E-3</v>
      </c>
      <c r="M712" s="4">
        <f>Table15_2[[#This Row],[virtual_counts]]/Table15_2[[#This Row],[den_total]]</f>
        <v>4.4610992148465382E-5</v>
      </c>
      <c r="N712" t="s">
        <v>14</v>
      </c>
    </row>
    <row r="713" spans="1:14" x14ac:dyDescent="0.3">
      <c r="A713" t="s">
        <v>32</v>
      </c>
      <c r="B713">
        <v>2018</v>
      </c>
      <c r="C713">
        <v>8</v>
      </c>
      <c r="D713" t="s">
        <v>13</v>
      </c>
      <c r="E713">
        <v>30083</v>
      </c>
      <c r="F713">
        <f>VLOOKUP(_xlfn.CONCAT(A713,B713,C713),Denominator!D:H,2,FALSE)</f>
        <v>29732</v>
      </c>
      <c r="G713">
        <f>VLOOKUP(_xlfn.CONCAT(A713,B713,C713),Denominator!D:H,3,FALSE)</f>
        <v>351</v>
      </c>
      <c r="H713">
        <v>2950</v>
      </c>
      <c r="I713" s="13">
        <f>Table15_2[[#This Row],[total_counts]]-Table15_2[[#This Row],[virtual_counts]]</f>
        <v>2910</v>
      </c>
      <c r="J713">
        <v>40</v>
      </c>
      <c r="K713" s="4">
        <f>Table15_2[[#This Row],[total_counts]]/Table15_2[[#This Row],[den_total]]</f>
        <v>9.806202838812618E-2</v>
      </c>
      <c r="L713" s="4">
        <f>Table15_2[[#This Row],[in_person_counts]]/Table15_2[[#This Row],[den_total]]</f>
        <v>9.6732373765914301E-2</v>
      </c>
      <c r="M713" s="4">
        <f>Table15_2[[#This Row],[virtual_counts]]/Table15_2[[#This Row],[den_total]]</f>
        <v>1.3296546222118805E-3</v>
      </c>
      <c r="N713" t="s">
        <v>14</v>
      </c>
    </row>
    <row r="714" spans="1:14" x14ac:dyDescent="0.3">
      <c r="A714" t="s">
        <v>32</v>
      </c>
      <c r="B714">
        <v>2018</v>
      </c>
      <c r="C714">
        <v>8</v>
      </c>
      <c r="D714" t="s">
        <v>18</v>
      </c>
      <c r="E714">
        <v>30083</v>
      </c>
      <c r="F714">
        <f>VLOOKUP(_xlfn.CONCAT(A714,B714,C714),Denominator!D:H,2,FALSE)</f>
        <v>29732</v>
      </c>
      <c r="G714">
        <f>VLOOKUP(_xlfn.CONCAT(A714,B714,C714),Denominator!D:H,3,FALSE)</f>
        <v>351</v>
      </c>
      <c r="H714">
        <v>19</v>
      </c>
      <c r="I714" s="13">
        <f>Table15_2[[#This Row],[total_counts]]-Table15_2[[#This Row],[virtual_counts]]</f>
        <v>19</v>
      </c>
      <c r="J714">
        <v>0</v>
      </c>
      <c r="K714" s="4">
        <f>Table15_2[[#This Row],[total_counts]]/Table15_2[[#This Row],[den_total]]</f>
        <v>6.3158594555064325E-4</v>
      </c>
      <c r="L714" s="4">
        <f>Table15_2[[#This Row],[in_person_counts]]/Table15_2[[#This Row],[den_total]]</f>
        <v>6.3158594555064325E-4</v>
      </c>
      <c r="M714" s="4">
        <f>Table15_2[[#This Row],[virtual_counts]]/Table15_2[[#This Row],[den_total]]</f>
        <v>0</v>
      </c>
      <c r="N714" t="s">
        <v>14</v>
      </c>
    </row>
    <row r="715" spans="1:14" x14ac:dyDescent="0.3">
      <c r="A715" t="s">
        <v>32</v>
      </c>
      <c r="B715">
        <v>2018</v>
      </c>
      <c r="C715">
        <v>8</v>
      </c>
      <c r="D715" t="s">
        <v>19</v>
      </c>
      <c r="E715">
        <v>30083</v>
      </c>
      <c r="F715">
        <f>VLOOKUP(_xlfn.CONCAT(A715,B715,C715),Denominator!D:H,2,FALSE)</f>
        <v>29732</v>
      </c>
      <c r="G715">
        <f>VLOOKUP(_xlfn.CONCAT(A715,B715,C715),Denominator!D:H,3,FALSE)</f>
        <v>351</v>
      </c>
      <c r="H715">
        <v>26</v>
      </c>
      <c r="I715" s="13">
        <f>Table15_2[[#This Row],[total_counts]]-Table15_2[[#This Row],[virtual_counts]]</f>
        <v>25</v>
      </c>
      <c r="J715">
        <v>1</v>
      </c>
      <c r="K715" s="4">
        <f>Table15_2[[#This Row],[total_counts]]/Table15_2[[#This Row],[den_total]]</f>
        <v>8.6427550443772235E-4</v>
      </c>
      <c r="L715" s="4">
        <f>Table15_2[[#This Row],[in_person_counts]]/Table15_2[[#This Row],[den_total]]</f>
        <v>8.3103413888242533E-4</v>
      </c>
      <c r="M715" s="4">
        <f>Table15_2[[#This Row],[virtual_counts]]/Table15_2[[#This Row],[den_total]]</f>
        <v>3.3241365555297013E-5</v>
      </c>
      <c r="N715" t="s">
        <v>14</v>
      </c>
    </row>
    <row r="716" spans="1:14" x14ac:dyDescent="0.3">
      <c r="A716" t="s">
        <v>32</v>
      </c>
      <c r="B716">
        <v>2018</v>
      </c>
      <c r="C716">
        <v>8</v>
      </c>
      <c r="D716" t="s">
        <v>20</v>
      </c>
      <c r="E716">
        <v>30083</v>
      </c>
      <c r="F716">
        <f>VLOOKUP(_xlfn.CONCAT(A716,B716,C716),Denominator!D:H,2,FALSE)</f>
        <v>29732</v>
      </c>
      <c r="G716">
        <f>VLOOKUP(_xlfn.CONCAT(A716,B716,C716),Denominator!D:H,3,FALSE)</f>
        <v>351</v>
      </c>
      <c r="H716">
        <v>34</v>
      </c>
      <c r="I716" s="13">
        <f>Table15_2[[#This Row],[total_counts]]-Table15_2[[#This Row],[virtual_counts]]</f>
        <v>33</v>
      </c>
      <c r="J716">
        <v>1</v>
      </c>
      <c r="K716" s="4">
        <f>Table15_2[[#This Row],[total_counts]]/Table15_2[[#This Row],[den_total]]</f>
        <v>1.1302064288800985E-3</v>
      </c>
      <c r="L716" s="4">
        <f>Table15_2[[#This Row],[in_person_counts]]/Table15_2[[#This Row],[den_total]]</f>
        <v>1.0969650633248014E-3</v>
      </c>
      <c r="M716" s="4">
        <f>Table15_2[[#This Row],[virtual_counts]]/Table15_2[[#This Row],[den_total]]</f>
        <v>3.3241365555297013E-5</v>
      </c>
      <c r="N716" t="s">
        <v>14</v>
      </c>
    </row>
    <row r="717" spans="1:14" x14ac:dyDescent="0.3">
      <c r="A717" t="s">
        <v>32</v>
      </c>
      <c r="B717">
        <v>2018</v>
      </c>
      <c r="C717">
        <v>8</v>
      </c>
      <c r="D717" t="s">
        <v>21</v>
      </c>
      <c r="E717">
        <v>30083</v>
      </c>
      <c r="F717">
        <f>VLOOKUP(_xlfn.CONCAT(A717,B717,C717),Denominator!D:H,2,FALSE)</f>
        <v>29732</v>
      </c>
      <c r="G717">
        <f>VLOOKUP(_xlfn.CONCAT(A717,B717,C717),Denominator!D:H,3,FALSE)</f>
        <v>351</v>
      </c>
      <c r="H717">
        <v>9</v>
      </c>
      <c r="I717" s="13">
        <f>Table15_2[[#This Row],[total_counts]]-Table15_2[[#This Row],[virtual_counts]]</f>
        <v>8</v>
      </c>
      <c r="J717">
        <v>1</v>
      </c>
      <c r="K717" s="4">
        <f>Table15_2[[#This Row],[total_counts]]/Table15_2[[#This Row],[den_total]]</f>
        <v>2.9917228999767312E-4</v>
      </c>
      <c r="L717" s="4">
        <f>Table15_2[[#This Row],[in_person_counts]]/Table15_2[[#This Row],[den_total]]</f>
        <v>2.6593092444237611E-4</v>
      </c>
      <c r="M717" s="4">
        <f>Table15_2[[#This Row],[virtual_counts]]/Table15_2[[#This Row],[den_total]]</f>
        <v>3.3241365555297013E-5</v>
      </c>
      <c r="N717" t="s">
        <v>14</v>
      </c>
    </row>
    <row r="718" spans="1:14" x14ac:dyDescent="0.3">
      <c r="A718" t="s">
        <v>32</v>
      </c>
      <c r="B718">
        <v>2018</v>
      </c>
      <c r="C718">
        <v>8</v>
      </c>
      <c r="D718" t="s">
        <v>22</v>
      </c>
      <c r="E718">
        <v>30083</v>
      </c>
      <c r="F718">
        <f>VLOOKUP(_xlfn.CONCAT(A718,B718,C718),Denominator!D:H,2,FALSE)</f>
        <v>29732</v>
      </c>
      <c r="G718">
        <f>VLOOKUP(_xlfn.CONCAT(A718,B718,C718),Denominator!D:H,3,FALSE)</f>
        <v>351</v>
      </c>
      <c r="H718">
        <v>43</v>
      </c>
      <c r="I718" s="13">
        <f>Table15_2[[#This Row],[total_counts]]-Table15_2[[#This Row],[virtual_counts]]</f>
        <v>41</v>
      </c>
      <c r="J718">
        <v>2</v>
      </c>
      <c r="K718" s="4">
        <f>Table15_2[[#This Row],[total_counts]]/Table15_2[[#This Row],[den_total]]</f>
        <v>1.4293787188777716E-3</v>
      </c>
      <c r="L718" s="4">
        <f>Table15_2[[#This Row],[in_person_counts]]/Table15_2[[#This Row],[den_total]]</f>
        <v>1.3628959877671775E-3</v>
      </c>
      <c r="M718" s="4">
        <f>Table15_2[[#This Row],[virtual_counts]]/Table15_2[[#This Row],[den_total]]</f>
        <v>6.6482731110594027E-5</v>
      </c>
      <c r="N718" t="s">
        <v>14</v>
      </c>
    </row>
    <row r="719" spans="1:14" x14ac:dyDescent="0.3">
      <c r="A719" t="s">
        <v>32</v>
      </c>
      <c r="B719">
        <v>2018</v>
      </c>
      <c r="C719">
        <v>8</v>
      </c>
      <c r="D719" t="s">
        <v>23</v>
      </c>
      <c r="E719">
        <v>30083</v>
      </c>
      <c r="F719">
        <f>VLOOKUP(_xlfn.CONCAT(A719,B719,C719),Denominator!D:H,2,FALSE)</f>
        <v>29732</v>
      </c>
      <c r="G719">
        <f>VLOOKUP(_xlfn.CONCAT(A719,B719,C719),Denominator!D:H,3,FALSE)</f>
        <v>351</v>
      </c>
      <c r="H719">
        <v>52</v>
      </c>
      <c r="I719" s="13">
        <f>Table15_2[[#This Row],[total_counts]]-Table15_2[[#This Row],[virtual_counts]]</f>
        <v>50</v>
      </c>
      <c r="J719">
        <v>2</v>
      </c>
      <c r="K719" s="4">
        <f>Table15_2[[#This Row],[total_counts]]/Table15_2[[#This Row],[den_total]]</f>
        <v>1.7285510088754447E-3</v>
      </c>
      <c r="L719" s="4">
        <f>Table15_2[[#This Row],[in_person_counts]]/Table15_2[[#This Row],[den_total]]</f>
        <v>1.6620682777648507E-3</v>
      </c>
      <c r="M719" s="4">
        <f>Table15_2[[#This Row],[virtual_counts]]/Table15_2[[#This Row],[den_total]]</f>
        <v>6.6482731110594027E-5</v>
      </c>
      <c r="N719" t="s">
        <v>14</v>
      </c>
    </row>
    <row r="720" spans="1:14" x14ac:dyDescent="0.3">
      <c r="A720" t="s">
        <v>32</v>
      </c>
      <c r="B720">
        <v>2018</v>
      </c>
      <c r="C720">
        <v>8</v>
      </c>
      <c r="D720" t="s">
        <v>24</v>
      </c>
      <c r="E720">
        <v>30083</v>
      </c>
      <c r="F720">
        <f>VLOOKUP(_xlfn.CONCAT(A720,B720,C720),Denominator!D:H,2,FALSE)</f>
        <v>29732</v>
      </c>
      <c r="G720">
        <f>VLOOKUP(_xlfn.CONCAT(A720,B720,C720),Denominator!D:H,3,FALSE)</f>
        <v>351</v>
      </c>
      <c r="H720">
        <v>42</v>
      </c>
      <c r="I720" s="13">
        <f>Table15_2[[#This Row],[total_counts]]-Table15_2[[#This Row],[virtual_counts]]</f>
        <v>42</v>
      </c>
      <c r="J720">
        <v>0</v>
      </c>
      <c r="K720" s="4">
        <f>Table15_2[[#This Row],[total_counts]]/Table15_2[[#This Row],[den_total]]</f>
        <v>1.3961373533224746E-3</v>
      </c>
      <c r="L720" s="4">
        <f>Table15_2[[#This Row],[in_person_counts]]/Table15_2[[#This Row],[den_total]]</f>
        <v>1.3961373533224746E-3</v>
      </c>
      <c r="M720" s="4">
        <f>Table15_2[[#This Row],[virtual_counts]]/Table15_2[[#This Row],[den_total]]</f>
        <v>0</v>
      </c>
      <c r="N720" t="s">
        <v>14</v>
      </c>
    </row>
    <row r="721" spans="1:14" x14ac:dyDescent="0.3">
      <c r="A721" t="s">
        <v>32</v>
      </c>
      <c r="B721">
        <v>2018</v>
      </c>
      <c r="C721">
        <v>8</v>
      </c>
      <c r="D721" t="s">
        <v>25</v>
      </c>
      <c r="E721">
        <v>30083</v>
      </c>
      <c r="F721">
        <f>VLOOKUP(_xlfn.CONCAT(A721,B721,C721),Denominator!D:H,2,FALSE)</f>
        <v>29732</v>
      </c>
      <c r="G721">
        <f>VLOOKUP(_xlfn.CONCAT(A721,B721,C721),Denominator!D:H,3,FALSE)</f>
        <v>351</v>
      </c>
      <c r="H721">
        <v>68</v>
      </c>
      <c r="I721" s="13">
        <f>Table15_2[[#This Row],[total_counts]]-Table15_2[[#This Row],[virtual_counts]]</f>
        <v>66</v>
      </c>
      <c r="J721">
        <v>2</v>
      </c>
      <c r="K721" s="4">
        <f>Table15_2[[#This Row],[total_counts]]/Table15_2[[#This Row],[den_total]]</f>
        <v>2.2604128577601969E-3</v>
      </c>
      <c r="L721" s="4">
        <f>Table15_2[[#This Row],[in_person_counts]]/Table15_2[[#This Row],[den_total]]</f>
        <v>2.1939301266496029E-3</v>
      </c>
      <c r="M721" s="4">
        <f>Table15_2[[#This Row],[virtual_counts]]/Table15_2[[#This Row],[den_total]]</f>
        <v>6.6482731110594027E-5</v>
      </c>
      <c r="N721" t="s">
        <v>14</v>
      </c>
    </row>
    <row r="722" spans="1:14" x14ac:dyDescent="0.3">
      <c r="A722" t="s">
        <v>32</v>
      </c>
      <c r="B722">
        <v>2018</v>
      </c>
      <c r="C722">
        <v>9</v>
      </c>
      <c r="D722" t="s">
        <v>13</v>
      </c>
      <c r="E722">
        <v>30725</v>
      </c>
      <c r="F722">
        <f>VLOOKUP(_xlfn.CONCAT(A722,B722,C722),Denominator!D:H,2,FALSE)</f>
        <v>30293</v>
      </c>
      <c r="G722">
        <f>VLOOKUP(_xlfn.CONCAT(A722,B722,C722),Denominator!D:H,3,FALSE)</f>
        <v>432</v>
      </c>
      <c r="H722">
        <v>2932</v>
      </c>
      <c r="I722" s="13">
        <f>Table15_2[[#This Row],[total_counts]]-Table15_2[[#This Row],[virtual_counts]]</f>
        <v>2867</v>
      </c>
      <c r="J722">
        <v>65</v>
      </c>
      <c r="K722" s="4">
        <f>Table15_2[[#This Row],[total_counts]]/Table15_2[[#This Row],[den_total]]</f>
        <v>9.5427176566314081E-2</v>
      </c>
      <c r="L722" s="4">
        <f>Table15_2[[#This Row],[in_person_counts]]/Table15_2[[#This Row],[den_total]]</f>
        <v>9.3311635475996746E-2</v>
      </c>
      <c r="M722" s="4">
        <f>Table15_2[[#This Row],[virtual_counts]]/Table15_2[[#This Row],[den_total]]</f>
        <v>2.1155410903173312E-3</v>
      </c>
      <c r="N722" t="s">
        <v>14</v>
      </c>
    </row>
    <row r="723" spans="1:14" x14ac:dyDescent="0.3">
      <c r="A723" t="s">
        <v>32</v>
      </c>
      <c r="B723">
        <v>2018</v>
      </c>
      <c r="C723">
        <v>9</v>
      </c>
      <c r="D723" t="s">
        <v>18</v>
      </c>
      <c r="E723">
        <v>30725</v>
      </c>
      <c r="F723">
        <f>VLOOKUP(_xlfn.CONCAT(A723,B723,C723),Denominator!D:H,2,FALSE)</f>
        <v>30293</v>
      </c>
      <c r="G723">
        <f>VLOOKUP(_xlfn.CONCAT(A723,B723,C723),Denominator!D:H,3,FALSE)</f>
        <v>432</v>
      </c>
      <c r="H723">
        <v>23</v>
      </c>
      <c r="I723" s="13">
        <f>Table15_2[[#This Row],[total_counts]]-Table15_2[[#This Row],[virtual_counts]]</f>
        <v>21</v>
      </c>
      <c r="J723">
        <v>2</v>
      </c>
      <c r="K723" s="4">
        <f>Table15_2[[#This Row],[total_counts]]/Table15_2[[#This Row],[den_total]]</f>
        <v>7.4857607811228642E-4</v>
      </c>
      <c r="L723" s="4">
        <f>Table15_2[[#This Row],[in_person_counts]]/Table15_2[[#This Row],[den_total]]</f>
        <v>6.8348250610252243E-4</v>
      </c>
      <c r="M723" s="4">
        <f>Table15_2[[#This Row],[virtual_counts]]/Table15_2[[#This Row],[den_total]]</f>
        <v>6.509357200976404E-5</v>
      </c>
      <c r="N723" t="s">
        <v>14</v>
      </c>
    </row>
    <row r="724" spans="1:14" x14ac:dyDescent="0.3">
      <c r="A724" t="s">
        <v>32</v>
      </c>
      <c r="B724">
        <v>2018</v>
      </c>
      <c r="C724">
        <v>9</v>
      </c>
      <c r="D724" t="s">
        <v>19</v>
      </c>
      <c r="E724">
        <v>30725</v>
      </c>
      <c r="F724">
        <f>VLOOKUP(_xlfn.CONCAT(A724,B724,C724),Denominator!D:H,2,FALSE)</f>
        <v>30293</v>
      </c>
      <c r="G724">
        <f>VLOOKUP(_xlfn.CONCAT(A724,B724,C724),Denominator!D:H,3,FALSE)</f>
        <v>432</v>
      </c>
      <c r="H724">
        <v>37</v>
      </c>
      <c r="I724" s="13">
        <f>Table15_2[[#This Row],[total_counts]]-Table15_2[[#This Row],[virtual_counts]]</f>
        <v>35</v>
      </c>
      <c r="J724">
        <v>2</v>
      </c>
      <c r="K724" s="4">
        <f>Table15_2[[#This Row],[total_counts]]/Table15_2[[#This Row],[den_total]]</f>
        <v>1.2042310821806347E-3</v>
      </c>
      <c r="L724" s="4">
        <f>Table15_2[[#This Row],[in_person_counts]]/Table15_2[[#This Row],[den_total]]</f>
        <v>1.1391375101708705E-3</v>
      </c>
      <c r="M724" s="4">
        <f>Table15_2[[#This Row],[virtual_counts]]/Table15_2[[#This Row],[den_total]]</f>
        <v>6.509357200976404E-5</v>
      </c>
      <c r="N724" t="s">
        <v>14</v>
      </c>
    </row>
    <row r="725" spans="1:14" x14ac:dyDescent="0.3">
      <c r="A725" t="s">
        <v>32</v>
      </c>
      <c r="B725">
        <v>2018</v>
      </c>
      <c r="C725">
        <v>9</v>
      </c>
      <c r="D725" t="s">
        <v>20</v>
      </c>
      <c r="E725">
        <v>30725</v>
      </c>
      <c r="F725">
        <f>VLOOKUP(_xlfn.CONCAT(A725,B725,C725),Denominator!D:H,2,FALSE)</f>
        <v>30293</v>
      </c>
      <c r="G725">
        <f>VLOOKUP(_xlfn.CONCAT(A725,B725,C725),Denominator!D:H,3,FALSE)</f>
        <v>432</v>
      </c>
      <c r="H725">
        <v>29</v>
      </c>
      <c r="I725" s="13">
        <f>Table15_2[[#This Row],[total_counts]]-Table15_2[[#This Row],[virtual_counts]]</f>
        <v>27</v>
      </c>
      <c r="J725">
        <v>2</v>
      </c>
      <c r="K725" s="4">
        <f>Table15_2[[#This Row],[total_counts]]/Table15_2[[#This Row],[den_total]]</f>
        <v>9.4385679414157853E-4</v>
      </c>
      <c r="L725" s="4">
        <f>Table15_2[[#This Row],[in_person_counts]]/Table15_2[[#This Row],[den_total]]</f>
        <v>8.7876322213181453E-4</v>
      </c>
      <c r="M725" s="4">
        <f>Table15_2[[#This Row],[virtual_counts]]/Table15_2[[#This Row],[den_total]]</f>
        <v>6.509357200976404E-5</v>
      </c>
      <c r="N725" t="s">
        <v>14</v>
      </c>
    </row>
    <row r="726" spans="1:14" x14ac:dyDescent="0.3">
      <c r="A726" t="s">
        <v>32</v>
      </c>
      <c r="B726">
        <v>2018</v>
      </c>
      <c r="C726">
        <v>9</v>
      </c>
      <c r="D726" t="s">
        <v>21</v>
      </c>
      <c r="E726">
        <v>30725</v>
      </c>
      <c r="F726">
        <f>VLOOKUP(_xlfn.CONCAT(A726,B726,C726),Denominator!D:H,2,FALSE)</f>
        <v>30293</v>
      </c>
      <c r="G726">
        <f>VLOOKUP(_xlfn.CONCAT(A726,B726,C726),Denominator!D:H,3,FALSE)</f>
        <v>432</v>
      </c>
      <c r="H726">
        <v>6</v>
      </c>
      <c r="I726" s="13">
        <f>Table15_2[[#This Row],[total_counts]]-Table15_2[[#This Row],[virtual_counts]]</f>
        <v>6</v>
      </c>
      <c r="J726">
        <v>0</v>
      </c>
      <c r="K726" s="4">
        <f>Table15_2[[#This Row],[total_counts]]/Table15_2[[#This Row],[den_total]]</f>
        <v>1.9528071602929211E-4</v>
      </c>
      <c r="L726" s="4">
        <f>Table15_2[[#This Row],[in_person_counts]]/Table15_2[[#This Row],[den_total]]</f>
        <v>1.9528071602929211E-4</v>
      </c>
      <c r="M726" s="4">
        <f>Table15_2[[#This Row],[virtual_counts]]/Table15_2[[#This Row],[den_total]]</f>
        <v>0</v>
      </c>
      <c r="N726" t="s">
        <v>14</v>
      </c>
    </row>
    <row r="727" spans="1:14" x14ac:dyDescent="0.3">
      <c r="A727" t="s">
        <v>32</v>
      </c>
      <c r="B727">
        <v>2018</v>
      </c>
      <c r="C727">
        <v>9</v>
      </c>
      <c r="D727" t="s">
        <v>22</v>
      </c>
      <c r="E727">
        <v>30725</v>
      </c>
      <c r="F727">
        <f>VLOOKUP(_xlfn.CONCAT(A727,B727,C727),Denominator!D:H,2,FALSE)</f>
        <v>30293</v>
      </c>
      <c r="G727">
        <f>VLOOKUP(_xlfn.CONCAT(A727,B727,C727),Denominator!D:H,3,FALSE)</f>
        <v>432</v>
      </c>
      <c r="H727">
        <v>35</v>
      </c>
      <c r="I727" s="13">
        <f>Table15_2[[#This Row],[total_counts]]-Table15_2[[#This Row],[virtual_counts]]</f>
        <v>33</v>
      </c>
      <c r="J727">
        <v>2</v>
      </c>
      <c r="K727" s="4">
        <f>Table15_2[[#This Row],[total_counts]]/Table15_2[[#This Row],[den_total]]</f>
        <v>1.1391375101708705E-3</v>
      </c>
      <c r="L727" s="4">
        <f>Table15_2[[#This Row],[in_person_counts]]/Table15_2[[#This Row],[den_total]]</f>
        <v>1.0740439381611065E-3</v>
      </c>
      <c r="M727" s="4">
        <f>Table15_2[[#This Row],[virtual_counts]]/Table15_2[[#This Row],[den_total]]</f>
        <v>6.509357200976404E-5</v>
      </c>
      <c r="N727" t="s">
        <v>14</v>
      </c>
    </row>
    <row r="728" spans="1:14" x14ac:dyDescent="0.3">
      <c r="A728" t="s">
        <v>32</v>
      </c>
      <c r="B728">
        <v>2018</v>
      </c>
      <c r="C728">
        <v>9</v>
      </c>
      <c r="D728" t="s">
        <v>23</v>
      </c>
      <c r="E728">
        <v>30725</v>
      </c>
      <c r="F728">
        <f>VLOOKUP(_xlfn.CONCAT(A728,B728,C728),Denominator!D:H,2,FALSE)</f>
        <v>30293</v>
      </c>
      <c r="G728">
        <f>VLOOKUP(_xlfn.CONCAT(A728,B728,C728),Denominator!D:H,3,FALSE)</f>
        <v>432</v>
      </c>
      <c r="H728">
        <v>42</v>
      </c>
      <c r="I728" s="13">
        <f>Table15_2[[#This Row],[total_counts]]-Table15_2[[#This Row],[virtual_counts]]</f>
        <v>41</v>
      </c>
      <c r="J728">
        <v>1</v>
      </c>
      <c r="K728" s="4">
        <f>Table15_2[[#This Row],[total_counts]]/Table15_2[[#This Row],[den_total]]</f>
        <v>1.3669650122050449E-3</v>
      </c>
      <c r="L728" s="4">
        <f>Table15_2[[#This Row],[in_person_counts]]/Table15_2[[#This Row],[den_total]]</f>
        <v>1.3344182262001627E-3</v>
      </c>
      <c r="M728" s="4">
        <f>Table15_2[[#This Row],[virtual_counts]]/Table15_2[[#This Row],[den_total]]</f>
        <v>3.254678600488202E-5</v>
      </c>
      <c r="N728" t="s">
        <v>14</v>
      </c>
    </row>
    <row r="729" spans="1:14" x14ac:dyDescent="0.3">
      <c r="A729" t="s">
        <v>32</v>
      </c>
      <c r="B729">
        <v>2018</v>
      </c>
      <c r="C729">
        <v>9</v>
      </c>
      <c r="D729" t="s">
        <v>24</v>
      </c>
      <c r="E729">
        <v>30725</v>
      </c>
      <c r="F729">
        <f>VLOOKUP(_xlfn.CONCAT(A729,B729,C729),Denominator!D:H,2,FALSE)</f>
        <v>30293</v>
      </c>
      <c r="G729">
        <f>VLOOKUP(_xlfn.CONCAT(A729,B729,C729),Denominator!D:H,3,FALSE)</f>
        <v>432</v>
      </c>
      <c r="H729">
        <v>52</v>
      </c>
      <c r="I729" s="13">
        <f>Table15_2[[#This Row],[total_counts]]-Table15_2[[#This Row],[virtual_counts]]</f>
        <v>52</v>
      </c>
      <c r="J729">
        <v>0</v>
      </c>
      <c r="K729" s="4">
        <f>Table15_2[[#This Row],[total_counts]]/Table15_2[[#This Row],[den_total]]</f>
        <v>1.6924328722538648E-3</v>
      </c>
      <c r="L729" s="4">
        <f>Table15_2[[#This Row],[in_person_counts]]/Table15_2[[#This Row],[den_total]]</f>
        <v>1.6924328722538648E-3</v>
      </c>
      <c r="M729" s="4">
        <f>Table15_2[[#This Row],[virtual_counts]]/Table15_2[[#This Row],[den_total]]</f>
        <v>0</v>
      </c>
      <c r="N729" t="s">
        <v>14</v>
      </c>
    </row>
    <row r="730" spans="1:14" x14ac:dyDescent="0.3">
      <c r="A730" t="s">
        <v>32</v>
      </c>
      <c r="B730">
        <v>2018</v>
      </c>
      <c r="C730">
        <v>9</v>
      </c>
      <c r="D730" t="s">
        <v>25</v>
      </c>
      <c r="E730">
        <v>30725</v>
      </c>
      <c r="F730">
        <f>VLOOKUP(_xlfn.CONCAT(A730,B730,C730),Denominator!D:H,2,FALSE)</f>
        <v>30293</v>
      </c>
      <c r="G730">
        <f>VLOOKUP(_xlfn.CONCAT(A730,B730,C730),Denominator!D:H,3,FALSE)</f>
        <v>432</v>
      </c>
      <c r="H730">
        <v>58</v>
      </c>
      <c r="I730" s="13">
        <f>Table15_2[[#This Row],[total_counts]]-Table15_2[[#This Row],[virtual_counts]]</f>
        <v>58</v>
      </c>
      <c r="J730">
        <v>0</v>
      </c>
      <c r="K730" s="4">
        <f>Table15_2[[#This Row],[total_counts]]/Table15_2[[#This Row],[den_total]]</f>
        <v>1.8877135882831571E-3</v>
      </c>
      <c r="L730" s="4">
        <f>Table15_2[[#This Row],[in_person_counts]]/Table15_2[[#This Row],[den_total]]</f>
        <v>1.8877135882831571E-3</v>
      </c>
      <c r="M730" s="4">
        <f>Table15_2[[#This Row],[virtual_counts]]/Table15_2[[#This Row],[den_total]]</f>
        <v>0</v>
      </c>
      <c r="N730" t="s">
        <v>14</v>
      </c>
    </row>
    <row r="731" spans="1:14" x14ac:dyDescent="0.3">
      <c r="A731" t="s">
        <v>32</v>
      </c>
      <c r="B731">
        <v>2018</v>
      </c>
      <c r="C731">
        <v>10</v>
      </c>
      <c r="D731" t="s">
        <v>13</v>
      </c>
      <c r="E731">
        <v>35523</v>
      </c>
      <c r="F731">
        <f>VLOOKUP(_xlfn.CONCAT(A731,B731,C731),Denominator!D:H,2,FALSE)</f>
        <v>34954</v>
      </c>
      <c r="G731">
        <f>VLOOKUP(_xlfn.CONCAT(A731,B731,C731),Denominator!D:H,3,FALSE)</f>
        <v>569</v>
      </c>
      <c r="H731">
        <v>3709</v>
      </c>
      <c r="I731" s="13">
        <f>Table15_2[[#This Row],[total_counts]]-Table15_2[[#This Row],[virtual_counts]]</f>
        <v>3633</v>
      </c>
      <c r="J731">
        <v>76</v>
      </c>
      <c r="K731" s="4">
        <f>Table15_2[[#This Row],[total_counts]]/Table15_2[[#This Row],[den_total]]</f>
        <v>0.10441122652929088</v>
      </c>
      <c r="L731" s="4">
        <f>Table15_2[[#This Row],[in_person_counts]]/Table15_2[[#This Row],[den_total]]</f>
        <v>0.10227176758719703</v>
      </c>
      <c r="M731" s="4">
        <f>Table15_2[[#This Row],[virtual_counts]]/Table15_2[[#This Row],[den_total]]</f>
        <v>2.1394589420938546E-3</v>
      </c>
      <c r="N731" t="s">
        <v>14</v>
      </c>
    </row>
    <row r="732" spans="1:14" x14ac:dyDescent="0.3">
      <c r="A732" t="s">
        <v>32</v>
      </c>
      <c r="B732">
        <v>2018</v>
      </c>
      <c r="C732">
        <v>10</v>
      </c>
      <c r="D732" t="s">
        <v>18</v>
      </c>
      <c r="E732">
        <v>35523</v>
      </c>
      <c r="F732">
        <f>VLOOKUP(_xlfn.CONCAT(A732,B732,C732),Denominator!D:H,2,FALSE)</f>
        <v>34954</v>
      </c>
      <c r="G732">
        <f>VLOOKUP(_xlfn.CONCAT(A732,B732,C732),Denominator!D:H,3,FALSE)</f>
        <v>569</v>
      </c>
      <c r="H732">
        <v>23</v>
      </c>
      <c r="I732" s="13">
        <f>Table15_2[[#This Row],[total_counts]]-Table15_2[[#This Row],[virtual_counts]]</f>
        <v>23</v>
      </c>
      <c r="J732">
        <v>0</v>
      </c>
      <c r="K732" s="4">
        <f>Table15_2[[#This Row],[total_counts]]/Table15_2[[#This Row],[den_total]]</f>
        <v>6.4746783773892975E-4</v>
      </c>
      <c r="L732" s="4">
        <f>Table15_2[[#This Row],[in_person_counts]]/Table15_2[[#This Row],[den_total]]</f>
        <v>6.4746783773892975E-4</v>
      </c>
      <c r="M732" s="4">
        <f>Table15_2[[#This Row],[virtual_counts]]/Table15_2[[#This Row],[den_total]]</f>
        <v>0</v>
      </c>
      <c r="N732" t="s">
        <v>14</v>
      </c>
    </row>
    <row r="733" spans="1:14" x14ac:dyDescent="0.3">
      <c r="A733" t="s">
        <v>32</v>
      </c>
      <c r="B733">
        <v>2018</v>
      </c>
      <c r="C733">
        <v>10</v>
      </c>
      <c r="D733" t="s">
        <v>19</v>
      </c>
      <c r="E733">
        <v>35523</v>
      </c>
      <c r="F733">
        <f>VLOOKUP(_xlfn.CONCAT(A733,B733,C733),Denominator!D:H,2,FALSE)</f>
        <v>34954</v>
      </c>
      <c r="G733">
        <f>VLOOKUP(_xlfn.CONCAT(A733,B733,C733),Denominator!D:H,3,FALSE)</f>
        <v>569</v>
      </c>
      <c r="H733">
        <v>47</v>
      </c>
      <c r="I733" s="13">
        <f>Table15_2[[#This Row],[total_counts]]-Table15_2[[#This Row],[virtual_counts]]</f>
        <v>45</v>
      </c>
      <c r="J733">
        <v>2</v>
      </c>
      <c r="K733" s="4">
        <f>Table15_2[[#This Row],[total_counts]]/Table15_2[[#This Row],[den_total]]</f>
        <v>1.3230864510317259E-3</v>
      </c>
      <c r="L733" s="4">
        <f>Table15_2[[#This Row],[in_person_counts]]/Table15_2[[#This Row],[den_total]]</f>
        <v>1.2667848999239929E-3</v>
      </c>
      <c r="M733" s="4">
        <f>Table15_2[[#This Row],[virtual_counts]]/Table15_2[[#This Row],[den_total]]</f>
        <v>5.6301551107733018E-5</v>
      </c>
      <c r="N733" t="s">
        <v>14</v>
      </c>
    </row>
    <row r="734" spans="1:14" x14ac:dyDescent="0.3">
      <c r="A734" t="s">
        <v>32</v>
      </c>
      <c r="B734">
        <v>2018</v>
      </c>
      <c r="C734">
        <v>10</v>
      </c>
      <c r="D734" t="s">
        <v>20</v>
      </c>
      <c r="E734">
        <v>35523</v>
      </c>
      <c r="F734">
        <f>VLOOKUP(_xlfn.CONCAT(A734,B734,C734),Denominator!D:H,2,FALSE)</f>
        <v>34954</v>
      </c>
      <c r="G734">
        <f>VLOOKUP(_xlfn.CONCAT(A734,B734,C734),Denominator!D:H,3,FALSE)</f>
        <v>569</v>
      </c>
      <c r="H734">
        <v>44</v>
      </c>
      <c r="I734" s="13">
        <f>Table15_2[[#This Row],[total_counts]]-Table15_2[[#This Row],[virtual_counts]]</f>
        <v>44</v>
      </c>
      <c r="J734">
        <v>0</v>
      </c>
      <c r="K734" s="4">
        <f>Table15_2[[#This Row],[total_counts]]/Table15_2[[#This Row],[den_total]]</f>
        <v>1.2386341243701264E-3</v>
      </c>
      <c r="L734" s="4">
        <f>Table15_2[[#This Row],[in_person_counts]]/Table15_2[[#This Row],[den_total]]</f>
        <v>1.2386341243701264E-3</v>
      </c>
      <c r="M734" s="4">
        <f>Table15_2[[#This Row],[virtual_counts]]/Table15_2[[#This Row],[den_total]]</f>
        <v>0</v>
      </c>
      <c r="N734" t="s">
        <v>14</v>
      </c>
    </row>
    <row r="735" spans="1:14" x14ac:dyDescent="0.3">
      <c r="A735" t="s">
        <v>32</v>
      </c>
      <c r="B735">
        <v>2018</v>
      </c>
      <c r="C735">
        <v>10</v>
      </c>
      <c r="D735" t="s">
        <v>21</v>
      </c>
      <c r="E735">
        <v>35523</v>
      </c>
      <c r="F735">
        <f>VLOOKUP(_xlfn.CONCAT(A735,B735,C735),Denominator!D:H,2,FALSE)</f>
        <v>34954</v>
      </c>
      <c r="G735">
        <f>VLOOKUP(_xlfn.CONCAT(A735,B735,C735),Denominator!D:H,3,FALSE)</f>
        <v>569</v>
      </c>
      <c r="H735">
        <v>14</v>
      </c>
      <c r="I735" s="13">
        <f>Table15_2[[#This Row],[total_counts]]-Table15_2[[#This Row],[virtual_counts]]</f>
        <v>14</v>
      </c>
      <c r="J735">
        <v>0</v>
      </c>
      <c r="K735" s="4">
        <f>Table15_2[[#This Row],[total_counts]]/Table15_2[[#This Row],[den_total]]</f>
        <v>3.941108577541311E-4</v>
      </c>
      <c r="L735" s="4">
        <f>Table15_2[[#This Row],[in_person_counts]]/Table15_2[[#This Row],[den_total]]</f>
        <v>3.941108577541311E-4</v>
      </c>
      <c r="M735" s="4">
        <f>Table15_2[[#This Row],[virtual_counts]]/Table15_2[[#This Row],[den_total]]</f>
        <v>0</v>
      </c>
      <c r="N735" t="s">
        <v>14</v>
      </c>
    </row>
    <row r="736" spans="1:14" x14ac:dyDescent="0.3">
      <c r="A736" t="s">
        <v>32</v>
      </c>
      <c r="B736">
        <v>2018</v>
      </c>
      <c r="C736">
        <v>10</v>
      </c>
      <c r="D736" t="s">
        <v>22</v>
      </c>
      <c r="E736">
        <v>35523</v>
      </c>
      <c r="F736">
        <f>VLOOKUP(_xlfn.CONCAT(A736,B736,C736),Denominator!D:H,2,FALSE)</f>
        <v>34954</v>
      </c>
      <c r="G736">
        <f>VLOOKUP(_xlfn.CONCAT(A736,B736,C736),Denominator!D:H,3,FALSE)</f>
        <v>569</v>
      </c>
      <c r="H736">
        <v>58</v>
      </c>
      <c r="I736" s="13">
        <f>Table15_2[[#This Row],[total_counts]]-Table15_2[[#This Row],[virtual_counts]]</f>
        <v>58</v>
      </c>
      <c r="J736">
        <v>0</v>
      </c>
      <c r="K736" s="4">
        <f>Table15_2[[#This Row],[total_counts]]/Table15_2[[#This Row],[den_total]]</f>
        <v>1.6327449821242576E-3</v>
      </c>
      <c r="L736" s="4">
        <f>Table15_2[[#This Row],[in_person_counts]]/Table15_2[[#This Row],[den_total]]</f>
        <v>1.6327449821242576E-3</v>
      </c>
      <c r="M736" s="4">
        <f>Table15_2[[#This Row],[virtual_counts]]/Table15_2[[#This Row],[den_total]]</f>
        <v>0</v>
      </c>
      <c r="N736" t="s">
        <v>14</v>
      </c>
    </row>
    <row r="737" spans="1:14" x14ac:dyDescent="0.3">
      <c r="A737" t="s">
        <v>32</v>
      </c>
      <c r="B737">
        <v>2018</v>
      </c>
      <c r="C737">
        <v>10</v>
      </c>
      <c r="D737" t="s">
        <v>23</v>
      </c>
      <c r="E737">
        <v>35523</v>
      </c>
      <c r="F737">
        <f>VLOOKUP(_xlfn.CONCAT(A737,B737,C737),Denominator!D:H,2,FALSE)</f>
        <v>34954</v>
      </c>
      <c r="G737">
        <f>VLOOKUP(_xlfn.CONCAT(A737,B737,C737),Denominator!D:H,3,FALSE)</f>
        <v>569</v>
      </c>
      <c r="H737">
        <v>45</v>
      </c>
      <c r="I737" s="13">
        <f>Table15_2[[#This Row],[total_counts]]-Table15_2[[#This Row],[virtual_counts]]</f>
        <v>42</v>
      </c>
      <c r="J737">
        <v>3</v>
      </c>
      <c r="K737" s="4">
        <f>Table15_2[[#This Row],[total_counts]]/Table15_2[[#This Row],[den_total]]</f>
        <v>1.2667848999239929E-3</v>
      </c>
      <c r="L737" s="4">
        <f>Table15_2[[#This Row],[in_person_counts]]/Table15_2[[#This Row],[den_total]]</f>
        <v>1.1823325732623934E-3</v>
      </c>
      <c r="M737" s="4">
        <f>Table15_2[[#This Row],[virtual_counts]]/Table15_2[[#This Row],[den_total]]</f>
        <v>8.4452326661599528E-5</v>
      </c>
      <c r="N737" t="s">
        <v>14</v>
      </c>
    </row>
    <row r="738" spans="1:14" x14ac:dyDescent="0.3">
      <c r="A738" t="s">
        <v>32</v>
      </c>
      <c r="B738">
        <v>2018</v>
      </c>
      <c r="C738">
        <v>10</v>
      </c>
      <c r="D738" t="s">
        <v>24</v>
      </c>
      <c r="E738">
        <v>35523</v>
      </c>
      <c r="F738">
        <f>VLOOKUP(_xlfn.CONCAT(A738,B738,C738),Denominator!D:H,2,FALSE)</f>
        <v>34954</v>
      </c>
      <c r="G738">
        <f>VLOOKUP(_xlfn.CONCAT(A738,B738,C738),Denominator!D:H,3,FALSE)</f>
        <v>569</v>
      </c>
      <c r="H738">
        <v>84</v>
      </c>
      <c r="I738" s="13">
        <f>Table15_2[[#This Row],[total_counts]]-Table15_2[[#This Row],[virtual_counts]]</f>
        <v>82</v>
      </c>
      <c r="J738">
        <v>2</v>
      </c>
      <c r="K738" s="4">
        <f>Table15_2[[#This Row],[total_counts]]/Table15_2[[#This Row],[den_total]]</f>
        <v>2.3646651465247868E-3</v>
      </c>
      <c r="L738" s="4">
        <f>Table15_2[[#This Row],[in_person_counts]]/Table15_2[[#This Row],[den_total]]</f>
        <v>2.3083635954170537E-3</v>
      </c>
      <c r="M738" s="4">
        <f>Table15_2[[#This Row],[virtual_counts]]/Table15_2[[#This Row],[den_total]]</f>
        <v>5.6301551107733018E-5</v>
      </c>
      <c r="N738" t="s">
        <v>14</v>
      </c>
    </row>
    <row r="739" spans="1:14" x14ac:dyDescent="0.3">
      <c r="A739" t="s">
        <v>32</v>
      </c>
      <c r="B739">
        <v>2018</v>
      </c>
      <c r="C739">
        <v>10</v>
      </c>
      <c r="D739" t="s">
        <v>25</v>
      </c>
      <c r="E739">
        <v>35523</v>
      </c>
      <c r="F739">
        <f>VLOOKUP(_xlfn.CONCAT(A739,B739,C739),Denominator!D:H,2,FALSE)</f>
        <v>34954</v>
      </c>
      <c r="G739">
        <f>VLOOKUP(_xlfn.CONCAT(A739,B739,C739),Denominator!D:H,3,FALSE)</f>
        <v>569</v>
      </c>
      <c r="H739">
        <v>74</v>
      </c>
      <c r="I739" s="13">
        <f>Table15_2[[#This Row],[total_counts]]-Table15_2[[#This Row],[virtual_counts]]</f>
        <v>71</v>
      </c>
      <c r="J739">
        <v>3</v>
      </c>
      <c r="K739" s="4">
        <f>Table15_2[[#This Row],[total_counts]]/Table15_2[[#This Row],[den_total]]</f>
        <v>2.0831573909861215E-3</v>
      </c>
      <c r="L739" s="4">
        <f>Table15_2[[#This Row],[in_person_counts]]/Table15_2[[#This Row],[den_total]]</f>
        <v>1.9987050643245222E-3</v>
      </c>
      <c r="M739" s="4">
        <f>Table15_2[[#This Row],[virtual_counts]]/Table15_2[[#This Row],[den_total]]</f>
        <v>8.4452326661599528E-5</v>
      </c>
      <c r="N739" t="s">
        <v>14</v>
      </c>
    </row>
    <row r="740" spans="1:14" x14ac:dyDescent="0.3">
      <c r="A740" t="s">
        <v>32</v>
      </c>
      <c r="B740">
        <v>2018</v>
      </c>
      <c r="C740">
        <v>11</v>
      </c>
      <c r="D740" t="s">
        <v>13</v>
      </c>
      <c r="E740">
        <v>33151</v>
      </c>
      <c r="F740">
        <f>VLOOKUP(_xlfn.CONCAT(A740,B740,C740),Denominator!D:H,2,FALSE)</f>
        <v>32647</v>
      </c>
      <c r="G740">
        <f>VLOOKUP(_xlfn.CONCAT(A740,B740,C740),Denominator!D:H,3,FALSE)</f>
        <v>504</v>
      </c>
      <c r="H740">
        <v>3546</v>
      </c>
      <c r="I740" s="13">
        <f>Table15_2[[#This Row],[total_counts]]-Table15_2[[#This Row],[virtual_counts]]</f>
        <v>3463</v>
      </c>
      <c r="J740">
        <v>83</v>
      </c>
      <c r="K740" s="4">
        <f>Table15_2[[#This Row],[total_counts]]/Table15_2[[#This Row],[den_total]]</f>
        <v>0.10696509909203342</v>
      </c>
      <c r="L740" s="4">
        <f>Table15_2[[#This Row],[in_person_counts]]/Table15_2[[#This Row],[den_total]]</f>
        <v>0.10446140387921933</v>
      </c>
      <c r="M740" s="4">
        <f>Table15_2[[#This Row],[virtual_counts]]/Table15_2[[#This Row],[den_total]]</f>
        <v>2.503695212814093E-3</v>
      </c>
      <c r="N740" t="s">
        <v>14</v>
      </c>
    </row>
    <row r="741" spans="1:14" x14ac:dyDescent="0.3">
      <c r="A741" t="s">
        <v>32</v>
      </c>
      <c r="B741">
        <v>2018</v>
      </c>
      <c r="C741">
        <v>11</v>
      </c>
      <c r="D741" t="s">
        <v>18</v>
      </c>
      <c r="E741">
        <v>33151</v>
      </c>
      <c r="F741">
        <f>VLOOKUP(_xlfn.CONCAT(A741,B741,C741),Denominator!D:H,2,FALSE)</f>
        <v>32647</v>
      </c>
      <c r="G741">
        <f>VLOOKUP(_xlfn.CONCAT(A741,B741,C741),Denominator!D:H,3,FALSE)</f>
        <v>504</v>
      </c>
      <c r="H741">
        <v>22</v>
      </c>
      <c r="I741" s="13">
        <f>Table15_2[[#This Row],[total_counts]]-Table15_2[[#This Row],[virtual_counts]]</f>
        <v>22</v>
      </c>
      <c r="J741">
        <v>0</v>
      </c>
      <c r="K741" s="4">
        <f>Table15_2[[#This Row],[total_counts]]/Table15_2[[#This Row],[den_total]]</f>
        <v>6.6363005640855482E-4</v>
      </c>
      <c r="L741" s="4">
        <f>Table15_2[[#This Row],[in_person_counts]]/Table15_2[[#This Row],[den_total]]</f>
        <v>6.6363005640855482E-4</v>
      </c>
      <c r="M741" s="4">
        <f>Table15_2[[#This Row],[virtual_counts]]/Table15_2[[#This Row],[den_total]]</f>
        <v>0</v>
      </c>
      <c r="N741" t="s">
        <v>14</v>
      </c>
    </row>
    <row r="742" spans="1:14" x14ac:dyDescent="0.3">
      <c r="A742" t="s">
        <v>32</v>
      </c>
      <c r="B742">
        <v>2018</v>
      </c>
      <c r="C742">
        <v>11</v>
      </c>
      <c r="D742" t="s">
        <v>19</v>
      </c>
      <c r="E742">
        <v>33151</v>
      </c>
      <c r="F742">
        <f>VLOOKUP(_xlfn.CONCAT(A742,B742,C742),Denominator!D:H,2,FALSE)</f>
        <v>32647</v>
      </c>
      <c r="G742">
        <f>VLOOKUP(_xlfn.CONCAT(A742,B742,C742),Denominator!D:H,3,FALSE)</f>
        <v>504</v>
      </c>
      <c r="H742">
        <v>37</v>
      </c>
      <c r="I742" s="13">
        <f>Table15_2[[#This Row],[total_counts]]-Table15_2[[#This Row],[virtual_counts]]</f>
        <v>35</v>
      </c>
      <c r="J742">
        <v>2</v>
      </c>
      <c r="K742" s="4">
        <f>Table15_2[[#This Row],[total_counts]]/Table15_2[[#This Row],[den_total]]</f>
        <v>1.1161050948689331E-3</v>
      </c>
      <c r="L742" s="4">
        <f>Table15_2[[#This Row],[in_person_counts]]/Table15_2[[#This Row],[den_total]]</f>
        <v>1.0557750897408826E-3</v>
      </c>
      <c r="M742" s="4">
        <f>Table15_2[[#This Row],[virtual_counts]]/Table15_2[[#This Row],[den_total]]</f>
        <v>6.0330005128050437E-5</v>
      </c>
      <c r="N742" t="s">
        <v>14</v>
      </c>
    </row>
    <row r="743" spans="1:14" x14ac:dyDescent="0.3">
      <c r="A743" t="s">
        <v>32</v>
      </c>
      <c r="B743">
        <v>2018</v>
      </c>
      <c r="C743">
        <v>11</v>
      </c>
      <c r="D743" t="s">
        <v>20</v>
      </c>
      <c r="E743">
        <v>33151</v>
      </c>
      <c r="F743">
        <f>VLOOKUP(_xlfn.CONCAT(A743,B743,C743),Denominator!D:H,2,FALSE)</f>
        <v>32647</v>
      </c>
      <c r="G743">
        <f>VLOOKUP(_xlfn.CONCAT(A743,B743,C743),Denominator!D:H,3,FALSE)</f>
        <v>504</v>
      </c>
      <c r="H743">
        <v>44</v>
      </c>
      <c r="I743" s="13">
        <f>Table15_2[[#This Row],[total_counts]]-Table15_2[[#This Row],[virtual_counts]]</f>
        <v>44</v>
      </c>
      <c r="J743">
        <v>0</v>
      </c>
      <c r="K743" s="4">
        <f>Table15_2[[#This Row],[total_counts]]/Table15_2[[#This Row],[den_total]]</f>
        <v>1.3272601128171096E-3</v>
      </c>
      <c r="L743" s="4">
        <f>Table15_2[[#This Row],[in_person_counts]]/Table15_2[[#This Row],[den_total]]</f>
        <v>1.3272601128171096E-3</v>
      </c>
      <c r="M743" s="4">
        <f>Table15_2[[#This Row],[virtual_counts]]/Table15_2[[#This Row],[den_total]]</f>
        <v>0</v>
      </c>
      <c r="N743" t="s">
        <v>14</v>
      </c>
    </row>
    <row r="744" spans="1:14" x14ac:dyDescent="0.3">
      <c r="A744" t="s">
        <v>32</v>
      </c>
      <c r="B744">
        <v>2018</v>
      </c>
      <c r="C744">
        <v>11</v>
      </c>
      <c r="D744" t="s">
        <v>21</v>
      </c>
      <c r="E744">
        <v>33151</v>
      </c>
      <c r="F744">
        <f>VLOOKUP(_xlfn.CONCAT(A744,B744,C744),Denominator!D:H,2,FALSE)</f>
        <v>32647</v>
      </c>
      <c r="G744">
        <f>VLOOKUP(_xlfn.CONCAT(A744,B744,C744),Denominator!D:H,3,FALSE)</f>
        <v>504</v>
      </c>
      <c r="H744">
        <v>16</v>
      </c>
      <c r="I744" s="13">
        <f>Table15_2[[#This Row],[total_counts]]-Table15_2[[#This Row],[virtual_counts]]</f>
        <v>16</v>
      </c>
      <c r="J744">
        <v>0</v>
      </c>
      <c r="K744" s="4">
        <f>Table15_2[[#This Row],[total_counts]]/Table15_2[[#This Row],[den_total]]</f>
        <v>4.8264004102440349E-4</v>
      </c>
      <c r="L744" s="4">
        <f>Table15_2[[#This Row],[in_person_counts]]/Table15_2[[#This Row],[den_total]]</f>
        <v>4.8264004102440349E-4</v>
      </c>
      <c r="M744" s="4">
        <f>Table15_2[[#This Row],[virtual_counts]]/Table15_2[[#This Row],[den_total]]</f>
        <v>0</v>
      </c>
      <c r="N744" t="s">
        <v>14</v>
      </c>
    </row>
    <row r="745" spans="1:14" x14ac:dyDescent="0.3">
      <c r="A745" t="s">
        <v>32</v>
      </c>
      <c r="B745">
        <v>2018</v>
      </c>
      <c r="C745">
        <v>11</v>
      </c>
      <c r="D745" t="s">
        <v>22</v>
      </c>
      <c r="E745">
        <v>33151</v>
      </c>
      <c r="F745">
        <f>VLOOKUP(_xlfn.CONCAT(A745,B745,C745),Denominator!D:H,2,FALSE)</f>
        <v>32647</v>
      </c>
      <c r="G745">
        <f>VLOOKUP(_xlfn.CONCAT(A745,B745,C745),Denominator!D:H,3,FALSE)</f>
        <v>504</v>
      </c>
      <c r="H745">
        <v>60</v>
      </c>
      <c r="I745" s="13">
        <f>Table15_2[[#This Row],[total_counts]]-Table15_2[[#This Row],[virtual_counts]]</f>
        <v>60</v>
      </c>
      <c r="J745">
        <v>0</v>
      </c>
      <c r="K745" s="4">
        <f>Table15_2[[#This Row],[total_counts]]/Table15_2[[#This Row],[den_total]]</f>
        <v>1.809900153841513E-3</v>
      </c>
      <c r="L745" s="4">
        <f>Table15_2[[#This Row],[in_person_counts]]/Table15_2[[#This Row],[den_total]]</f>
        <v>1.809900153841513E-3</v>
      </c>
      <c r="M745" s="4">
        <f>Table15_2[[#This Row],[virtual_counts]]/Table15_2[[#This Row],[den_total]]</f>
        <v>0</v>
      </c>
      <c r="N745" t="s">
        <v>14</v>
      </c>
    </row>
    <row r="746" spans="1:14" x14ac:dyDescent="0.3">
      <c r="A746" t="s">
        <v>32</v>
      </c>
      <c r="B746">
        <v>2018</v>
      </c>
      <c r="C746">
        <v>11</v>
      </c>
      <c r="D746" t="s">
        <v>23</v>
      </c>
      <c r="E746">
        <v>33151</v>
      </c>
      <c r="F746">
        <f>VLOOKUP(_xlfn.CONCAT(A746,B746,C746),Denominator!D:H,2,FALSE)</f>
        <v>32647</v>
      </c>
      <c r="G746">
        <f>VLOOKUP(_xlfn.CONCAT(A746,B746,C746),Denominator!D:H,3,FALSE)</f>
        <v>504</v>
      </c>
      <c r="H746">
        <v>51</v>
      </c>
      <c r="I746" s="13">
        <f>Table15_2[[#This Row],[total_counts]]-Table15_2[[#This Row],[virtual_counts]]</f>
        <v>48</v>
      </c>
      <c r="J746">
        <v>3</v>
      </c>
      <c r="K746" s="4">
        <f>Table15_2[[#This Row],[total_counts]]/Table15_2[[#This Row],[den_total]]</f>
        <v>1.5384151307652862E-3</v>
      </c>
      <c r="L746" s="4">
        <f>Table15_2[[#This Row],[in_person_counts]]/Table15_2[[#This Row],[den_total]]</f>
        <v>1.4479201230732104E-3</v>
      </c>
      <c r="M746" s="4">
        <f>Table15_2[[#This Row],[virtual_counts]]/Table15_2[[#This Row],[den_total]]</f>
        <v>9.0495007692075648E-5</v>
      </c>
      <c r="N746" t="s">
        <v>14</v>
      </c>
    </row>
    <row r="747" spans="1:14" x14ac:dyDescent="0.3">
      <c r="A747" t="s">
        <v>32</v>
      </c>
      <c r="B747">
        <v>2018</v>
      </c>
      <c r="C747">
        <v>11</v>
      </c>
      <c r="D747" t="s">
        <v>24</v>
      </c>
      <c r="E747">
        <v>33151</v>
      </c>
      <c r="F747">
        <f>VLOOKUP(_xlfn.CONCAT(A747,B747,C747),Denominator!D:H,2,FALSE)</f>
        <v>32647</v>
      </c>
      <c r="G747">
        <f>VLOOKUP(_xlfn.CONCAT(A747,B747,C747),Denominator!D:H,3,FALSE)</f>
        <v>504</v>
      </c>
      <c r="H747">
        <v>61</v>
      </c>
      <c r="I747" s="13">
        <f>Table15_2[[#This Row],[total_counts]]-Table15_2[[#This Row],[virtual_counts]]</f>
        <v>60</v>
      </c>
      <c r="J747">
        <v>1</v>
      </c>
      <c r="K747" s="4">
        <f>Table15_2[[#This Row],[total_counts]]/Table15_2[[#This Row],[den_total]]</f>
        <v>1.8400651564055384E-3</v>
      </c>
      <c r="L747" s="4">
        <f>Table15_2[[#This Row],[in_person_counts]]/Table15_2[[#This Row],[den_total]]</f>
        <v>1.809900153841513E-3</v>
      </c>
      <c r="M747" s="4">
        <f>Table15_2[[#This Row],[virtual_counts]]/Table15_2[[#This Row],[den_total]]</f>
        <v>3.0165002564025218E-5</v>
      </c>
      <c r="N747" t="s">
        <v>14</v>
      </c>
    </row>
    <row r="748" spans="1:14" x14ac:dyDescent="0.3">
      <c r="A748" t="s">
        <v>32</v>
      </c>
      <c r="B748">
        <v>2018</v>
      </c>
      <c r="C748">
        <v>11</v>
      </c>
      <c r="D748" t="s">
        <v>25</v>
      </c>
      <c r="E748">
        <v>33151</v>
      </c>
      <c r="F748">
        <f>VLOOKUP(_xlfn.CONCAT(A748,B748,C748),Denominator!D:H,2,FALSE)</f>
        <v>32647</v>
      </c>
      <c r="G748">
        <f>VLOOKUP(_xlfn.CONCAT(A748,B748,C748),Denominator!D:H,3,FALSE)</f>
        <v>504</v>
      </c>
      <c r="H748">
        <v>59</v>
      </c>
      <c r="I748" s="13">
        <f>Table15_2[[#This Row],[total_counts]]-Table15_2[[#This Row],[virtual_counts]]</f>
        <v>56</v>
      </c>
      <c r="J748">
        <v>3</v>
      </c>
      <c r="K748" s="4">
        <f>Table15_2[[#This Row],[total_counts]]/Table15_2[[#This Row],[den_total]]</f>
        <v>1.7797351512774879E-3</v>
      </c>
      <c r="L748" s="4">
        <f>Table15_2[[#This Row],[in_person_counts]]/Table15_2[[#This Row],[den_total]]</f>
        <v>1.6892401435854123E-3</v>
      </c>
      <c r="M748" s="4">
        <f>Table15_2[[#This Row],[virtual_counts]]/Table15_2[[#This Row],[den_total]]</f>
        <v>9.0495007692075648E-5</v>
      </c>
      <c r="N748" t="s">
        <v>14</v>
      </c>
    </row>
    <row r="749" spans="1:14" x14ac:dyDescent="0.3">
      <c r="A749" t="s">
        <v>32</v>
      </c>
      <c r="B749">
        <v>2018</v>
      </c>
      <c r="C749">
        <v>12</v>
      </c>
      <c r="D749" t="s">
        <v>13</v>
      </c>
      <c r="E749">
        <v>25499</v>
      </c>
      <c r="F749">
        <f>VLOOKUP(_xlfn.CONCAT(A749,B749,C749),Denominator!D:H,2,FALSE)</f>
        <v>25015</v>
      </c>
      <c r="G749">
        <f>VLOOKUP(_xlfn.CONCAT(A749,B749,C749),Denominator!D:H,3,FALSE)</f>
        <v>484</v>
      </c>
      <c r="H749">
        <v>2761</v>
      </c>
      <c r="I749" s="13">
        <f>Table15_2[[#This Row],[total_counts]]-Table15_2[[#This Row],[virtual_counts]]</f>
        <v>2697</v>
      </c>
      <c r="J749">
        <v>64</v>
      </c>
      <c r="K749" s="4">
        <f>Table15_2[[#This Row],[total_counts]]/Table15_2[[#This Row],[den_total]]</f>
        <v>0.10827875602964822</v>
      </c>
      <c r="L749" s="4">
        <f>Table15_2[[#This Row],[in_person_counts]]/Table15_2[[#This Row],[den_total]]</f>
        <v>0.1057688536805365</v>
      </c>
      <c r="M749" s="4">
        <f>Table15_2[[#This Row],[virtual_counts]]/Table15_2[[#This Row],[den_total]]</f>
        <v>2.50990234911173E-3</v>
      </c>
      <c r="N749" t="s">
        <v>14</v>
      </c>
    </row>
    <row r="750" spans="1:14" x14ac:dyDescent="0.3">
      <c r="A750" t="s">
        <v>32</v>
      </c>
      <c r="B750">
        <v>2018</v>
      </c>
      <c r="C750">
        <v>12</v>
      </c>
      <c r="D750" t="s">
        <v>18</v>
      </c>
      <c r="E750">
        <v>25499</v>
      </c>
      <c r="F750">
        <f>VLOOKUP(_xlfn.CONCAT(A750,B750,C750),Denominator!D:H,2,FALSE)</f>
        <v>25015</v>
      </c>
      <c r="G750">
        <f>VLOOKUP(_xlfn.CONCAT(A750,B750,C750),Denominator!D:H,3,FALSE)</f>
        <v>484</v>
      </c>
      <c r="H750">
        <v>17</v>
      </c>
      <c r="I750" s="13">
        <f>Table15_2[[#This Row],[total_counts]]-Table15_2[[#This Row],[virtual_counts]]</f>
        <v>17</v>
      </c>
      <c r="J750">
        <v>0</v>
      </c>
      <c r="K750" s="4">
        <f>Table15_2[[#This Row],[total_counts]]/Table15_2[[#This Row],[den_total]]</f>
        <v>6.6669281148280324E-4</v>
      </c>
      <c r="L750" s="4">
        <f>Table15_2[[#This Row],[in_person_counts]]/Table15_2[[#This Row],[den_total]]</f>
        <v>6.6669281148280324E-4</v>
      </c>
      <c r="M750" s="4">
        <f>Table15_2[[#This Row],[virtual_counts]]/Table15_2[[#This Row],[den_total]]</f>
        <v>0</v>
      </c>
      <c r="N750" t="s">
        <v>14</v>
      </c>
    </row>
    <row r="751" spans="1:14" x14ac:dyDescent="0.3">
      <c r="A751" t="s">
        <v>32</v>
      </c>
      <c r="B751">
        <v>2018</v>
      </c>
      <c r="C751">
        <v>12</v>
      </c>
      <c r="D751" t="s">
        <v>19</v>
      </c>
      <c r="E751">
        <v>25499</v>
      </c>
      <c r="F751">
        <f>VLOOKUP(_xlfn.CONCAT(A751,B751,C751),Denominator!D:H,2,FALSE)</f>
        <v>25015</v>
      </c>
      <c r="G751">
        <f>VLOOKUP(_xlfn.CONCAT(A751,B751,C751),Denominator!D:H,3,FALSE)</f>
        <v>484</v>
      </c>
      <c r="H751">
        <v>30</v>
      </c>
      <c r="I751" s="13">
        <f>Table15_2[[#This Row],[total_counts]]-Table15_2[[#This Row],[virtual_counts]]</f>
        <v>30</v>
      </c>
      <c r="J751">
        <v>0</v>
      </c>
      <c r="K751" s="4">
        <f>Table15_2[[#This Row],[total_counts]]/Table15_2[[#This Row],[den_total]]</f>
        <v>1.1765167261461233E-3</v>
      </c>
      <c r="L751" s="4">
        <f>Table15_2[[#This Row],[in_person_counts]]/Table15_2[[#This Row],[den_total]]</f>
        <v>1.1765167261461233E-3</v>
      </c>
      <c r="M751" s="4">
        <f>Table15_2[[#This Row],[virtual_counts]]/Table15_2[[#This Row],[den_total]]</f>
        <v>0</v>
      </c>
      <c r="N751" t="s">
        <v>14</v>
      </c>
    </row>
    <row r="752" spans="1:14" x14ac:dyDescent="0.3">
      <c r="A752" t="s">
        <v>32</v>
      </c>
      <c r="B752">
        <v>2018</v>
      </c>
      <c r="C752">
        <v>12</v>
      </c>
      <c r="D752" t="s">
        <v>20</v>
      </c>
      <c r="E752">
        <v>25499</v>
      </c>
      <c r="F752">
        <f>VLOOKUP(_xlfn.CONCAT(A752,B752,C752),Denominator!D:H,2,FALSE)</f>
        <v>25015</v>
      </c>
      <c r="G752">
        <f>VLOOKUP(_xlfn.CONCAT(A752,B752,C752),Denominator!D:H,3,FALSE)</f>
        <v>484</v>
      </c>
      <c r="H752">
        <v>31</v>
      </c>
      <c r="I752" s="13">
        <f>Table15_2[[#This Row],[total_counts]]-Table15_2[[#This Row],[virtual_counts]]</f>
        <v>30</v>
      </c>
      <c r="J752">
        <v>1</v>
      </c>
      <c r="K752" s="4">
        <f>Table15_2[[#This Row],[total_counts]]/Table15_2[[#This Row],[den_total]]</f>
        <v>1.2157339503509942E-3</v>
      </c>
      <c r="L752" s="4">
        <f>Table15_2[[#This Row],[in_person_counts]]/Table15_2[[#This Row],[den_total]]</f>
        <v>1.1765167261461233E-3</v>
      </c>
      <c r="M752" s="4">
        <f>Table15_2[[#This Row],[virtual_counts]]/Table15_2[[#This Row],[den_total]]</f>
        <v>3.9217224204870782E-5</v>
      </c>
      <c r="N752" t="s">
        <v>14</v>
      </c>
    </row>
    <row r="753" spans="1:14" x14ac:dyDescent="0.3">
      <c r="A753" t="s">
        <v>32</v>
      </c>
      <c r="B753">
        <v>2018</v>
      </c>
      <c r="C753">
        <v>12</v>
      </c>
      <c r="D753" t="s">
        <v>21</v>
      </c>
      <c r="E753">
        <v>25499</v>
      </c>
      <c r="F753">
        <f>VLOOKUP(_xlfn.CONCAT(A753,B753,C753),Denominator!D:H,2,FALSE)</f>
        <v>25015</v>
      </c>
      <c r="G753">
        <f>VLOOKUP(_xlfn.CONCAT(A753,B753,C753),Denominator!D:H,3,FALSE)</f>
        <v>484</v>
      </c>
      <c r="H753">
        <v>17</v>
      </c>
      <c r="I753" s="13">
        <f>Table15_2[[#This Row],[total_counts]]-Table15_2[[#This Row],[virtual_counts]]</f>
        <v>17</v>
      </c>
      <c r="J753">
        <v>0</v>
      </c>
      <c r="K753" s="4">
        <f>Table15_2[[#This Row],[total_counts]]/Table15_2[[#This Row],[den_total]]</f>
        <v>6.6669281148280324E-4</v>
      </c>
      <c r="L753" s="4">
        <f>Table15_2[[#This Row],[in_person_counts]]/Table15_2[[#This Row],[den_total]]</f>
        <v>6.6669281148280324E-4</v>
      </c>
      <c r="M753" s="4">
        <f>Table15_2[[#This Row],[virtual_counts]]/Table15_2[[#This Row],[den_total]]</f>
        <v>0</v>
      </c>
      <c r="N753" t="s">
        <v>14</v>
      </c>
    </row>
    <row r="754" spans="1:14" x14ac:dyDescent="0.3">
      <c r="A754" t="s">
        <v>32</v>
      </c>
      <c r="B754">
        <v>2018</v>
      </c>
      <c r="C754">
        <v>12</v>
      </c>
      <c r="D754" t="s">
        <v>22</v>
      </c>
      <c r="E754">
        <v>25499</v>
      </c>
      <c r="F754">
        <f>VLOOKUP(_xlfn.CONCAT(A754,B754,C754),Denominator!D:H,2,FALSE)</f>
        <v>25015</v>
      </c>
      <c r="G754">
        <f>VLOOKUP(_xlfn.CONCAT(A754,B754,C754),Denominator!D:H,3,FALSE)</f>
        <v>484</v>
      </c>
      <c r="H754">
        <v>48</v>
      </c>
      <c r="I754" s="13">
        <f>Table15_2[[#This Row],[total_counts]]-Table15_2[[#This Row],[virtual_counts]]</f>
        <v>47</v>
      </c>
      <c r="J754">
        <v>1</v>
      </c>
      <c r="K754" s="4">
        <f>Table15_2[[#This Row],[total_counts]]/Table15_2[[#This Row],[den_total]]</f>
        <v>1.8824267618337974E-3</v>
      </c>
      <c r="L754" s="4">
        <f>Table15_2[[#This Row],[in_person_counts]]/Table15_2[[#This Row],[den_total]]</f>
        <v>1.8432095376289266E-3</v>
      </c>
      <c r="M754" s="4">
        <f>Table15_2[[#This Row],[virtual_counts]]/Table15_2[[#This Row],[den_total]]</f>
        <v>3.9217224204870782E-5</v>
      </c>
      <c r="N754" t="s">
        <v>14</v>
      </c>
    </row>
    <row r="755" spans="1:14" x14ac:dyDescent="0.3">
      <c r="A755" t="s">
        <v>32</v>
      </c>
      <c r="B755">
        <v>2018</v>
      </c>
      <c r="C755">
        <v>12</v>
      </c>
      <c r="D755" t="s">
        <v>23</v>
      </c>
      <c r="E755">
        <v>25499</v>
      </c>
      <c r="F755">
        <f>VLOOKUP(_xlfn.CONCAT(A755,B755,C755),Denominator!D:H,2,FALSE)</f>
        <v>25015</v>
      </c>
      <c r="G755">
        <f>VLOOKUP(_xlfn.CONCAT(A755,B755,C755),Denominator!D:H,3,FALSE)</f>
        <v>484</v>
      </c>
      <c r="H755">
        <v>43</v>
      </c>
      <c r="I755" s="13">
        <f>Table15_2[[#This Row],[total_counts]]-Table15_2[[#This Row],[virtual_counts]]</f>
        <v>42</v>
      </c>
      <c r="J755">
        <v>1</v>
      </c>
      <c r="K755" s="4">
        <f>Table15_2[[#This Row],[total_counts]]/Table15_2[[#This Row],[den_total]]</f>
        <v>1.6863406408094434E-3</v>
      </c>
      <c r="L755" s="4">
        <f>Table15_2[[#This Row],[in_person_counts]]/Table15_2[[#This Row],[den_total]]</f>
        <v>1.6471234166045728E-3</v>
      </c>
      <c r="M755" s="4">
        <f>Table15_2[[#This Row],[virtual_counts]]/Table15_2[[#This Row],[den_total]]</f>
        <v>3.9217224204870782E-5</v>
      </c>
      <c r="N755" t="s">
        <v>14</v>
      </c>
    </row>
    <row r="756" spans="1:14" x14ac:dyDescent="0.3">
      <c r="A756" t="s">
        <v>32</v>
      </c>
      <c r="B756">
        <v>2018</v>
      </c>
      <c r="C756">
        <v>12</v>
      </c>
      <c r="D756" t="s">
        <v>24</v>
      </c>
      <c r="E756">
        <v>25499</v>
      </c>
      <c r="F756">
        <f>VLOOKUP(_xlfn.CONCAT(A756,B756,C756),Denominator!D:H,2,FALSE)</f>
        <v>25015</v>
      </c>
      <c r="G756">
        <f>VLOOKUP(_xlfn.CONCAT(A756,B756,C756),Denominator!D:H,3,FALSE)</f>
        <v>484</v>
      </c>
      <c r="H756">
        <v>40</v>
      </c>
      <c r="I756" s="13">
        <f>Table15_2[[#This Row],[total_counts]]-Table15_2[[#This Row],[virtual_counts]]</f>
        <v>40</v>
      </c>
      <c r="J756">
        <v>0</v>
      </c>
      <c r="K756" s="4">
        <f>Table15_2[[#This Row],[total_counts]]/Table15_2[[#This Row],[den_total]]</f>
        <v>1.5686889681948311E-3</v>
      </c>
      <c r="L756" s="4">
        <f>Table15_2[[#This Row],[in_person_counts]]/Table15_2[[#This Row],[den_total]]</f>
        <v>1.5686889681948311E-3</v>
      </c>
      <c r="M756" s="4">
        <f>Table15_2[[#This Row],[virtual_counts]]/Table15_2[[#This Row],[den_total]]</f>
        <v>0</v>
      </c>
      <c r="N756" t="s">
        <v>14</v>
      </c>
    </row>
    <row r="757" spans="1:14" x14ac:dyDescent="0.3">
      <c r="A757" t="s">
        <v>32</v>
      </c>
      <c r="B757">
        <v>2018</v>
      </c>
      <c r="C757">
        <v>12</v>
      </c>
      <c r="D757" t="s">
        <v>25</v>
      </c>
      <c r="E757">
        <v>25499</v>
      </c>
      <c r="F757">
        <f>VLOOKUP(_xlfn.CONCAT(A757,B757,C757),Denominator!D:H,2,FALSE)</f>
        <v>25015</v>
      </c>
      <c r="G757">
        <f>VLOOKUP(_xlfn.CONCAT(A757,B757,C757),Denominator!D:H,3,FALSE)</f>
        <v>484</v>
      </c>
      <c r="H757">
        <v>57</v>
      </c>
      <c r="I757" s="13">
        <f>Table15_2[[#This Row],[total_counts]]-Table15_2[[#This Row],[virtual_counts]]</f>
        <v>57</v>
      </c>
      <c r="J757">
        <v>0</v>
      </c>
      <c r="K757" s="4">
        <f>Table15_2[[#This Row],[total_counts]]/Table15_2[[#This Row],[den_total]]</f>
        <v>2.2353817796776343E-3</v>
      </c>
      <c r="L757" s="4">
        <f>Table15_2[[#This Row],[in_person_counts]]/Table15_2[[#This Row],[den_total]]</f>
        <v>2.2353817796776343E-3</v>
      </c>
      <c r="M757" s="4">
        <f>Table15_2[[#This Row],[virtual_counts]]/Table15_2[[#This Row],[den_total]]</f>
        <v>0</v>
      </c>
      <c r="N757" t="s">
        <v>14</v>
      </c>
    </row>
    <row r="758" spans="1:14" x14ac:dyDescent="0.3">
      <c r="A758" t="s">
        <v>33</v>
      </c>
      <c r="B758">
        <v>2018</v>
      </c>
      <c r="C758">
        <v>1</v>
      </c>
      <c r="D758" t="s">
        <v>13</v>
      </c>
      <c r="E758">
        <v>22099</v>
      </c>
      <c r="F758">
        <f>VLOOKUP(_xlfn.CONCAT(A758,B758,C758),Denominator!D:H,2,FALSE)</f>
        <v>22099</v>
      </c>
      <c r="G758">
        <f>VLOOKUP(_xlfn.CONCAT(A758,B758,C758),Denominator!D:H,3,FALSE)</f>
        <v>0</v>
      </c>
      <c r="H758">
        <v>2491</v>
      </c>
      <c r="I758" s="13">
        <f>Table15_2[[#This Row],[total_counts]]-Table15_2[[#This Row],[virtual_counts]]</f>
        <v>2491</v>
      </c>
      <c r="J758">
        <v>0</v>
      </c>
      <c r="K758" s="4">
        <f>Table15_2[[#This Row],[total_counts]]/Table15_2[[#This Row],[den_total]]</f>
        <v>0.11272003258065975</v>
      </c>
      <c r="L758" s="4">
        <f>Table15_2[[#This Row],[in_person_counts]]/Table15_2[[#This Row],[den_total]]</f>
        <v>0.11272003258065975</v>
      </c>
      <c r="M758" s="4">
        <f>Table15_2[[#This Row],[virtual_counts]]/Table15_2[[#This Row],[den_total]]</f>
        <v>0</v>
      </c>
      <c r="N758" t="s">
        <v>14</v>
      </c>
    </row>
    <row r="759" spans="1:14" x14ac:dyDescent="0.3">
      <c r="A759" t="s">
        <v>33</v>
      </c>
      <c r="B759">
        <v>2018</v>
      </c>
      <c r="C759">
        <v>1</v>
      </c>
      <c r="D759" t="s">
        <v>18</v>
      </c>
      <c r="E759">
        <v>22099</v>
      </c>
      <c r="F759">
        <f>VLOOKUP(_xlfn.CONCAT(A759,B759,C759),Denominator!D:H,2,FALSE)</f>
        <v>22099</v>
      </c>
      <c r="G759">
        <f>VLOOKUP(_xlfn.CONCAT(A759,B759,C759),Denominator!D:H,3,FALSE)</f>
        <v>0</v>
      </c>
      <c r="H759">
        <v>165</v>
      </c>
      <c r="I759" s="13">
        <f>Table15_2[[#This Row],[total_counts]]-Table15_2[[#This Row],[virtual_counts]]</f>
        <v>165</v>
      </c>
      <c r="J759">
        <v>0</v>
      </c>
      <c r="K759" s="4">
        <f>Table15_2[[#This Row],[total_counts]]/Table15_2[[#This Row],[den_total]]</f>
        <v>7.466401194624191E-3</v>
      </c>
      <c r="L759" s="4">
        <f>Table15_2[[#This Row],[in_person_counts]]/Table15_2[[#This Row],[den_total]]</f>
        <v>7.466401194624191E-3</v>
      </c>
      <c r="M759" s="4">
        <f>Table15_2[[#This Row],[virtual_counts]]/Table15_2[[#This Row],[den_total]]</f>
        <v>0</v>
      </c>
      <c r="N759" t="s">
        <v>14</v>
      </c>
    </row>
    <row r="760" spans="1:14" x14ac:dyDescent="0.3">
      <c r="A760" t="s">
        <v>33</v>
      </c>
      <c r="B760">
        <v>2018</v>
      </c>
      <c r="C760">
        <v>1</v>
      </c>
      <c r="D760" t="s">
        <v>19</v>
      </c>
      <c r="E760">
        <v>22099</v>
      </c>
      <c r="F760">
        <f>VLOOKUP(_xlfn.CONCAT(A760,B760,C760),Denominator!D:H,2,FALSE)</f>
        <v>22099</v>
      </c>
      <c r="G760">
        <f>VLOOKUP(_xlfn.CONCAT(A760,B760,C760),Denominator!D:H,3,FALSE)</f>
        <v>0</v>
      </c>
      <c r="H760">
        <v>100</v>
      </c>
      <c r="I760" s="13">
        <f>Table15_2[[#This Row],[total_counts]]-Table15_2[[#This Row],[virtual_counts]]</f>
        <v>100</v>
      </c>
      <c r="J760">
        <v>0</v>
      </c>
      <c r="K760" s="4">
        <f>Table15_2[[#This Row],[total_counts]]/Table15_2[[#This Row],[den_total]]</f>
        <v>4.5250916331055708E-3</v>
      </c>
      <c r="L760" s="4">
        <f>Table15_2[[#This Row],[in_person_counts]]/Table15_2[[#This Row],[den_total]]</f>
        <v>4.5250916331055708E-3</v>
      </c>
      <c r="M760" s="4">
        <f>Table15_2[[#This Row],[virtual_counts]]/Table15_2[[#This Row],[den_total]]</f>
        <v>0</v>
      </c>
      <c r="N760" t="s">
        <v>14</v>
      </c>
    </row>
    <row r="761" spans="1:14" x14ac:dyDescent="0.3">
      <c r="A761" t="s">
        <v>33</v>
      </c>
      <c r="B761">
        <v>2018</v>
      </c>
      <c r="C761">
        <v>1</v>
      </c>
      <c r="D761" t="s">
        <v>20</v>
      </c>
      <c r="E761">
        <v>22099</v>
      </c>
      <c r="F761">
        <f>VLOOKUP(_xlfn.CONCAT(A761,B761,C761),Denominator!D:H,2,FALSE)</f>
        <v>22099</v>
      </c>
      <c r="G761">
        <f>VLOOKUP(_xlfn.CONCAT(A761,B761,C761),Denominator!D:H,3,FALSE)</f>
        <v>0</v>
      </c>
      <c r="H761">
        <v>86</v>
      </c>
      <c r="I761" s="13">
        <f>Table15_2[[#This Row],[total_counts]]-Table15_2[[#This Row],[virtual_counts]]</f>
        <v>86</v>
      </c>
      <c r="J761">
        <v>0</v>
      </c>
      <c r="K761" s="4">
        <f>Table15_2[[#This Row],[total_counts]]/Table15_2[[#This Row],[den_total]]</f>
        <v>3.8915788044707905E-3</v>
      </c>
      <c r="L761" s="4">
        <f>Table15_2[[#This Row],[in_person_counts]]/Table15_2[[#This Row],[den_total]]</f>
        <v>3.8915788044707905E-3</v>
      </c>
      <c r="M761" s="4">
        <f>Table15_2[[#This Row],[virtual_counts]]/Table15_2[[#This Row],[den_total]]</f>
        <v>0</v>
      </c>
      <c r="N761" t="s">
        <v>14</v>
      </c>
    </row>
    <row r="762" spans="1:14" x14ac:dyDescent="0.3">
      <c r="A762" t="s">
        <v>33</v>
      </c>
      <c r="B762">
        <v>2018</v>
      </c>
      <c r="C762">
        <v>1</v>
      </c>
      <c r="D762" t="s">
        <v>21</v>
      </c>
      <c r="E762">
        <v>22099</v>
      </c>
      <c r="F762">
        <f>VLOOKUP(_xlfn.CONCAT(A762,B762,C762),Denominator!D:H,2,FALSE)</f>
        <v>22099</v>
      </c>
      <c r="G762">
        <f>VLOOKUP(_xlfn.CONCAT(A762,B762,C762),Denominator!D:H,3,FALSE)</f>
        <v>0</v>
      </c>
      <c r="H762">
        <v>13</v>
      </c>
      <c r="I762" s="13">
        <f>Table15_2[[#This Row],[total_counts]]-Table15_2[[#This Row],[virtual_counts]]</f>
        <v>13</v>
      </c>
      <c r="J762">
        <v>0</v>
      </c>
      <c r="K762" s="4">
        <f>Table15_2[[#This Row],[total_counts]]/Table15_2[[#This Row],[den_total]]</f>
        <v>5.8826191230372418E-4</v>
      </c>
      <c r="L762" s="4">
        <f>Table15_2[[#This Row],[in_person_counts]]/Table15_2[[#This Row],[den_total]]</f>
        <v>5.8826191230372418E-4</v>
      </c>
      <c r="M762" s="4">
        <f>Table15_2[[#This Row],[virtual_counts]]/Table15_2[[#This Row],[den_total]]</f>
        <v>0</v>
      </c>
      <c r="N762" t="s">
        <v>14</v>
      </c>
    </row>
    <row r="763" spans="1:14" x14ac:dyDescent="0.3">
      <c r="A763" t="s">
        <v>33</v>
      </c>
      <c r="B763">
        <v>2018</v>
      </c>
      <c r="C763">
        <v>1</v>
      </c>
      <c r="D763" t="s">
        <v>22</v>
      </c>
      <c r="E763">
        <v>22099</v>
      </c>
      <c r="F763">
        <f>VLOOKUP(_xlfn.CONCAT(A763,B763,C763),Denominator!D:H,2,FALSE)</f>
        <v>22099</v>
      </c>
      <c r="G763">
        <f>VLOOKUP(_xlfn.CONCAT(A763,B763,C763),Denominator!D:H,3,FALSE)</f>
        <v>0</v>
      </c>
      <c r="H763">
        <v>99</v>
      </c>
      <c r="I763" s="13">
        <f>Table15_2[[#This Row],[total_counts]]-Table15_2[[#This Row],[virtual_counts]]</f>
        <v>99</v>
      </c>
      <c r="J763">
        <v>0</v>
      </c>
      <c r="K763" s="4">
        <f>Table15_2[[#This Row],[total_counts]]/Table15_2[[#This Row],[den_total]]</f>
        <v>4.4798407167745144E-3</v>
      </c>
      <c r="L763" s="4">
        <f>Table15_2[[#This Row],[in_person_counts]]/Table15_2[[#This Row],[den_total]]</f>
        <v>4.4798407167745144E-3</v>
      </c>
      <c r="M763" s="4">
        <f>Table15_2[[#This Row],[virtual_counts]]/Table15_2[[#This Row],[den_total]]</f>
        <v>0</v>
      </c>
      <c r="N763" t="s">
        <v>14</v>
      </c>
    </row>
    <row r="764" spans="1:14" x14ac:dyDescent="0.3">
      <c r="A764" t="s">
        <v>33</v>
      </c>
      <c r="B764">
        <v>2018</v>
      </c>
      <c r="C764">
        <v>1</v>
      </c>
      <c r="D764" t="s">
        <v>23</v>
      </c>
      <c r="E764">
        <v>22099</v>
      </c>
      <c r="F764">
        <f>VLOOKUP(_xlfn.CONCAT(A764,B764,C764),Denominator!D:H,2,FALSE)</f>
        <v>22099</v>
      </c>
      <c r="G764">
        <f>VLOOKUP(_xlfn.CONCAT(A764,B764,C764),Denominator!D:H,3,FALSE)</f>
        <v>0</v>
      </c>
      <c r="H764">
        <v>258</v>
      </c>
      <c r="I764" s="13">
        <f>Table15_2[[#This Row],[total_counts]]-Table15_2[[#This Row],[virtual_counts]]</f>
        <v>258</v>
      </c>
      <c r="J764">
        <v>0</v>
      </c>
      <c r="K764" s="4">
        <f>Table15_2[[#This Row],[total_counts]]/Table15_2[[#This Row],[den_total]]</f>
        <v>1.1674736413412372E-2</v>
      </c>
      <c r="L764" s="4">
        <f>Table15_2[[#This Row],[in_person_counts]]/Table15_2[[#This Row],[den_total]]</f>
        <v>1.1674736413412372E-2</v>
      </c>
      <c r="M764" s="4">
        <f>Table15_2[[#This Row],[virtual_counts]]/Table15_2[[#This Row],[den_total]]</f>
        <v>0</v>
      </c>
      <c r="N764" t="s">
        <v>14</v>
      </c>
    </row>
    <row r="765" spans="1:14" x14ac:dyDescent="0.3">
      <c r="A765" t="s">
        <v>33</v>
      </c>
      <c r="B765">
        <v>2018</v>
      </c>
      <c r="C765">
        <v>1</v>
      </c>
      <c r="D765" t="s">
        <v>24</v>
      </c>
      <c r="E765">
        <v>22099</v>
      </c>
      <c r="F765">
        <f>VLOOKUP(_xlfn.CONCAT(A765,B765,C765),Denominator!D:H,2,FALSE)</f>
        <v>22099</v>
      </c>
      <c r="G765">
        <f>VLOOKUP(_xlfn.CONCAT(A765,B765,C765),Denominator!D:H,3,FALSE)</f>
        <v>0</v>
      </c>
      <c r="H765">
        <v>35</v>
      </c>
      <c r="I765" s="13">
        <f>Table15_2[[#This Row],[total_counts]]-Table15_2[[#This Row],[virtual_counts]]</f>
        <v>35</v>
      </c>
      <c r="J765">
        <v>0</v>
      </c>
      <c r="K765" s="4">
        <f>Table15_2[[#This Row],[total_counts]]/Table15_2[[#This Row],[den_total]]</f>
        <v>1.5837820715869496E-3</v>
      </c>
      <c r="L765" s="4">
        <f>Table15_2[[#This Row],[in_person_counts]]/Table15_2[[#This Row],[den_total]]</f>
        <v>1.5837820715869496E-3</v>
      </c>
      <c r="M765" s="4">
        <f>Table15_2[[#This Row],[virtual_counts]]/Table15_2[[#This Row],[den_total]]</f>
        <v>0</v>
      </c>
      <c r="N765" t="s">
        <v>14</v>
      </c>
    </row>
    <row r="766" spans="1:14" x14ac:dyDescent="0.3">
      <c r="A766" t="s">
        <v>33</v>
      </c>
      <c r="B766">
        <v>2018</v>
      </c>
      <c r="C766">
        <v>1</v>
      </c>
      <c r="D766" t="s">
        <v>25</v>
      </c>
      <c r="E766">
        <v>22099</v>
      </c>
      <c r="F766">
        <f>VLOOKUP(_xlfn.CONCAT(A766,B766,C766),Denominator!D:H,2,FALSE)</f>
        <v>22099</v>
      </c>
      <c r="G766">
        <f>VLOOKUP(_xlfn.CONCAT(A766,B766,C766),Denominator!D:H,3,FALSE)</f>
        <v>0</v>
      </c>
      <c r="H766">
        <v>717</v>
      </c>
      <c r="I766" s="13">
        <f>Table15_2[[#This Row],[total_counts]]-Table15_2[[#This Row],[virtual_counts]]</f>
        <v>717</v>
      </c>
      <c r="J766">
        <v>0</v>
      </c>
      <c r="K766" s="4">
        <f>Table15_2[[#This Row],[total_counts]]/Table15_2[[#This Row],[den_total]]</f>
        <v>3.244490700936694E-2</v>
      </c>
      <c r="L766" s="4">
        <f>Table15_2[[#This Row],[in_person_counts]]/Table15_2[[#This Row],[den_total]]</f>
        <v>3.244490700936694E-2</v>
      </c>
      <c r="M766" s="4">
        <f>Table15_2[[#This Row],[virtual_counts]]/Table15_2[[#This Row],[den_total]]</f>
        <v>0</v>
      </c>
      <c r="N766" t="s">
        <v>14</v>
      </c>
    </row>
    <row r="767" spans="1:14" x14ac:dyDescent="0.3">
      <c r="A767" t="s">
        <v>33</v>
      </c>
      <c r="B767">
        <v>2018</v>
      </c>
      <c r="C767">
        <v>2</v>
      </c>
      <c r="D767" t="s">
        <v>13</v>
      </c>
      <c r="E767">
        <v>19134</v>
      </c>
      <c r="F767">
        <f>VLOOKUP(_xlfn.CONCAT(A767,B767,C767),Denominator!D:H,2,FALSE)</f>
        <v>19134</v>
      </c>
      <c r="G767">
        <f>VLOOKUP(_xlfn.CONCAT(A767,B767,C767),Denominator!D:H,3,FALSE)</f>
        <v>0</v>
      </c>
      <c r="H767">
        <v>2233</v>
      </c>
      <c r="I767" s="13">
        <f>Table15_2[[#This Row],[total_counts]]-Table15_2[[#This Row],[virtual_counts]]</f>
        <v>2233</v>
      </c>
      <c r="J767">
        <v>0</v>
      </c>
      <c r="K767" s="4">
        <f>Table15_2[[#This Row],[total_counts]]/Table15_2[[#This Row],[den_total]]</f>
        <v>0.11670325075781332</v>
      </c>
      <c r="L767" s="4">
        <f>Table15_2[[#This Row],[in_person_counts]]/Table15_2[[#This Row],[den_total]]</f>
        <v>0.11670325075781332</v>
      </c>
      <c r="M767" s="4">
        <f>Table15_2[[#This Row],[virtual_counts]]/Table15_2[[#This Row],[den_total]]</f>
        <v>0</v>
      </c>
      <c r="N767" t="s">
        <v>14</v>
      </c>
    </row>
    <row r="768" spans="1:14" x14ac:dyDescent="0.3">
      <c r="A768" t="s">
        <v>33</v>
      </c>
      <c r="B768">
        <v>2018</v>
      </c>
      <c r="C768">
        <v>2</v>
      </c>
      <c r="D768" t="s">
        <v>18</v>
      </c>
      <c r="E768">
        <v>19134</v>
      </c>
      <c r="F768">
        <f>VLOOKUP(_xlfn.CONCAT(A768,B768,C768),Denominator!D:H,2,FALSE)</f>
        <v>19134</v>
      </c>
      <c r="G768">
        <f>VLOOKUP(_xlfn.CONCAT(A768,B768,C768),Denominator!D:H,3,FALSE)</f>
        <v>0</v>
      </c>
      <c r="H768">
        <v>151</v>
      </c>
      <c r="I768" s="13">
        <f>Table15_2[[#This Row],[total_counts]]-Table15_2[[#This Row],[virtual_counts]]</f>
        <v>151</v>
      </c>
      <c r="J768">
        <v>0</v>
      </c>
      <c r="K768" s="4">
        <f>Table15_2[[#This Row],[total_counts]]/Table15_2[[#This Row],[den_total]]</f>
        <v>7.8917110902059166E-3</v>
      </c>
      <c r="L768" s="4">
        <f>Table15_2[[#This Row],[in_person_counts]]/Table15_2[[#This Row],[den_total]]</f>
        <v>7.8917110902059166E-3</v>
      </c>
      <c r="M768" s="4">
        <f>Table15_2[[#This Row],[virtual_counts]]/Table15_2[[#This Row],[den_total]]</f>
        <v>0</v>
      </c>
      <c r="N768" t="s">
        <v>14</v>
      </c>
    </row>
    <row r="769" spans="1:14" x14ac:dyDescent="0.3">
      <c r="A769" t="s">
        <v>33</v>
      </c>
      <c r="B769">
        <v>2018</v>
      </c>
      <c r="C769">
        <v>2</v>
      </c>
      <c r="D769" t="s">
        <v>19</v>
      </c>
      <c r="E769">
        <v>19134</v>
      </c>
      <c r="F769">
        <f>VLOOKUP(_xlfn.CONCAT(A769,B769,C769),Denominator!D:H,2,FALSE)</f>
        <v>19134</v>
      </c>
      <c r="G769">
        <f>VLOOKUP(_xlfn.CONCAT(A769,B769,C769),Denominator!D:H,3,FALSE)</f>
        <v>0</v>
      </c>
      <c r="H769">
        <v>108</v>
      </c>
      <c r="I769" s="13">
        <f>Table15_2[[#This Row],[total_counts]]-Table15_2[[#This Row],[virtual_counts]]</f>
        <v>108</v>
      </c>
      <c r="J769">
        <v>0</v>
      </c>
      <c r="K769" s="4">
        <f>Table15_2[[#This Row],[total_counts]]/Table15_2[[#This Row],[den_total]]</f>
        <v>5.6444026340545629E-3</v>
      </c>
      <c r="L769" s="4">
        <f>Table15_2[[#This Row],[in_person_counts]]/Table15_2[[#This Row],[den_total]]</f>
        <v>5.6444026340545629E-3</v>
      </c>
      <c r="M769" s="4">
        <f>Table15_2[[#This Row],[virtual_counts]]/Table15_2[[#This Row],[den_total]]</f>
        <v>0</v>
      </c>
      <c r="N769" t="s">
        <v>14</v>
      </c>
    </row>
    <row r="770" spans="1:14" x14ac:dyDescent="0.3">
      <c r="A770" t="s">
        <v>33</v>
      </c>
      <c r="B770">
        <v>2018</v>
      </c>
      <c r="C770">
        <v>2</v>
      </c>
      <c r="D770" t="s">
        <v>20</v>
      </c>
      <c r="E770">
        <v>19134</v>
      </c>
      <c r="F770">
        <f>VLOOKUP(_xlfn.CONCAT(A770,B770,C770),Denominator!D:H,2,FALSE)</f>
        <v>19134</v>
      </c>
      <c r="G770">
        <f>VLOOKUP(_xlfn.CONCAT(A770,B770,C770),Denominator!D:H,3,FALSE)</f>
        <v>0</v>
      </c>
      <c r="H770">
        <v>76</v>
      </c>
      <c r="I770" s="13">
        <f>Table15_2[[#This Row],[total_counts]]-Table15_2[[#This Row],[virtual_counts]]</f>
        <v>76</v>
      </c>
      <c r="J770">
        <v>0</v>
      </c>
      <c r="K770" s="4">
        <f>Table15_2[[#This Row],[total_counts]]/Table15_2[[#This Row],[den_total]]</f>
        <v>3.9719870387791368E-3</v>
      </c>
      <c r="L770" s="4">
        <f>Table15_2[[#This Row],[in_person_counts]]/Table15_2[[#This Row],[den_total]]</f>
        <v>3.9719870387791368E-3</v>
      </c>
      <c r="M770" s="4">
        <f>Table15_2[[#This Row],[virtual_counts]]/Table15_2[[#This Row],[den_total]]</f>
        <v>0</v>
      </c>
      <c r="N770" t="s">
        <v>14</v>
      </c>
    </row>
    <row r="771" spans="1:14" x14ac:dyDescent="0.3">
      <c r="A771" t="s">
        <v>33</v>
      </c>
      <c r="B771">
        <v>2018</v>
      </c>
      <c r="C771">
        <v>2</v>
      </c>
      <c r="D771" t="s">
        <v>21</v>
      </c>
      <c r="E771">
        <v>19134</v>
      </c>
      <c r="F771">
        <f>VLOOKUP(_xlfn.CONCAT(A771,B771,C771),Denominator!D:H,2,FALSE)</f>
        <v>19134</v>
      </c>
      <c r="G771">
        <f>VLOOKUP(_xlfn.CONCAT(A771,B771,C771),Denominator!D:H,3,FALSE)</f>
        <v>0</v>
      </c>
      <c r="H771">
        <v>4</v>
      </c>
      <c r="I771" s="13">
        <f>Table15_2[[#This Row],[total_counts]]-Table15_2[[#This Row],[virtual_counts]]</f>
        <v>4</v>
      </c>
      <c r="J771">
        <v>0</v>
      </c>
      <c r="K771" s="4">
        <f>Table15_2[[#This Row],[total_counts]]/Table15_2[[#This Row],[den_total]]</f>
        <v>2.0905194940942825E-4</v>
      </c>
      <c r="L771" s="4">
        <f>Table15_2[[#This Row],[in_person_counts]]/Table15_2[[#This Row],[den_total]]</f>
        <v>2.0905194940942825E-4</v>
      </c>
      <c r="M771" s="4">
        <f>Table15_2[[#This Row],[virtual_counts]]/Table15_2[[#This Row],[den_total]]</f>
        <v>0</v>
      </c>
      <c r="N771" t="s">
        <v>14</v>
      </c>
    </row>
    <row r="772" spans="1:14" x14ac:dyDescent="0.3">
      <c r="A772" t="s">
        <v>33</v>
      </c>
      <c r="B772">
        <v>2018</v>
      </c>
      <c r="C772">
        <v>2</v>
      </c>
      <c r="D772" t="s">
        <v>22</v>
      </c>
      <c r="E772">
        <v>19134</v>
      </c>
      <c r="F772">
        <f>VLOOKUP(_xlfn.CONCAT(A772,B772,C772),Denominator!D:H,2,FALSE)</f>
        <v>19134</v>
      </c>
      <c r="G772">
        <f>VLOOKUP(_xlfn.CONCAT(A772,B772,C772),Denominator!D:H,3,FALSE)</f>
        <v>0</v>
      </c>
      <c r="H772">
        <v>80</v>
      </c>
      <c r="I772" s="13">
        <f>Table15_2[[#This Row],[total_counts]]-Table15_2[[#This Row],[virtual_counts]]</f>
        <v>80</v>
      </c>
      <c r="J772">
        <v>0</v>
      </c>
      <c r="K772" s="4">
        <f>Table15_2[[#This Row],[total_counts]]/Table15_2[[#This Row],[den_total]]</f>
        <v>4.1810389881885646E-3</v>
      </c>
      <c r="L772" s="4">
        <f>Table15_2[[#This Row],[in_person_counts]]/Table15_2[[#This Row],[den_total]]</f>
        <v>4.1810389881885646E-3</v>
      </c>
      <c r="M772" s="4">
        <f>Table15_2[[#This Row],[virtual_counts]]/Table15_2[[#This Row],[den_total]]</f>
        <v>0</v>
      </c>
      <c r="N772" t="s">
        <v>14</v>
      </c>
    </row>
    <row r="773" spans="1:14" x14ac:dyDescent="0.3">
      <c r="A773" t="s">
        <v>33</v>
      </c>
      <c r="B773">
        <v>2018</v>
      </c>
      <c r="C773">
        <v>2</v>
      </c>
      <c r="D773" t="s">
        <v>23</v>
      </c>
      <c r="E773">
        <v>19134</v>
      </c>
      <c r="F773">
        <f>VLOOKUP(_xlfn.CONCAT(A773,B773,C773),Denominator!D:H,2,FALSE)</f>
        <v>19134</v>
      </c>
      <c r="G773">
        <f>VLOOKUP(_xlfn.CONCAT(A773,B773,C773),Denominator!D:H,3,FALSE)</f>
        <v>0</v>
      </c>
      <c r="H773">
        <v>208</v>
      </c>
      <c r="I773" s="13">
        <f>Table15_2[[#This Row],[total_counts]]-Table15_2[[#This Row],[virtual_counts]]</f>
        <v>208</v>
      </c>
      <c r="J773">
        <v>0</v>
      </c>
      <c r="K773" s="4">
        <f>Table15_2[[#This Row],[total_counts]]/Table15_2[[#This Row],[den_total]]</f>
        <v>1.0870701369290268E-2</v>
      </c>
      <c r="L773" s="4">
        <f>Table15_2[[#This Row],[in_person_counts]]/Table15_2[[#This Row],[den_total]]</f>
        <v>1.0870701369290268E-2</v>
      </c>
      <c r="M773" s="4">
        <f>Table15_2[[#This Row],[virtual_counts]]/Table15_2[[#This Row],[den_total]]</f>
        <v>0</v>
      </c>
      <c r="N773" t="s">
        <v>14</v>
      </c>
    </row>
    <row r="774" spans="1:14" x14ac:dyDescent="0.3">
      <c r="A774" t="s">
        <v>33</v>
      </c>
      <c r="B774">
        <v>2018</v>
      </c>
      <c r="C774">
        <v>2</v>
      </c>
      <c r="D774" t="s">
        <v>24</v>
      </c>
      <c r="E774">
        <v>19134</v>
      </c>
      <c r="F774">
        <f>VLOOKUP(_xlfn.CONCAT(A774,B774,C774),Denominator!D:H,2,FALSE)</f>
        <v>19134</v>
      </c>
      <c r="G774">
        <f>VLOOKUP(_xlfn.CONCAT(A774,B774,C774),Denominator!D:H,3,FALSE)</f>
        <v>0</v>
      </c>
      <c r="H774">
        <v>37</v>
      </c>
      <c r="I774" s="13">
        <f>Table15_2[[#This Row],[total_counts]]-Table15_2[[#This Row],[virtual_counts]]</f>
        <v>37</v>
      </c>
      <c r="J774">
        <v>0</v>
      </c>
      <c r="K774" s="4">
        <f>Table15_2[[#This Row],[total_counts]]/Table15_2[[#This Row],[den_total]]</f>
        <v>1.9337305320372112E-3</v>
      </c>
      <c r="L774" s="4">
        <f>Table15_2[[#This Row],[in_person_counts]]/Table15_2[[#This Row],[den_total]]</f>
        <v>1.9337305320372112E-3</v>
      </c>
      <c r="M774" s="4">
        <f>Table15_2[[#This Row],[virtual_counts]]/Table15_2[[#This Row],[den_total]]</f>
        <v>0</v>
      </c>
      <c r="N774" t="s">
        <v>14</v>
      </c>
    </row>
    <row r="775" spans="1:14" x14ac:dyDescent="0.3">
      <c r="A775" t="s">
        <v>33</v>
      </c>
      <c r="B775">
        <v>2018</v>
      </c>
      <c r="C775">
        <v>2</v>
      </c>
      <c r="D775" t="s">
        <v>25</v>
      </c>
      <c r="E775">
        <v>19134</v>
      </c>
      <c r="F775">
        <f>VLOOKUP(_xlfn.CONCAT(A775,B775,C775),Denominator!D:H,2,FALSE)</f>
        <v>19134</v>
      </c>
      <c r="G775">
        <f>VLOOKUP(_xlfn.CONCAT(A775,B775,C775),Denominator!D:H,3,FALSE)</f>
        <v>0</v>
      </c>
      <c r="H775">
        <v>550</v>
      </c>
      <c r="I775" s="13">
        <f>Table15_2[[#This Row],[total_counts]]-Table15_2[[#This Row],[virtual_counts]]</f>
        <v>550</v>
      </c>
      <c r="J775">
        <v>0</v>
      </c>
      <c r="K775" s="4">
        <f>Table15_2[[#This Row],[total_counts]]/Table15_2[[#This Row],[den_total]]</f>
        <v>2.8744643043796383E-2</v>
      </c>
      <c r="L775" s="4">
        <f>Table15_2[[#This Row],[in_person_counts]]/Table15_2[[#This Row],[den_total]]</f>
        <v>2.8744643043796383E-2</v>
      </c>
      <c r="M775" s="4">
        <f>Table15_2[[#This Row],[virtual_counts]]/Table15_2[[#This Row],[den_total]]</f>
        <v>0</v>
      </c>
      <c r="N775" t="s">
        <v>14</v>
      </c>
    </row>
    <row r="776" spans="1:14" x14ac:dyDescent="0.3">
      <c r="A776" t="s">
        <v>33</v>
      </c>
      <c r="B776">
        <v>2018</v>
      </c>
      <c r="C776">
        <v>3</v>
      </c>
      <c r="D776" t="s">
        <v>13</v>
      </c>
      <c r="E776">
        <v>19984</v>
      </c>
      <c r="F776">
        <f>VLOOKUP(_xlfn.CONCAT(A776,B776,C776),Denominator!D:H,2,FALSE)</f>
        <v>19984</v>
      </c>
      <c r="G776">
        <f>VLOOKUP(_xlfn.CONCAT(A776,B776,C776),Denominator!D:H,3,FALSE)</f>
        <v>0</v>
      </c>
      <c r="H776">
        <v>2217</v>
      </c>
      <c r="I776" s="13">
        <f>Table15_2[[#This Row],[total_counts]]-Table15_2[[#This Row],[virtual_counts]]</f>
        <v>2217</v>
      </c>
      <c r="J776">
        <v>0</v>
      </c>
      <c r="K776" s="4">
        <f>Table15_2[[#This Row],[total_counts]]/Table15_2[[#This Row],[den_total]]</f>
        <v>0.11093875100080064</v>
      </c>
      <c r="L776" s="4">
        <f>Table15_2[[#This Row],[in_person_counts]]/Table15_2[[#This Row],[den_total]]</f>
        <v>0.11093875100080064</v>
      </c>
      <c r="M776" s="4">
        <f>Table15_2[[#This Row],[virtual_counts]]/Table15_2[[#This Row],[den_total]]</f>
        <v>0</v>
      </c>
      <c r="N776" t="s">
        <v>14</v>
      </c>
    </row>
    <row r="777" spans="1:14" x14ac:dyDescent="0.3">
      <c r="A777" t="s">
        <v>33</v>
      </c>
      <c r="B777">
        <v>2018</v>
      </c>
      <c r="C777">
        <v>3</v>
      </c>
      <c r="D777" t="s">
        <v>18</v>
      </c>
      <c r="E777">
        <v>19984</v>
      </c>
      <c r="F777">
        <f>VLOOKUP(_xlfn.CONCAT(A777,B777,C777),Denominator!D:H,2,FALSE)</f>
        <v>19984</v>
      </c>
      <c r="G777">
        <f>VLOOKUP(_xlfn.CONCAT(A777,B777,C777),Denominator!D:H,3,FALSE)</f>
        <v>0</v>
      </c>
      <c r="H777">
        <v>123</v>
      </c>
      <c r="I777" s="13">
        <f>Table15_2[[#This Row],[total_counts]]-Table15_2[[#This Row],[virtual_counts]]</f>
        <v>123</v>
      </c>
      <c r="J777">
        <v>0</v>
      </c>
      <c r="K777" s="4">
        <f>Table15_2[[#This Row],[total_counts]]/Table15_2[[#This Row],[den_total]]</f>
        <v>6.1549239391513215E-3</v>
      </c>
      <c r="L777" s="4">
        <f>Table15_2[[#This Row],[in_person_counts]]/Table15_2[[#This Row],[den_total]]</f>
        <v>6.1549239391513215E-3</v>
      </c>
      <c r="M777" s="4">
        <f>Table15_2[[#This Row],[virtual_counts]]/Table15_2[[#This Row],[den_total]]</f>
        <v>0</v>
      </c>
      <c r="N777" t="s">
        <v>14</v>
      </c>
    </row>
    <row r="778" spans="1:14" x14ac:dyDescent="0.3">
      <c r="A778" t="s">
        <v>33</v>
      </c>
      <c r="B778">
        <v>2018</v>
      </c>
      <c r="C778">
        <v>3</v>
      </c>
      <c r="D778" t="s">
        <v>19</v>
      </c>
      <c r="E778">
        <v>19984</v>
      </c>
      <c r="F778">
        <f>VLOOKUP(_xlfn.CONCAT(A778,B778,C778),Denominator!D:H,2,FALSE)</f>
        <v>19984</v>
      </c>
      <c r="G778">
        <f>VLOOKUP(_xlfn.CONCAT(A778,B778,C778),Denominator!D:H,3,FALSE)</f>
        <v>0</v>
      </c>
      <c r="H778">
        <v>121</v>
      </c>
      <c r="I778" s="13">
        <f>Table15_2[[#This Row],[total_counts]]-Table15_2[[#This Row],[virtual_counts]]</f>
        <v>121</v>
      </c>
      <c r="J778">
        <v>0</v>
      </c>
      <c r="K778" s="4">
        <f>Table15_2[[#This Row],[total_counts]]/Table15_2[[#This Row],[den_total]]</f>
        <v>6.0548438751000799E-3</v>
      </c>
      <c r="L778" s="4">
        <f>Table15_2[[#This Row],[in_person_counts]]/Table15_2[[#This Row],[den_total]]</f>
        <v>6.0548438751000799E-3</v>
      </c>
      <c r="M778" s="4">
        <f>Table15_2[[#This Row],[virtual_counts]]/Table15_2[[#This Row],[den_total]]</f>
        <v>0</v>
      </c>
      <c r="N778" t="s">
        <v>14</v>
      </c>
    </row>
    <row r="779" spans="1:14" x14ac:dyDescent="0.3">
      <c r="A779" t="s">
        <v>33</v>
      </c>
      <c r="B779">
        <v>2018</v>
      </c>
      <c r="C779">
        <v>3</v>
      </c>
      <c r="D779" t="s">
        <v>20</v>
      </c>
      <c r="E779">
        <v>19984</v>
      </c>
      <c r="F779">
        <f>VLOOKUP(_xlfn.CONCAT(A779,B779,C779),Denominator!D:H,2,FALSE)</f>
        <v>19984</v>
      </c>
      <c r="G779">
        <f>VLOOKUP(_xlfn.CONCAT(A779,B779,C779),Denominator!D:H,3,FALSE)</f>
        <v>0</v>
      </c>
      <c r="H779">
        <v>95</v>
      </c>
      <c r="I779" s="13">
        <f>Table15_2[[#This Row],[total_counts]]-Table15_2[[#This Row],[virtual_counts]]</f>
        <v>95</v>
      </c>
      <c r="J779">
        <v>0</v>
      </c>
      <c r="K779" s="4">
        <f>Table15_2[[#This Row],[total_counts]]/Table15_2[[#This Row],[den_total]]</f>
        <v>4.753803042433947E-3</v>
      </c>
      <c r="L779" s="4">
        <f>Table15_2[[#This Row],[in_person_counts]]/Table15_2[[#This Row],[den_total]]</f>
        <v>4.753803042433947E-3</v>
      </c>
      <c r="M779" s="4">
        <f>Table15_2[[#This Row],[virtual_counts]]/Table15_2[[#This Row],[den_total]]</f>
        <v>0</v>
      </c>
      <c r="N779" t="s">
        <v>14</v>
      </c>
    </row>
    <row r="780" spans="1:14" x14ac:dyDescent="0.3">
      <c r="A780" t="s">
        <v>33</v>
      </c>
      <c r="B780">
        <v>2018</v>
      </c>
      <c r="C780">
        <v>3</v>
      </c>
      <c r="D780" t="s">
        <v>21</v>
      </c>
      <c r="E780">
        <v>19984</v>
      </c>
      <c r="F780">
        <f>VLOOKUP(_xlfn.CONCAT(A780,B780,C780),Denominator!D:H,2,FALSE)</f>
        <v>19984</v>
      </c>
      <c r="G780">
        <f>VLOOKUP(_xlfn.CONCAT(A780,B780,C780),Denominator!D:H,3,FALSE)</f>
        <v>0</v>
      </c>
      <c r="H780">
        <v>9</v>
      </c>
      <c r="I780" s="13">
        <f>Table15_2[[#This Row],[total_counts]]-Table15_2[[#This Row],[virtual_counts]]</f>
        <v>9</v>
      </c>
      <c r="J780">
        <v>0</v>
      </c>
      <c r="K780" s="4">
        <f>Table15_2[[#This Row],[total_counts]]/Table15_2[[#This Row],[den_total]]</f>
        <v>4.5036028823058449E-4</v>
      </c>
      <c r="L780" s="4">
        <f>Table15_2[[#This Row],[in_person_counts]]/Table15_2[[#This Row],[den_total]]</f>
        <v>4.5036028823058449E-4</v>
      </c>
      <c r="M780" s="4">
        <f>Table15_2[[#This Row],[virtual_counts]]/Table15_2[[#This Row],[den_total]]</f>
        <v>0</v>
      </c>
      <c r="N780" t="s">
        <v>14</v>
      </c>
    </row>
    <row r="781" spans="1:14" x14ac:dyDescent="0.3">
      <c r="A781" t="s">
        <v>33</v>
      </c>
      <c r="B781">
        <v>2018</v>
      </c>
      <c r="C781">
        <v>3</v>
      </c>
      <c r="D781" t="s">
        <v>22</v>
      </c>
      <c r="E781">
        <v>19984</v>
      </c>
      <c r="F781">
        <f>VLOOKUP(_xlfn.CONCAT(A781,B781,C781),Denominator!D:H,2,FALSE)</f>
        <v>19984</v>
      </c>
      <c r="G781">
        <f>VLOOKUP(_xlfn.CONCAT(A781,B781,C781),Denominator!D:H,3,FALSE)</f>
        <v>0</v>
      </c>
      <c r="H781">
        <v>104</v>
      </c>
      <c r="I781" s="13">
        <f>Table15_2[[#This Row],[total_counts]]-Table15_2[[#This Row],[virtual_counts]]</f>
        <v>104</v>
      </c>
      <c r="J781">
        <v>0</v>
      </c>
      <c r="K781" s="4">
        <f>Table15_2[[#This Row],[total_counts]]/Table15_2[[#This Row],[den_total]]</f>
        <v>5.2041633306645317E-3</v>
      </c>
      <c r="L781" s="4">
        <f>Table15_2[[#This Row],[in_person_counts]]/Table15_2[[#This Row],[den_total]]</f>
        <v>5.2041633306645317E-3</v>
      </c>
      <c r="M781" s="4">
        <f>Table15_2[[#This Row],[virtual_counts]]/Table15_2[[#This Row],[den_total]]</f>
        <v>0</v>
      </c>
      <c r="N781" t="s">
        <v>14</v>
      </c>
    </row>
    <row r="782" spans="1:14" x14ac:dyDescent="0.3">
      <c r="A782" t="s">
        <v>33</v>
      </c>
      <c r="B782">
        <v>2018</v>
      </c>
      <c r="C782">
        <v>3</v>
      </c>
      <c r="D782" t="s">
        <v>23</v>
      </c>
      <c r="E782">
        <v>19984</v>
      </c>
      <c r="F782">
        <f>VLOOKUP(_xlfn.CONCAT(A782,B782,C782),Denominator!D:H,2,FALSE)</f>
        <v>19984</v>
      </c>
      <c r="G782">
        <f>VLOOKUP(_xlfn.CONCAT(A782,B782,C782),Denominator!D:H,3,FALSE)</f>
        <v>0</v>
      </c>
      <c r="H782">
        <v>236</v>
      </c>
      <c r="I782" s="13">
        <f>Table15_2[[#This Row],[total_counts]]-Table15_2[[#This Row],[virtual_counts]]</f>
        <v>236</v>
      </c>
      <c r="J782">
        <v>0</v>
      </c>
      <c r="K782" s="4">
        <f>Table15_2[[#This Row],[total_counts]]/Table15_2[[#This Row],[den_total]]</f>
        <v>1.1809447558046438E-2</v>
      </c>
      <c r="L782" s="4">
        <f>Table15_2[[#This Row],[in_person_counts]]/Table15_2[[#This Row],[den_total]]</f>
        <v>1.1809447558046438E-2</v>
      </c>
      <c r="M782" s="4">
        <f>Table15_2[[#This Row],[virtual_counts]]/Table15_2[[#This Row],[den_total]]</f>
        <v>0</v>
      </c>
      <c r="N782" t="s">
        <v>14</v>
      </c>
    </row>
    <row r="783" spans="1:14" x14ac:dyDescent="0.3">
      <c r="A783" t="s">
        <v>33</v>
      </c>
      <c r="B783">
        <v>2018</v>
      </c>
      <c r="C783">
        <v>3</v>
      </c>
      <c r="D783" t="s">
        <v>24</v>
      </c>
      <c r="E783">
        <v>19984</v>
      </c>
      <c r="F783">
        <f>VLOOKUP(_xlfn.CONCAT(A783,B783,C783),Denominator!D:H,2,FALSE)</f>
        <v>19984</v>
      </c>
      <c r="G783">
        <f>VLOOKUP(_xlfn.CONCAT(A783,B783,C783),Denominator!D:H,3,FALSE)</f>
        <v>0</v>
      </c>
      <c r="H783">
        <v>39</v>
      </c>
      <c r="I783" s="13">
        <f>Table15_2[[#This Row],[total_counts]]-Table15_2[[#This Row],[virtual_counts]]</f>
        <v>39</v>
      </c>
      <c r="J783">
        <v>0</v>
      </c>
      <c r="K783" s="4">
        <f>Table15_2[[#This Row],[total_counts]]/Table15_2[[#This Row],[den_total]]</f>
        <v>1.9515612489991994E-3</v>
      </c>
      <c r="L783" s="4">
        <f>Table15_2[[#This Row],[in_person_counts]]/Table15_2[[#This Row],[den_total]]</f>
        <v>1.9515612489991994E-3</v>
      </c>
      <c r="M783" s="4">
        <f>Table15_2[[#This Row],[virtual_counts]]/Table15_2[[#This Row],[den_total]]</f>
        <v>0</v>
      </c>
      <c r="N783" t="s">
        <v>14</v>
      </c>
    </row>
    <row r="784" spans="1:14" x14ac:dyDescent="0.3">
      <c r="A784" t="s">
        <v>33</v>
      </c>
      <c r="B784">
        <v>2018</v>
      </c>
      <c r="C784">
        <v>3</v>
      </c>
      <c r="D784" t="s">
        <v>25</v>
      </c>
      <c r="E784">
        <v>19984</v>
      </c>
      <c r="F784">
        <f>VLOOKUP(_xlfn.CONCAT(A784,B784,C784),Denominator!D:H,2,FALSE)</f>
        <v>19984</v>
      </c>
      <c r="G784">
        <f>VLOOKUP(_xlfn.CONCAT(A784,B784,C784),Denominator!D:H,3,FALSE)</f>
        <v>0</v>
      </c>
      <c r="H784">
        <v>551</v>
      </c>
      <c r="I784" s="13">
        <f>Table15_2[[#This Row],[total_counts]]-Table15_2[[#This Row],[virtual_counts]]</f>
        <v>551</v>
      </c>
      <c r="J784">
        <v>0</v>
      </c>
      <c r="K784" s="4">
        <f>Table15_2[[#This Row],[total_counts]]/Table15_2[[#This Row],[den_total]]</f>
        <v>2.7572057646116893E-2</v>
      </c>
      <c r="L784" s="4">
        <f>Table15_2[[#This Row],[in_person_counts]]/Table15_2[[#This Row],[den_total]]</f>
        <v>2.7572057646116893E-2</v>
      </c>
      <c r="M784" s="4">
        <f>Table15_2[[#This Row],[virtual_counts]]/Table15_2[[#This Row],[den_total]]</f>
        <v>0</v>
      </c>
      <c r="N784" t="s">
        <v>14</v>
      </c>
    </row>
    <row r="785" spans="1:14" x14ac:dyDescent="0.3">
      <c r="A785" t="s">
        <v>33</v>
      </c>
      <c r="B785">
        <v>2018</v>
      </c>
      <c r="C785">
        <v>4</v>
      </c>
      <c r="D785" t="s">
        <v>13</v>
      </c>
      <c r="E785">
        <v>19754</v>
      </c>
      <c r="F785">
        <f>VLOOKUP(_xlfn.CONCAT(A785,B785,C785),Denominator!D:H,2,FALSE)</f>
        <v>19754</v>
      </c>
      <c r="G785">
        <f>VLOOKUP(_xlfn.CONCAT(A785,B785,C785),Denominator!D:H,3,FALSE)</f>
        <v>0</v>
      </c>
      <c r="H785">
        <v>2357</v>
      </c>
      <c r="I785" s="13">
        <f>Table15_2[[#This Row],[total_counts]]-Table15_2[[#This Row],[virtual_counts]]</f>
        <v>2357</v>
      </c>
      <c r="J785">
        <v>0</v>
      </c>
      <c r="K785" s="4">
        <f>Table15_2[[#This Row],[total_counts]]/Table15_2[[#This Row],[den_total]]</f>
        <v>0.11931760656069657</v>
      </c>
      <c r="L785" s="4">
        <f>Table15_2[[#This Row],[in_person_counts]]/Table15_2[[#This Row],[den_total]]</f>
        <v>0.11931760656069657</v>
      </c>
      <c r="M785" s="4">
        <f>Table15_2[[#This Row],[virtual_counts]]/Table15_2[[#This Row],[den_total]]</f>
        <v>0</v>
      </c>
      <c r="N785" t="s">
        <v>14</v>
      </c>
    </row>
    <row r="786" spans="1:14" x14ac:dyDescent="0.3">
      <c r="A786" t="s">
        <v>33</v>
      </c>
      <c r="B786">
        <v>2018</v>
      </c>
      <c r="C786">
        <v>4</v>
      </c>
      <c r="D786" t="s">
        <v>18</v>
      </c>
      <c r="E786">
        <v>19754</v>
      </c>
      <c r="F786">
        <f>VLOOKUP(_xlfn.CONCAT(A786,B786,C786),Denominator!D:H,2,FALSE)</f>
        <v>19754</v>
      </c>
      <c r="G786">
        <f>VLOOKUP(_xlfn.CONCAT(A786,B786,C786),Denominator!D:H,3,FALSE)</f>
        <v>0</v>
      </c>
      <c r="H786">
        <v>177</v>
      </c>
      <c r="I786" s="13">
        <f>Table15_2[[#This Row],[total_counts]]-Table15_2[[#This Row],[virtual_counts]]</f>
        <v>177</v>
      </c>
      <c r="J786">
        <v>0</v>
      </c>
      <c r="K786" s="4">
        <f>Table15_2[[#This Row],[total_counts]]/Table15_2[[#This Row],[den_total]]</f>
        <v>8.9602105902601998E-3</v>
      </c>
      <c r="L786" s="4">
        <f>Table15_2[[#This Row],[in_person_counts]]/Table15_2[[#This Row],[den_total]]</f>
        <v>8.9602105902601998E-3</v>
      </c>
      <c r="M786" s="4">
        <f>Table15_2[[#This Row],[virtual_counts]]/Table15_2[[#This Row],[den_total]]</f>
        <v>0</v>
      </c>
      <c r="N786" t="s">
        <v>14</v>
      </c>
    </row>
    <row r="787" spans="1:14" x14ac:dyDescent="0.3">
      <c r="A787" t="s">
        <v>33</v>
      </c>
      <c r="B787">
        <v>2018</v>
      </c>
      <c r="C787">
        <v>4</v>
      </c>
      <c r="D787" t="s">
        <v>19</v>
      </c>
      <c r="E787">
        <v>19754</v>
      </c>
      <c r="F787">
        <f>VLOOKUP(_xlfn.CONCAT(A787,B787,C787),Denominator!D:H,2,FALSE)</f>
        <v>19754</v>
      </c>
      <c r="G787">
        <f>VLOOKUP(_xlfn.CONCAT(A787,B787,C787),Denominator!D:H,3,FALSE)</f>
        <v>0</v>
      </c>
      <c r="H787">
        <v>109</v>
      </c>
      <c r="I787" s="13">
        <f>Table15_2[[#This Row],[total_counts]]-Table15_2[[#This Row],[virtual_counts]]</f>
        <v>109</v>
      </c>
      <c r="J787">
        <v>0</v>
      </c>
      <c r="K787" s="4">
        <f>Table15_2[[#This Row],[total_counts]]/Table15_2[[#This Row],[den_total]]</f>
        <v>5.517869798521818E-3</v>
      </c>
      <c r="L787" s="4">
        <f>Table15_2[[#This Row],[in_person_counts]]/Table15_2[[#This Row],[den_total]]</f>
        <v>5.517869798521818E-3</v>
      </c>
      <c r="M787" s="4">
        <f>Table15_2[[#This Row],[virtual_counts]]/Table15_2[[#This Row],[den_total]]</f>
        <v>0</v>
      </c>
      <c r="N787" t="s">
        <v>14</v>
      </c>
    </row>
    <row r="788" spans="1:14" x14ac:dyDescent="0.3">
      <c r="A788" t="s">
        <v>33</v>
      </c>
      <c r="B788">
        <v>2018</v>
      </c>
      <c r="C788">
        <v>4</v>
      </c>
      <c r="D788" t="s">
        <v>20</v>
      </c>
      <c r="E788">
        <v>19754</v>
      </c>
      <c r="F788">
        <f>VLOOKUP(_xlfn.CONCAT(A788,B788,C788),Denominator!D:H,2,FALSE)</f>
        <v>19754</v>
      </c>
      <c r="G788">
        <f>VLOOKUP(_xlfn.CONCAT(A788,B788,C788),Denominator!D:H,3,FALSE)</f>
        <v>0</v>
      </c>
      <c r="H788">
        <v>95</v>
      </c>
      <c r="I788" s="13">
        <f>Table15_2[[#This Row],[total_counts]]-Table15_2[[#This Row],[virtual_counts]]</f>
        <v>95</v>
      </c>
      <c r="J788">
        <v>0</v>
      </c>
      <c r="K788" s="4">
        <f>Table15_2[[#This Row],[total_counts]]/Table15_2[[#This Row],[den_total]]</f>
        <v>4.8091525766933282E-3</v>
      </c>
      <c r="L788" s="4">
        <f>Table15_2[[#This Row],[in_person_counts]]/Table15_2[[#This Row],[den_total]]</f>
        <v>4.8091525766933282E-3</v>
      </c>
      <c r="M788" s="4">
        <f>Table15_2[[#This Row],[virtual_counts]]/Table15_2[[#This Row],[den_total]]</f>
        <v>0</v>
      </c>
      <c r="N788" t="s">
        <v>14</v>
      </c>
    </row>
    <row r="789" spans="1:14" x14ac:dyDescent="0.3">
      <c r="A789" t="s">
        <v>33</v>
      </c>
      <c r="B789">
        <v>2018</v>
      </c>
      <c r="C789">
        <v>4</v>
      </c>
      <c r="D789" t="s">
        <v>21</v>
      </c>
      <c r="E789">
        <v>19754</v>
      </c>
      <c r="F789">
        <f>VLOOKUP(_xlfn.CONCAT(A789,B789,C789),Denominator!D:H,2,FALSE)</f>
        <v>19754</v>
      </c>
      <c r="G789">
        <f>VLOOKUP(_xlfn.CONCAT(A789,B789,C789),Denominator!D:H,3,FALSE)</f>
        <v>0</v>
      </c>
      <c r="H789">
        <v>8</v>
      </c>
      <c r="I789" s="13">
        <f>Table15_2[[#This Row],[total_counts]]-Table15_2[[#This Row],[virtual_counts]]</f>
        <v>8</v>
      </c>
      <c r="J789">
        <v>0</v>
      </c>
      <c r="K789" s="4">
        <f>Table15_2[[#This Row],[total_counts]]/Table15_2[[#This Row],[den_total]]</f>
        <v>4.0498126961628026E-4</v>
      </c>
      <c r="L789" s="4">
        <f>Table15_2[[#This Row],[in_person_counts]]/Table15_2[[#This Row],[den_total]]</f>
        <v>4.0498126961628026E-4</v>
      </c>
      <c r="M789" s="4">
        <f>Table15_2[[#This Row],[virtual_counts]]/Table15_2[[#This Row],[den_total]]</f>
        <v>0</v>
      </c>
      <c r="N789" t="s">
        <v>14</v>
      </c>
    </row>
    <row r="790" spans="1:14" x14ac:dyDescent="0.3">
      <c r="A790" t="s">
        <v>33</v>
      </c>
      <c r="B790">
        <v>2018</v>
      </c>
      <c r="C790">
        <v>4</v>
      </c>
      <c r="D790" t="s">
        <v>22</v>
      </c>
      <c r="E790">
        <v>19754</v>
      </c>
      <c r="F790">
        <f>VLOOKUP(_xlfn.CONCAT(A790,B790,C790),Denominator!D:H,2,FALSE)</f>
        <v>19754</v>
      </c>
      <c r="G790">
        <f>VLOOKUP(_xlfn.CONCAT(A790,B790,C790),Denominator!D:H,3,FALSE)</f>
        <v>0</v>
      </c>
      <c r="H790">
        <v>103</v>
      </c>
      <c r="I790" s="13">
        <f>Table15_2[[#This Row],[total_counts]]-Table15_2[[#This Row],[virtual_counts]]</f>
        <v>103</v>
      </c>
      <c r="J790">
        <v>0</v>
      </c>
      <c r="K790" s="4">
        <f>Table15_2[[#This Row],[total_counts]]/Table15_2[[#This Row],[den_total]]</f>
        <v>5.2141338463096085E-3</v>
      </c>
      <c r="L790" s="4">
        <f>Table15_2[[#This Row],[in_person_counts]]/Table15_2[[#This Row],[den_total]]</f>
        <v>5.2141338463096085E-3</v>
      </c>
      <c r="M790" s="4">
        <f>Table15_2[[#This Row],[virtual_counts]]/Table15_2[[#This Row],[den_total]]</f>
        <v>0</v>
      </c>
      <c r="N790" t="s">
        <v>14</v>
      </c>
    </row>
    <row r="791" spans="1:14" x14ac:dyDescent="0.3">
      <c r="A791" t="s">
        <v>33</v>
      </c>
      <c r="B791">
        <v>2018</v>
      </c>
      <c r="C791">
        <v>4</v>
      </c>
      <c r="D791" t="s">
        <v>23</v>
      </c>
      <c r="E791">
        <v>19754</v>
      </c>
      <c r="F791">
        <f>VLOOKUP(_xlfn.CONCAT(A791,B791,C791),Denominator!D:H,2,FALSE)</f>
        <v>19754</v>
      </c>
      <c r="G791">
        <f>VLOOKUP(_xlfn.CONCAT(A791,B791,C791),Denominator!D:H,3,FALSE)</f>
        <v>0</v>
      </c>
      <c r="H791">
        <v>254</v>
      </c>
      <c r="I791" s="13">
        <f>Table15_2[[#This Row],[total_counts]]-Table15_2[[#This Row],[virtual_counts]]</f>
        <v>254</v>
      </c>
      <c r="J791">
        <v>0</v>
      </c>
      <c r="K791" s="4">
        <f>Table15_2[[#This Row],[total_counts]]/Table15_2[[#This Row],[den_total]]</f>
        <v>1.2858155310316898E-2</v>
      </c>
      <c r="L791" s="4">
        <f>Table15_2[[#This Row],[in_person_counts]]/Table15_2[[#This Row],[den_total]]</f>
        <v>1.2858155310316898E-2</v>
      </c>
      <c r="M791" s="4">
        <f>Table15_2[[#This Row],[virtual_counts]]/Table15_2[[#This Row],[den_total]]</f>
        <v>0</v>
      </c>
      <c r="N791" t="s">
        <v>14</v>
      </c>
    </row>
    <row r="792" spans="1:14" x14ac:dyDescent="0.3">
      <c r="A792" t="s">
        <v>33</v>
      </c>
      <c r="B792">
        <v>2018</v>
      </c>
      <c r="C792">
        <v>4</v>
      </c>
      <c r="D792" t="s">
        <v>24</v>
      </c>
      <c r="E792">
        <v>19754</v>
      </c>
      <c r="F792">
        <f>VLOOKUP(_xlfn.CONCAT(A792,B792,C792),Denominator!D:H,2,FALSE)</f>
        <v>19754</v>
      </c>
      <c r="G792">
        <f>VLOOKUP(_xlfn.CONCAT(A792,B792,C792),Denominator!D:H,3,FALSE)</f>
        <v>0</v>
      </c>
      <c r="H792">
        <v>52</v>
      </c>
      <c r="I792" s="13">
        <f>Table15_2[[#This Row],[total_counts]]-Table15_2[[#This Row],[virtual_counts]]</f>
        <v>52</v>
      </c>
      <c r="J792">
        <v>0</v>
      </c>
      <c r="K792" s="4">
        <f>Table15_2[[#This Row],[total_counts]]/Table15_2[[#This Row],[den_total]]</f>
        <v>2.6323782525058217E-3</v>
      </c>
      <c r="L792" s="4">
        <f>Table15_2[[#This Row],[in_person_counts]]/Table15_2[[#This Row],[den_total]]</f>
        <v>2.6323782525058217E-3</v>
      </c>
      <c r="M792" s="4">
        <f>Table15_2[[#This Row],[virtual_counts]]/Table15_2[[#This Row],[den_total]]</f>
        <v>0</v>
      </c>
      <c r="N792" t="s">
        <v>14</v>
      </c>
    </row>
    <row r="793" spans="1:14" x14ac:dyDescent="0.3">
      <c r="A793" t="s">
        <v>33</v>
      </c>
      <c r="B793">
        <v>2018</v>
      </c>
      <c r="C793">
        <v>4</v>
      </c>
      <c r="D793" t="s">
        <v>25</v>
      </c>
      <c r="E793">
        <v>19754</v>
      </c>
      <c r="F793">
        <f>VLOOKUP(_xlfn.CONCAT(A793,B793,C793),Denominator!D:H,2,FALSE)</f>
        <v>19754</v>
      </c>
      <c r="G793">
        <f>VLOOKUP(_xlfn.CONCAT(A793,B793,C793),Denominator!D:H,3,FALSE)</f>
        <v>0</v>
      </c>
      <c r="H793">
        <v>647</v>
      </c>
      <c r="I793" s="13">
        <f>Table15_2[[#This Row],[total_counts]]-Table15_2[[#This Row],[virtual_counts]]</f>
        <v>647</v>
      </c>
      <c r="J793">
        <v>0</v>
      </c>
      <c r="K793" s="4">
        <f>Table15_2[[#This Row],[total_counts]]/Table15_2[[#This Row],[den_total]]</f>
        <v>3.2752860180216663E-2</v>
      </c>
      <c r="L793" s="4">
        <f>Table15_2[[#This Row],[in_person_counts]]/Table15_2[[#This Row],[den_total]]</f>
        <v>3.2752860180216663E-2</v>
      </c>
      <c r="M793" s="4">
        <f>Table15_2[[#This Row],[virtual_counts]]/Table15_2[[#This Row],[den_total]]</f>
        <v>0</v>
      </c>
      <c r="N793" t="s">
        <v>14</v>
      </c>
    </row>
    <row r="794" spans="1:14" x14ac:dyDescent="0.3">
      <c r="A794" t="s">
        <v>33</v>
      </c>
      <c r="B794">
        <v>2018</v>
      </c>
      <c r="C794">
        <v>5</v>
      </c>
      <c r="D794" t="s">
        <v>13</v>
      </c>
      <c r="E794">
        <v>20420</v>
      </c>
      <c r="F794">
        <f>VLOOKUP(_xlfn.CONCAT(A794,B794,C794),Denominator!D:H,2,FALSE)</f>
        <v>20420</v>
      </c>
      <c r="G794">
        <f>VLOOKUP(_xlfn.CONCAT(A794,B794,C794),Denominator!D:H,3,FALSE)</f>
        <v>0</v>
      </c>
      <c r="H794">
        <v>2416</v>
      </c>
      <c r="I794" s="13">
        <f>Table15_2[[#This Row],[total_counts]]-Table15_2[[#This Row],[virtual_counts]]</f>
        <v>2416</v>
      </c>
      <c r="J794">
        <v>0</v>
      </c>
      <c r="K794" s="4">
        <f>Table15_2[[#This Row],[total_counts]]/Table15_2[[#This Row],[den_total]]</f>
        <v>0.11831537708129285</v>
      </c>
      <c r="L794" s="4">
        <f>Table15_2[[#This Row],[in_person_counts]]/Table15_2[[#This Row],[den_total]]</f>
        <v>0.11831537708129285</v>
      </c>
      <c r="M794" s="4">
        <f>Table15_2[[#This Row],[virtual_counts]]/Table15_2[[#This Row],[den_total]]</f>
        <v>0</v>
      </c>
      <c r="N794" t="s">
        <v>14</v>
      </c>
    </row>
    <row r="795" spans="1:14" x14ac:dyDescent="0.3">
      <c r="A795" t="s">
        <v>33</v>
      </c>
      <c r="B795">
        <v>2018</v>
      </c>
      <c r="C795">
        <v>5</v>
      </c>
      <c r="D795" t="s">
        <v>18</v>
      </c>
      <c r="E795">
        <v>20420</v>
      </c>
      <c r="F795">
        <f>VLOOKUP(_xlfn.CONCAT(A795,B795,C795),Denominator!D:H,2,FALSE)</f>
        <v>20420</v>
      </c>
      <c r="G795">
        <f>VLOOKUP(_xlfn.CONCAT(A795,B795,C795),Denominator!D:H,3,FALSE)</f>
        <v>0</v>
      </c>
      <c r="H795">
        <v>152</v>
      </c>
      <c r="I795" s="13">
        <f>Table15_2[[#This Row],[total_counts]]-Table15_2[[#This Row],[virtual_counts]]</f>
        <v>152</v>
      </c>
      <c r="J795">
        <v>0</v>
      </c>
      <c r="K795" s="4">
        <f>Table15_2[[#This Row],[total_counts]]/Table15_2[[#This Row],[den_total]]</f>
        <v>7.4436826640548485E-3</v>
      </c>
      <c r="L795" s="4">
        <f>Table15_2[[#This Row],[in_person_counts]]/Table15_2[[#This Row],[den_total]]</f>
        <v>7.4436826640548485E-3</v>
      </c>
      <c r="M795" s="4">
        <f>Table15_2[[#This Row],[virtual_counts]]/Table15_2[[#This Row],[den_total]]</f>
        <v>0</v>
      </c>
      <c r="N795" t="s">
        <v>14</v>
      </c>
    </row>
    <row r="796" spans="1:14" x14ac:dyDescent="0.3">
      <c r="A796" t="s">
        <v>33</v>
      </c>
      <c r="B796">
        <v>2018</v>
      </c>
      <c r="C796">
        <v>5</v>
      </c>
      <c r="D796" t="s">
        <v>19</v>
      </c>
      <c r="E796">
        <v>20420</v>
      </c>
      <c r="F796">
        <f>VLOOKUP(_xlfn.CONCAT(A796,B796,C796),Denominator!D:H,2,FALSE)</f>
        <v>20420</v>
      </c>
      <c r="G796">
        <f>VLOOKUP(_xlfn.CONCAT(A796,B796,C796),Denominator!D:H,3,FALSE)</f>
        <v>0</v>
      </c>
      <c r="H796">
        <v>105</v>
      </c>
      <c r="I796" s="13">
        <f>Table15_2[[#This Row],[total_counts]]-Table15_2[[#This Row],[virtual_counts]]</f>
        <v>105</v>
      </c>
      <c r="J796">
        <v>0</v>
      </c>
      <c r="K796" s="4">
        <f>Table15_2[[#This Row],[total_counts]]/Table15_2[[#This Row],[den_total]]</f>
        <v>5.1420176297747302E-3</v>
      </c>
      <c r="L796" s="4">
        <f>Table15_2[[#This Row],[in_person_counts]]/Table15_2[[#This Row],[den_total]]</f>
        <v>5.1420176297747302E-3</v>
      </c>
      <c r="M796" s="4">
        <f>Table15_2[[#This Row],[virtual_counts]]/Table15_2[[#This Row],[den_total]]</f>
        <v>0</v>
      </c>
      <c r="N796" t="s">
        <v>14</v>
      </c>
    </row>
    <row r="797" spans="1:14" x14ac:dyDescent="0.3">
      <c r="A797" t="s">
        <v>33</v>
      </c>
      <c r="B797">
        <v>2018</v>
      </c>
      <c r="C797">
        <v>5</v>
      </c>
      <c r="D797" t="s">
        <v>20</v>
      </c>
      <c r="E797">
        <v>20420</v>
      </c>
      <c r="F797">
        <f>VLOOKUP(_xlfn.CONCAT(A797,B797,C797),Denominator!D:H,2,FALSE)</f>
        <v>20420</v>
      </c>
      <c r="G797">
        <f>VLOOKUP(_xlfn.CONCAT(A797,B797,C797),Denominator!D:H,3,FALSE)</f>
        <v>0</v>
      </c>
      <c r="H797">
        <v>93</v>
      </c>
      <c r="I797" s="13">
        <f>Table15_2[[#This Row],[total_counts]]-Table15_2[[#This Row],[virtual_counts]]</f>
        <v>93</v>
      </c>
      <c r="J797">
        <v>0</v>
      </c>
      <c r="K797" s="4">
        <f>Table15_2[[#This Row],[total_counts]]/Table15_2[[#This Row],[den_total]]</f>
        <v>4.5543584720861901E-3</v>
      </c>
      <c r="L797" s="4">
        <f>Table15_2[[#This Row],[in_person_counts]]/Table15_2[[#This Row],[den_total]]</f>
        <v>4.5543584720861901E-3</v>
      </c>
      <c r="M797" s="4">
        <f>Table15_2[[#This Row],[virtual_counts]]/Table15_2[[#This Row],[den_total]]</f>
        <v>0</v>
      </c>
      <c r="N797" t="s">
        <v>14</v>
      </c>
    </row>
    <row r="798" spans="1:14" x14ac:dyDescent="0.3">
      <c r="A798" t="s">
        <v>33</v>
      </c>
      <c r="B798">
        <v>2018</v>
      </c>
      <c r="C798">
        <v>5</v>
      </c>
      <c r="D798" t="s">
        <v>21</v>
      </c>
      <c r="E798">
        <v>20420</v>
      </c>
      <c r="F798">
        <f>VLOOKUP(_xlfn.CONCAT(A798,B798,C798),Denominator!D:H,2,FALSE)</f>
        <v>20420</v>
      </c>
      <c r="G798">
        <f>VLOOKUP(_xlfn.CONCAT(A798,B798,C798),Denominator!D:H,3,FALSE)</f>
        <v>0</v>
      </c>
      <c r="H798">
        <v>11</v>
      </c>
      <c r="I798" s="13">
        <f>Table15_2[[#This Row],[total_counts]]-Table15_2[[#This Row],[virtual_counts]]</f>
        <v>11</v>
      </c>
      <c r="J798">
        <v>0</v>
      </c>
      <c r="K798" s="4">
        <f>Table15_2[[#This Row],[total_counts]]/Table15_2[[#This Row],[den_total]]</f>
        <v>5.386875612144956E-4</v>
      </c>
      <c r="L798" s="4">
        <f>Table15_2[[#This Row],[in_person_counts]]/Table15_2[[#This Row],[den_total]]</f>
        <v>5.386875612144956E-4</v>
      </c>
      <c r="M798" s="4">
        <f>Table15_2[[#This Row],[virtual_counts]]/Table15_2[[#This Row],[den_total]]</f>
        <v>0</v>
      </c>
      <c r="N798" t="s">
        <v>14</v>
      </c>
    </row>
    <row r="799" spans="1:14" x14ac:dyDescent="0.3">
      <c r="A799" t="s">
        <v>33</v>
      </c>
      <c r="B799">
        <v>2018</v>
      </c>
      <c r="C799">
        <v>5</v>
      </c>
      <c r="D799" t="s">
        <v>22</v>
      </c>
      <c r="E799">
        <v>20420</v>
      </c>
      <c r="F799">
        <f>VLOOKUP(_xlfn.CONCAT(A799,B799,C799),Denominator!D:H,2,FALSE)</f>
        <v>20420</v>
      </c>
      <c r="G799">
        <f>VLOOKUP(_xlfn.CONCAT(A799,B799,C799),Denominator!D:H,3,FALSE)</f>
        <v>0</v>
      </c>
      <c r="H799">
        <v>104</v>
      </c>
      <c r="I799" s="13">
        <f>Table15_2[[#This Row],[total_counts]]-Table15_2[[#This Row],[virtual_counts]]</f>
        <v>104</v>
      </c>
      <c r="J799">
        <v>0</v>
      </c>
      <c r="K799" s="4">
        <f>Table15_2[[#This Row],[total_counts]]/Table15_2[[#This Row],[den_total]]</f>
        <v>5.0930460333006855E-3</v>
      </c>
      <c r="L799" s="4">
        <f>Table15_2[[#This Row],[in_person_counts]]/Table15_2[[#This Row],[den_total]]</f>
        <v>5.0930460333006855E-3</v>
      </c>
      <c r="M799" s="4">
        <f>Table15_2[[#This Row],[virtual_counts]]/Table15_2[[#This Row],[den_total]]</f>
        <v>0</v>
      </c>
      <c r="N799" t="s">
        <v>14</v>
      </c>
    </row>
    <row r="800" spans="1:14" x14ac:dyDescent="0.3">
      <c r="A800" t="s">
        <v>33</v>
      </c>
      <c r="B800">
        <v>2018</v>
      </c>
      <c r="C800">
        <v>5</v>
      </c>
      <c r="D800" t="s">
        <v>23</v>
      </c>
      <c r="E800">
        <v>20420</v>
      </c>
      <c r="F800">
        <f>VLOOKUP(_xlfn.CONCAT(A800,B800,C800),Denominator!D:H,2,FALSE)</f>
        <v>20420</v>
      </c>
      <c r="G800">
        <f>VLOOKUP(_xlfn.CONCAT(A800,B800,C800),Denominator!D:H,3,FALSE)</f>
        <v>0</v>
      </c>
      <c r="H800">
        <v>225</v>
      </c>
      <c r="I800" s="13">
        <f>Table15_2[[#This Row],[total_counts]]-Table15_2[[#This Row],[virtual_counts]]</f>
        <v>225</v>
      </c>
      <c r="J800">
        <v>0</v>
      </c>
      <c r="K800" s="4">
        <f>Table15_2[[#This Row],[total_counts]]/Table15_2[[#This Row],[den_total]]</f>
        <v>1.1018609206660137E-2</v>
      </c>
      <c r="L800" s="4">
        <f>Table15_2[[#This Row],[in_person_counts]]/Table15_2[[#This Row],[den_total]]</f>
        <v>1.1018609206660137E-2</v>
      </c>
      <c r="M800" s="4">
        <f>Table15_2[[#This Row],[virtual_counts]]/Table15_2[[#This Row],[den_total]]</f>
        <v>0</v>
      </c>
      <c r="N800" t="s">
        <v>14</v>
      </c>
    </row>
    <row r="801" spans="1:14" x14ac:dyDescent="0.3">
      <c r="A801" t="s">
        <v>33</v>
      </c>
      <c r="B801">
        <v>2018</v>
      </c>
      <c r="C801">
        <v>5</v>
      </c>
      <c r="D801" t="s">
        <v>24</v>
      </c>
      <c r="E801">
        <v>20420</v>
      </c>
      <c r="F801">
        <f>VLOOKUP(_xlfn.CONCAT(A801,B801,C801),Denominator!D:H,2,FALSE)</f>
        <v>20420</v>
      </c>
      <c r="G801">
        <f>VLOOKUP(_xlfn.CONCAT(A801,B801,C801),Denominator!D:H,3,FALSE)</f>
        <v>0</v>
      </c>
      <c r="H801">
        <v>61</v>
      </c>
      <c r="I801" s="13">
        <f>Table15_2[[#This Row],[total_counts]]-Table15_2[[#This Row],[virtual_counts]]</f>
        <v>61</v>
      </c>
      <c r="J801">
        <v>0</v>
      </c>
      <c r="K801" s="4">
        <f>Table15_2[[#This Row],[total_counts]]/Table15_2[[#This Row],[den_total]]</f>
        <v>2.9872673849167483E-3</v>
      </c>
      <c r="L801" s="4">
        <f>Table15_2[[#This Row],[in_person_counts]]/Table15_2[[#This Row],[den_total]]</f>
        <v>2.9872673849167483E-3</v>
      </c>
      <c r="M801" s="4">
        <f>Table15_2[[#This Row],[virtual_counts]]/Table15_2[[#This Row],[den_total]]</f>
        <v>0</v>
      </c>
      <c r="N801" t="s">
        <v>14</v>
      </c>
    </row>
    <row r="802" spans="1:14" x14ac:dyDescent="0.3">
      <c r="A802" t="s">
        <v>33</v>
      </c>
      <c r="B802">
        <v>2018</v>
      </c>
      <c r="C802">
        <v>5</v>
      </c>
      <c r="D802" t="s">
        <v>25</v>
      </c>
      <c r="E802">
        <v>20420</v>
      </c>
      <c r="F802">
        <f>VLOOKUP(_xlfn.CONCAT(A802,B802,C802),Denominator!D:H,2,FALSE)</f>
        <v>20420</v>
      </c>
      <c r="G802">
        <f>VLOOKUP(_xlfn.CONCAT(A802,B802,C802),Denominator!D:H,3,FALSE)</f>
        <v>0</v>
      </c>
      <c r="H802">
        <v>661</v>
      </c>
      <c r="I802" s="13">
        <f>Table15_2[[#This Row],[total_counts]]-Table15_2[[#This Row],[virtual_counts]]</f>
        <v>661</v>
      </c>
      <c r="J802">
        <v>0</v>
      </c>
      <c r="K802" s="4">
        <f>Table15_2[[#This Row],[total_counts]]/Table15_2[[#This Row],[den_total]]</f>
        <v>3.2370225269343779E-2</v>
      </c>
      <c r="L802" s="4">
        <f>Table15_2[[#This Row],[in_person_counts]]/Table15_2[[#This Row],[den_total]]</f>
        <v>3.2370225269343779E-2</v>
      </c>
      <c r="M802" s="4">
        <f>Table15_2[[#This Row],[virtual_counts]]/Table15_2[[#This Row],[den_total]]</f>
        <v>0</v>
      </c>
      <c r="N802" t="s">
        <v>14</v>
      </c>
    </row>
    <row r="803" spans="1:14" x14ac:dyDescent="0.3">
      <c r="A803" t="s">
        <v>33</v>
      </c>
      <c r="B803">
        <v>2018</v>
      </c>
      <c r="C803">
        <v>6</v>
      </c>
      <c r="D803" t="s">
        <v>13</v>
      </c>
      <c r="E803">
        <v>18710</v>
      </c>
      <c r="F803">
        <f>VLOOKUP(_xlfn.CONCAT(A803,B803,C803),Denominator!D:H,2,FALSE)</f>
        <v>18710</v>
      </c>
      <c r="G803">
        <f>VLOOKUP(_xlfn.CONCAT(A803,B803,C803),Denominator!D:H,3,FALSE)</f>
        <v>0</v>
      </c>
      <c r="H803">
        <v>2161</v>
      </c>
      <c r="I803" s="13">
        <f>Table15_2[[#This Row],[total_counts]]-Table15_2[[#This Row],[virtual_counts]]</f>
        <v>2161</v>
      </c>
      <c r="J803">
        <v>0</v>
      </c>
      <c r="K803" s="4">
        <f>Table15_2[[#This Row],[total_counts]]/Table15_2[[#This Row],[den_total]]</f>
        <v>0.11549973276322822</v>
      </c>
      <c r="L803" s="4">
        <f>Table15_2[[#This Row],[in_person_counts]]/Table15_2[[#This Row],[den_total]]</f>
        <v>0.11549973276322822</v>
      </c>
      <c r="M803" s="4">
        <f>Table15_2[[#This Row],[virtual_counts]]/Table15_2[[#This Row],[den_total]]</f>
        <v>0</v>
      </c>
      <c r="N803" t="s">
        <v>14</v>
      </c>
    </row>
    <row r="804" spans="1:14" x14ac:dyDescent="0.3">
      <c r="A804" t="s">
        <v>33</v>
      </c>
      <c r="B804">
        <v>2018</v>
      </c>
      <c r="C804">
        <v>6</v>
      </c>
      <c r="D804" t="s">
        <v>18</v>
      </c>
      <c r="E804">
        <v>18710</v>
      </c>
      <c r="F804">
        <f>VLOOKUP(_xlfn.CONCAT(A804,B804,C804),Denominator!D:H,2,FALSE)</f>
        <v>18710</v>
      </c>
      <c r="G804">
        <f>VLOOKUP(_xlfn.CONCAT(A804,B804,C804),Denominator!D:H,3,FALSE)</f>
        <v>0</v>
      </c>
      <c r="H804">
        <v>141</v>
      </c>
      <c r="I804" s="13">
        <f>Table15_2[[#This Row],[total_counts]]-Table15_2[[#This Row],[virtual_counts]]</f>
        <v>141</v>
      </c>
      <c r="J804">
        <v>0</v>
      </c>
      <c r="K804" s="4">
        <f>Table15_2[[#This Row],[total_counts]]/Table15_2[[#This Row],[den_total]]</f>
        <v>7.5360769641902728E-3</v>
      </c>
      <c r="L804" s="4">
        <f>Table15_2[[#This Row],[in_person_counts]]/Table15_2[[#This Row],[den_total]]</f>
        <v>7.5360769641902728E-3</v>
      </c>
      <c r="M804" s="4">
        <f>Table15_2[[#This Row],[virtual_counts]]/Table15_2[[#This Row],[den_total]]</f>
        <v>0</v>
      </c>
      <c r="N804" t="s">
        <v>14</v>
      </c>
    </row>
    <row r="805" spans="1:14" x14ac:dyDescent="0.3">
      <c r="A805" t="s">
        <v>33</v>
      </c>
      <c r="B805">
        <v>2018</v>
      </c>
      <c r="C805">
        <v>6</v>
      </c>
      <c r="D805" t="s">
        <v>19</v>
      </c>
      <c r="E805">
        <v>18710</v>
      </c>
      <c r="F805">
        <f>VLOOKUP(_xlfn.CONCAT(A805,B805,C805),Denominator!D:H,2,FALSE)</f>
        <v>18710</v>
      </c>
      <c r="G805">
        <f>VLOOKUP(_xlfn.CONCAT(A805,B805,C805),Denominator!D:H,3,FALSE)</f>
        <v>0</v>
      </c>
      <c r="H805">
        <v>94</v>
      </c>
      <c r="I805" s="13">
        <f>Table15_2[[#This Row],[total_counts]]-Table15_2[[#This Row],[virtual_counts]]</f>
        <v>94</v>
      </c>
      <c r="J805">
        <v>0</v>
      </c>
      <c r="K805" s="4">
        <f>Table15_2[[#This Row],[total_counts]]/Table15_2[[#This Row],[den_total]]</f>
        <v>5.0240513094601813E-3</v>
      </c>
      <c r="L805" s="4">
        <f>Table15_2[[#This Row],[in_person_counts]]/Table15_2[[#This Row],[den_total]]</f>
        <v>5.0240513094601813E-3</v>
      </c>
      <c r="M805" s="4">
        <f>Table15_2[[#This Row],[virtual_counts]]/Table15_2[[#This Row],[den_total]]</f>
        <v>0</v>
      </c>
      <c r="N805" t="s">
        <v>14</v>
      </c>
    </row>
    <row r="806" spans="1:14" x14ac:dyDescent="0.3">
      <c r="A806" t="s">
        <v>33</v>
      </c>
      <c r="B806">
        <v>2018</v>
      </c>
      <c r="C806">
        <v>6</v>
      </c>
      <c r="D806" t="s">
        <v>20</v>
      </c>
      <c r="E806">
        <v>18710</v>
      </c>
      <c r="F806">
        <f>VLOOKUP(_xlfn.CONCAT(A806,B806,C806),Denominator!D:H,2,FALSE)</f>
        <v>18710</v>
      </c>
      <c r="G806">
        <f>VLOOKUP(_xlfn.CONCAT(A806,B806,C806),Denominator!D:H,3,FALSE)</f>
        <v>0</v>
      </c>
      <c r="H806">
        <v>92</v>
      </c>
      <c r="I806" s="13">
        <f>Table15_2[[#This Row],[total_counts]]-Table15_2[[#This Row],[virtual_counts]]</f>
        <v>92</v>
      </c>
      <c r="J806">
        <v>0</v>
      </c>
      <c r="K806" s="4">
        <f>Table15_2[[#This Row],[total_counts]]/Table15_2[[#This Row],[den_total]]</f>
        <v>4.9171566007482626E-3</v>
      </c>
      <c r="L806" s="4">
        <f>Table15_2[[#This Row],[in_person_counts]]/Table15_2[[#This Row],[den_total]]</f>
        <v>4.9171566007482626E-3</v>
      </c>
      <c r="M806" s="4">
        <f>Table15_2[[#This Row],[virtual_counts]]/Table15_2[[#This Row],[den_total]]</f>
        <v>0</v>
      </c>
      <c r="N806" t="s">
        <v>14</v>
      </c>
    </row>
    <row r="807" spans="1:14" x14ac:dyDescent="0.3">
      <c r="A807" t="s">
        <v>33</v>
      </c>
      <c r="B807">
        <v>2018</v>
      </c>
      <c r="C807">
        <v>6</v>
      </c>
      <c r="D807" t="s">
        <v>21</v>
      </c>
      <c r="E807">
        <v>18710</v>
      </c>
      <c r="F807">
        <f>VLOOKUP(_xlfn.CONCAT(A807,B807,C807),Denominator!D:H,2,FALSE)</f>
        <v>18710</v>
      </c>
      <c r="G807">
        <f>VLOOKUP(_xlfn.CONCAT(A807,B807,C807),Denominator!D:H,3,FALSE)</f>
        <v>0</v>
      </c>
      <c r="H807">
        <v>11</v>
      </c>
      <c r="I807" s="13">
        <f>Table15_2[[#This Row],[total_counts]]-Table15_2[[#This Row],[virtual_counts]]</f>
        <v>11</v>
      </c>
      <c r="J807">
        <v>0</v>
      </c>
      <c r="K807" s="4">
        <f>Table15_2[[#This Row],[total_counts]]/Table15_2[[#This Row],[den_total]]</f>
        <v>5.8792089791555313E-4</v>
      </c>
      <c r="L807" s="4">
        <f>Table15_2[[#This Row],[in_person_counts]]/Table15_2[[#This Row],[den_total]]</f>
        <v>5.8792089791555313E-4</v>
      </c>
      <c r="M807" s="4">
        <f>Table15_2[[#This Row],[virtual_counts]]/Table15_2[[#This Row],[den_total]]</f>
        <v>0</v>
      </c>
      <c r="N807" t="s">
        <v>14</v>
      </c>
    </row>
    <row r="808" spans="1:14" x14ac:dyDescent="0.3">
      <c r="A808" t="s">
        <v>33</v>
      </c>
      <c r="B808">
        <v>2018</v>
      </c>
      <c r="C808">
        <v>6</v>
      </c>
      <c r="D808" t="s">
        <v>22</v>
      </c>
      <c r="E808">
        <v>18710</v>
      </c>
      <c r="F808">
        <f>VLOOKUP(_xlfn.CONCAT(A808,B808,C808),Denominator!D:H,2,FALSE)</f>
        <v>18710</v>
      </c>
      <c r="G808">
        <f>VLOOKUP(_xlfn.CONCAT(A808,B808,C808),Denominator!D:H,3,FALSE)</f>
        <v>0</v>
      </c>
      <c r="H808">
        <v>103</v>
      </c>
      <c r="I808" s="13">
        <f>Table15_2[[#This Row],[total_counts]]-Table15_2[[#This Row],[virtual_counts]]</f>
        <v>103</v>
      </c>
      <c r="J808">
        <v>0</v>
      </c>
      <c r="K808" s="4">
        <f>Table15_2[[#This Row],[total_counts]]/Table15_2[[#This Row],[den_total]]</f>
        <v>5.5050774986638166E-3</v>
      </c>
      <c r="L808" s="4">
        <f>Table15_2[[#This Row],[in_person_counts]]/Table15_2[[#This Row],[den_total]]</f>
        <v>5.5050774986638166E-3</v>
      </c>
      <c r="M808" s="4">
        <f>Table15_2[[#This Row],[virtual_counts]]/Table15_2[[#This Row],[den_total]]</f>
        <v>0</v>
      </c>
      <c r="N808" t="s">
        <v>14</v>
      </c>
    </row>
    <row r="809" spans="1:14" x14ac:dyDescent="0.3">
      <c r="A809" t="s">
        <v>33</v>
      </c>
      <c r="B809">
        <v>2018</v>
      </c>
      <c r="C809">
        <v>6</v>
      </c>
      <c r="D809" t="s">
        <v>23</v>
      </c>
      <c r="E809">
        <v>18710</v>
      </c>
      <c r="F809">
        <f>VLOOKUP(_xlfn.CONCAT(A809,B809,C809),Denominator!D:H,2,FALSE)</f>
        <v>18710</v>
      </c>
      <c r="G809">
        <f>VLOOKUP(_xlfn.CONCAT(A809,B809,C809),Denominator!D:H,3,FALSE)</f>
        <v>0</v>
      </c>
      <c r="H809">
        <v>226</v>
      </c>
      <c r="I809" s="13">
        <f>Table15_2[[#This Row],[total_counts]]-Table15_2[[#This Row],[virtual_counts]]</f>
        <v>226</v>
      </c>
      <c r="J809">
        <v>0</v>
      </c>
      <c r="K809" s="4">
        <f>Table15_2[[#This Row],[total_counts]]/Table15_2[[#This Row],[den_total]]</f>
        <v>1.2079102084446821E-2</v>
      </c>
      <c r="L809" s="4">
        <f>Table15_2[[#This Row],[in_person_counts]]/Table15_2[[#This Row],[den_total]]</f>
        <v>1.2079102084446821E-2</v>
      </c>
      <c r="M809" s="4">
        <f>Table15_2[[#This Row],[virtual_counts]]/Table15_2[[#This Row],[den_total]]</f>
        <v>0</v>
      </c>
      <c r="N809" t="s">
        <v>14</v>
      </c>
    </row>
    <row r="810" spans="1:14" x14ac:dyDescent="0.3">
      <c r="A810" t="s">
        <v>33</v>
      </c>
      <c r="B810">
        <v>2018</v>
      </c>
      <c r="C810">
        <v>6</v>
      </c>
      <c r="D810" t="s">
        <v>24</v>
      </c>
      <c r="E810">
        <v>18710</v>
      </c>
      <c r="F810">
        <f>VLOOKUP(_xlfn.CONCAT(A810,B810,C810),Denominator!D:H,2,FALSE)</f>
        <v>18710</v>
      </c>
      <c r="G810">
        <f>VLOOKUP(_xlfn.CONCAT(A810,B810,C810),Denominator!D:H,3,FALSE)</f>
        <v>0</v>
      </c>
      <c r="H810">
        <v>44</v>
      </c>
      <c r="I810" s="13">
        <f>Table15_2[[#This Row],[total_counts]]-Table15_2[[#This Row],[virtual_counts]]</f>
        <v>44</v>
      </c>
      <c r="J810">
        <v>0</v>
      </c>
      <c r="K810" s="4">
        <f>Table15_2[[#This Row],[total_counts]]/Table15_2[[#This Row],[den_total]]</f>
        <v>2.3516835916622125E-3</v>
      </c>
      <c r="L810" s="4">
        <f>Table15_2[[#This Row],[in_person_counts]]/Table15_2[[#This Row],[den_total]]</f>
        <v>2.3516835916622125E-3</v>
      </c>
      <c r="M810" s="4">
        <f>Table15_2[[#This Row],[virtual_counts]]/Table15_2[[#This Row],[den_total]]</f>
        <v>0</v>
      </c>
      <c r="N810" t="s">
        <v>14</v>
      </c>
    </row>
    <row r="811" spans="1:14" x14ac:dyDescent="0.3">
      <c r="A811" t="s">
        <v>33</v>
      </c>
      <c r="B811">
        <v>2018</v>
      </c>
      <c r="C811">
        <v>6</v>
      </c>
      <c r="D811" t="s">
        <v>25</v>
      </c>
      <c r="E811">
        <v>18710</v>
      </c>
      <c r="F811">
        <f>VLOOKUP(_xlfn.CONCAT(A811,B811,C811),Denominator!D:H,2,FALSE)</f>
        <v>18710</v>
      </c>
      <c r="G811">
        <f>VLOOKUP(_xlfn.CONCAT(A811,B811,C811),Denominator!D:H,3,FALSE)</f>
        <v>0</v>
      </c>
      <c r="H811">
        <v>543</v>
      </c>
      <c r="I811" s="13">
        <f>Table15_2[[#This Row],[total_counts]]-Table15_2[[#This Row],[virtual_counts]]</f>
        <v>543</v>
      </c>
      <c r="J811">
        <v>0</v>
      </c>
      <c r="K811" s="4">
        <f>Table15_2[[#This Row],[total_counts]]/Table15_2[[#This Row],[den_total]]</f>
        <v>2.9021913415285944E-2</v>
      </c>
      <c r="L811" s="4">
        <f>Table15_2[[#This Row],[in_person_counts]]/Table15_2[[#This Row],[den_total]]</f>
        <v>2.9021913415285944E-2</v>
      </c>
      <c r="M811" s="4">
        <f>Table15_2[[#This Row],[virtual_counts]]/Table15_2[[#This Row],[den_total]]</f>
        <v>0</v>
      </c>
      <c r="N811" t="s">
        <v>14</v>
      </c>
    </row>
    <row r="812" spans="1:14" x14ac:dyDescent="0.3">
      <c r="A812" t="s">
        <v>33</v>
      </c>
      <c r="B812">
        <v>2018</v>
      </c>
      <c r="C812">
        <v>7</v>
      </c>
      <c r="D812" t="s">
        <v>13</v>
      </c>
      <c r="E812">
        <v>18862</v>
      </c>
      <c r="F812">
        <f>VLOOKUP(_xlfn.CONCAT(A812,B812,C812),Denominator!D:H,2,FALSE)</f>
        <v>18862</v>
      </c>
      <c r="G812">
        <f>VLOOKUP(_xlfn.CONCAT(A812,B812,C812),Denominator!D:H,3,FALSE)</f>
        <v>0</v>
      </c>
      <c r="H812">
        <v>2191</v>
      </c>
      <c r="I812" s="13">
        <f>Table15_2[[#This Row],[total_counts]]-Table15_2[[#This Row],[virtual_counts]]</f>
        <v>2191</v>
      </c>
      <c r="J812">
        <v>0</v>
      </c>
      <c r="K812" s="4">
        <f>Table15_2[[#This Row],[total_counts]]/Table15_2[[#This Row],[den_total]]</f>
        <v>0.11615947407485951</v>
      </c>
      <c r="L812" s="4">
        <f>Table15_2[[#This Row],[in_person_counts]]/Table15_2[[#This Row],[den_total]]</f>
        <v>0.11615947407485951</v>
      </c>
      <c r="M812" s="4">
        <f>Table15_2[[#This Row],[virtual_counts]]/Table15_2[[#This Row],[den_total]]</f>
        <v>0</v>
      </c>
      <c r="N812" t="s">
        <v>14</v>
      </c>
    </row>
    <row r="813" spans="1:14" x14ac:dyDescent="0.3">
      <c r="A813" t="s">
        <v>33</v>
      </c>
      <c r="B813">
        <v>2018</v>
      </c>
      <c r="C813">
        <v>7</v>
      </c>
      <c r="D813" t="s">
        <v>18</v>
      </c>
      <c r="E813">
        <v>18862</v>
      </c>
      <c r="F813">
        <f>VLOOKUP(_xlfn.CONCAT(A813,B813,C813),Denominator!D:H,2,FALSE)</f>
        <v>18862</v>
      </c>
      <c r="G813">
        <f>VLOOKUP(_xlfn.CONCAT(A813,B813,C813),Denominator!D:H,3,FALSE)</f>
        <v>0</v>
      </c>
      <c r="H813">
        <v>139</v>
      </c>
      <c r="I813" s="13">
        <f>Table15_2[[#This Row],[total_counts]]-Table15_2[[#This Row],[virtual_counts]]</f>
        <v>139</v>
      </c>
      <c r="J813">
        <v>0</v>
      </c>
      <c r="K813" s="4">
        <f>Table15_2[[#This Row],[total_counts]]/Table15_2[[#This Row],[den_total]]</f>
        <v>7.3693139645848796E-3</v>
      </c>
      <c r="L813" s="4">
        <f>Table15_2[[#This Row],[in_person_counts]]/Table15_2[[#This Row],[den_total]]</f>
        <v>7.3693139645848796E-3</v>
      </c>
      <c r="M813" s="4">
        <f>Table15_2[[#This Row],[virtual_counts]]/Table15_2[[#This Row],[den_total]]</f>
        <v>0</v>
      </c>
      <c r="N813" t="s">
        <v>14</v>
      </c>
    </row>
    <row r="814" spans="1:14" x14ac:dyDescent="0.3">
      <c r="A814" t="s">
        <v>33</v>
      </c>
      <c r="B814">
        <v>2018</v>
      </c>
      <c r="C814">
        <v>7</v>
      </c>
      <c r="D814" t="s">
        <v>19</v>
      </c>
      <c r="E814">
        <v>18862</v>
      </c>
      <c r="F814">
        <f>VLOOKUP(_xlfn.CONCAT(A814,B814,C814),Denominator!D:H,2,FALSE)</f>
        <v>18862</v>
      </c>
      <c r="G814">
        <f>VLOOKUP(_xlfn.CONCAT(A814,B814,C814),Denominator!D:H,3,FALSE)</f>
        <v>0</v>
      </c>
      <c r="H814">
        <v>95</v>
      </c>
      <c r="I814" s="13">
        <f>Table15_2[[#This Row],[total_counts]]-Table15_2[[#This Row],[virtual_counts]]</f>
        <v>95</v>
      </c>
      <c r="J814">
        <v>0</v>
      </c>
      <c r="K814" s="4">
        <f>Table15_2[[#This Row],[total_counts]]/Table15_2[[#This Row],[den_total]]</f>
        <v>5.0365814865867883E-3</v>
      </c>
      <c r="L814" s="4">
        <f>Table15_2[[#This Row],[in_person_counts]]/Table15_2[[#This Row],[den_total]]</f>
        <v>5.0365814865867883E-3</v>
      </c>
      <c r="M814" s="4">
        <f>Table15_2[[#This Row],[virtual_counts]]/Table15_2[[#This Row],[den_total]]</f>
        <v>0</v>
      </c>
      <c r="N814" t="s">
        <v>14</v>
      </c>
    </row>
    <row r="815" spans="1:14" x14ac:dyDescent="0.3">
      <c r="A815" t="s">
        <v>33</v>
      </c>
      <c r="B815">
        <v>2018</v>
      </c>
      <c r="C815">
        <v>7</v>
      </c>
      <c r="D815" t="s">
        <v>20</v>
      </c>
      <c r="E815">
        <v>18862</v>
      </c>
      <c r="F815">
        <f>VLOOKUP(_xlfn.CONCAT(A815,B815,C815),Denominator!D:H,2,FALSE)</f>
        <v>18862</v>
      </c>
      <c r="G815">
        <f>VLOOKUP(_xlfn.CONCAT(A815,B815,C815),Denominator!D:H,3,FALSE)</f>
        <v>0</v>
      </c>
      <c r="H815">
        <v>74</v>
      </c>
      <c r="I815" s="13">
        <f>Table15_2[[#This Row],[total_counts]]-Table15_2[[#This Row],[virtual_counts]]</f>
        <v>74</v>
      </c>
      <c r="J815">
        <v>0</v>
      </c>
      <c r="K815" s="4">
        <f>Table15_2[[#This Row],[total_counts]]/Table15_2[[#This Row],[den_total]]</f>
        <v>3.9232318948149722E-3</v>
      </c>
      <c r="L815" s="4">
        <f>Table15_2[[#This Row],[in_person_counts]]/Table15_2[[#This Row],[den_total]]</f>
        <v>3.9232318948149722E-3</v>
      </c>
      <c r="M815" s="4">
        <f>Table15_2[[#This Row],[virtual_counts]]/Table15_2[[#This Row],[den_total]]</f>
        <v>0</v>
      </c>
      <c r="N815" t="s">
        <v>14</v>
      </c>
    </row>
    <row r="816" spans="1:14" x14ac:dyDescent="0.3">
      <c r="A816" t="s">
        <v>33</v>
      </c>
      <c r="B816">
        <v>2018</v>
      </c>
      <c r="C816">
        <v>7</v>
      </c>
      <c r="D816" t="s">
        <v>21</v>
      </c>
      <c r="E816">
        <v>18862</v>
      </c>
      <c r="F816">
        <f>VLOOKUP(_xlfn.CONCAT(A816,B816,C816),Denominator!D:H,2,FALSE)</f>
        <v>18862</v>
      </c>
      <c r="G816">
        <f>VLOOKUP(_xlfn.CONCAT(A816,B816,C816),Denominator!D:H,3,FALSE)</f>
        <v>0</v>
      </c>
      <c r="H816">
        <v>5</v>
      </c>
      <c r="I816" s="13">
        <f>Table15_2[[#This Row],[total_counts]]-Table15_2[[#This Row],[virtual_counts]]</f>
        <v>5</v>
      </c>
      <c r="J816">
        <v>0</v>
      </c>
      <c r="K816" s="4">
        <f>Table15_2[[#This Row],[total_counts]]/Table15_2[[#This Row],[den_total]]</f>
        <v>2.6508323613614677E-4</v>
      </c>
      <c r="L816" s="4">
        <f>Table15_2[[#This Row],[in_person_counts]]/Table15_2[[#This Row],[den_total]]</f>
        <v>2.6508323613614677E-4</v>
      </c>
      <c r="M816" s="4">
        <f>Table15_2[[#This Row],[virtual_counts]]/Table15_2[[#This Row],[den_total]]</f>
        <v>0</v>
      </c>
      <c r="N816" t="s">
        <v>14</v>
      </c>
    </row>
    <row r="817" spans="1:14" x14ac:dyDescent="0.3">
      <c r="A817" t="s">
        <v>33</v>
      </c>
      <c r="B817">
        <v>2018</v>
      </c>
      <c r="C817">
        <v>7</v>
      </c>
      <c r="D817" t="s">
        <v>22</v>
      </c>
      <c r="E817">
        <v>18862</v>
      </c>
      <c r="F817">
        <f>VLOOKUP(_xlfn.CONCAT(A817,B817,C817),Denominator!D:H,2,FALSE)</f>
        <v>18862</v>
      </c>
      <c r="G817">
        <f>VLOOKUP(_xlfn.CONCAT(A817,B817,C817),Denominator!D:H,3,FALSE)</f>
        <v>0</v>
      </c>
      <c r="H817">
        <v>79</v>
      </c>
      <c r="I817" s="13">
        <f>Table15_2[[#This Row],[total_counts]]-Table15_2[[#This Row],[virtual_counts]]</f>
        <v>79</v>
      </c>
      <c r="J817">
        <v>0</v>
      </c>
      <c r="K817" s="4">
        <f>Table15_2[[#This Row],[total_counts]]/Table15_2[[#This Row],[den_total]]</f>
        <v>4.1883151309511186E-3</v>
      </c>
      <c r="L817" s="4">
        <f>Table15_2[[#This Row],[in_person_counts]]/Table15_2[[#This Row],[den_total]]</f>
        <v>4.1883151309511186E-3</v>
      </c>
      <c r="M817" s="4">
        <f>Table15_2[[#This Row],[virtual_counts]]/Table15_2[[#This Row],[den_total]]</f>
        <v>0</v>
      </c>
      <c r="N817" t="s">
        <v>14</v>
      </c>
    </row>
    <row r="818" spans="1:14" x14ac:dyDescent="0.3">
      <c r="A818" t="s">
        <v>33</v>
      </c>
      <c r="B818">
        <v>2018</v>
      </c>
      <c r="C818">
        <v>7</v>
      </c>
      <c r="D818" t="s">
        <v>23</v>
      </c>
      <c r="E818">
        <v>18862</v>
      </c>
      <c r="F818">
        <f>VLOOKUP(_xlfn.CONCAT(A818,B818,C818),Denominator!D:H,2,FALSE)</f>
        <v>18862</v>
      </c>
      <c r="G818">
        <f>VLOOKUP(_xlfn.CONCAT(A818,B818,C818),Denominator!D:H,3,FALSE)</f>
        <v>0</v>
      </c>
      <c r="H818">
        <v>198</v>
      </c>
      <c r="I818" s="13">
        <f>Table15_2[[#This Row],[total_counts]]-Table15_2[[#This Row],[virtual_counts]]</f>
        <v>198</v>
      </c>
      <c r="J818">
        <v>0</v>
      </c>
      <c r="K818" s="4">
        <f>Table15_2[[#This Row],[total_counts]]/Table15_2[[#This Row],[den_total]]</f>
        <v>1.0497296150991412E-2</v>
      </c>
      <c r="L818" s="4">
        <f>Table15_2[[#This Row],[in_person_counts]]/Table15_2[[#This Row],[den_total]]</f>
        <v>1.0497296150991412E-2</v>
      </c>
      <c r="M818" s="4">
        <f>Table15_2[[#This Row],[virtual_counts]]/Table15_2[[#This Row],[den_total]]</f>
        <v>0</v>
      </c>
      <c r="N818" t="s">
        <v>14</v>
      </c>
    </row>
    <row r="819" spans="1:14" x14ac:dyDescent="0.3">
      <c r="A819" t="s">
        <v>33</v>
      </c>
      <c r="B819">
        <v>2018</v>
      </c>
      <c r="C819">
        <v>7</v>
      </c>
      <c r="D819" t="s">
        <v>24</v>
      </c>
      <c r="E819">
        <v>18862</v>
      </c>
      <c r="F819">
        <f>VLOOKUP(_xlfn.CONCAT(A819,B819,C819),Denominator!D:H,2,FALSE)</f>
        <v>18862</v>
      </c>
      <c r="G819">
        <f>VLOOKUP(_xlfn.CONCAT(A819,B819,C819),Denominator!D:H,3,FALSE)</f>
        <v>0</v>
      </c>
      <c r="H819">
        <v>63</v>
      </c>
      <c r="I819" s="13">
        <f>Table15_2[[#This Row],[total_counts]]-Table15_2[[#This Row],[virtual_counts]]</f>
        <v>63</v>
      </c>
      <c r="J819">
        <v>0</v>
      </c>
      <c r="K819" s="4">
        <f>Table15_2[[#This Row],[total_counts]]/Table15_2[[#This Row],[den_total]]</f>
        <v>3.340048775315449E-3</v>
      </c>
      <c r="L819" s="4">
        <f>Table15_2[[#This Row],[in_person_counts]]/Table15_2[[#This Row],[den_total]]</f>
        <v>3.340048775315449E-3</v>
      </c>
      <c r="M819" s="4">
        <f>Table15_2[[#This Row],[virtual_counts]]/Table15_2[[#This Row],[den_total]]</f>
        <v>0</v>
      </c>
      <c r="N819" t="s">
        <v>14</v>
      </c>
    </row>
    <row r="820" spans="1:14" x14ac:dyDescent="0.3">
      <c r="A820" t="s">
        <v>33</v>
      </c>
      <c r="B820">
        <v>2018</v>
      </c>
      <c r="C820">
        <v>7</v>
      </c>
      <c r="D820" t="s">
        <v>25</v>
      </c>
      <c r="E820">
        <v>18862</v>
      </c>
      <c r="F820">
        <f>VLOOKUP(_xlfn.CONCAT(A820,B820,C820),Denominator!D:H,2,FALSE)</f>
        <v>18862</v>
      </c>
      <c r="G820">
        <f>VLOOKUP(_xlfn.CONCAT(A820,B820,C820),Denominator!D:H,3,FALSE)</f>
        <v>0</v>
      </c>
      <c r="H820">
        <v>529</v>
      </c>
      <c r="I820" s="13">
        <f>Table15_2[[#This Row],[total_counts]]-Table15_2[[#This Row],[virtual_counts]]</f>
        <v>529</v>
      </c>
      <c r="J820">
        <v>0</v>
      </c>
      <c r="K820" s="4">
        <f>Table15_2[[#This Row],[total_counts]]/Table15_2[[#This Row],[den_total]]</f>
        <v>2.8045806383204325E-2</v>
      </c>
      <c r="L820" s="4">
        <f>Table15_2[[#This Row],[in_person_counts]]/Table15_2[[#This Row],[den_total]]</f>
        <v>2.8045806383204325E-2</v>
      </c>
      <c r="M820" s="4">
        <f>Table15_2[[#This Row],[virtual_counts]]/Table15_2[[#This Row],[den_total]]</f>
        <v>0</v>
      </c>
      <c r="N820" t="s">
        <v>14</v>
      </c>
    </row>
    <row r="821" spans="1:14" x14ac:dyDescent="0.3">
      <c r="A821" t="s">
        <v>33</v>
      </c>
      <c r="B821">
        <v>2018</v>
      </c>
      <c r="C821">
        <v>8</v>
      </c>
      <c r="D821" t="s">
        <v>13</v>
      </c>
      <c r="E821">
        <v>19907</v>
      </c>
      <c r="F821">
        <f>VLOOKUP(_xlfn.CONCAT(A821,B821,C821),Denominator!D:H,2,FALSE)</f>
        <v>19907</v>
      </c>
      <c r="G821">
        <f>VLOOKUP(_xlfn.CONCAT(A821,B821,C821),Denominator!D:H,3,FALSE)</f>
        <v>0</v>
      </c>
      <c r="H821">
        <v>2247</v>
      </c>
      <c r="I821" s="13">
        <f>Table15_2[[#This Row],[total_counts]]-Table15_2[[#This Row],[virtual_counts]]</f>
        <v>2247</v>
      </c>
      <c r="J821">
        <v>0</v>
      </c>
      <c r="K821" s="4">
        <f>Table15_2[[#This Row],[total_counts]]/Table15_2[[#This Row],[den_total]]</f>
        <v>0.1128748681368363</v>
      </c>
      <c r="L821" s="4">
        <f>Table15_2[[#This Row],[in_person_counts]]/Table15_2[[#This Row],[den_total]]</f>
        <v>0.1128748681368363</v>
      </c>
      <c r="M821" s="4">
        <f>Table15_2[[#This Row],[virtual_counts]]/Table15_2[[#This Row],[den_total]]</f>
        <v>0</v>
      </c>
      <c r="N821" t="s">
        <v>14</v>
      </c>
    </row>
    <row r="822" spans="1:14" x14ac:dyDescent="0.3">
      <c r="A822" t="s">
        <v>33</v>
      </c>
      <c r="B822">
        <v>2018</v>
      </c>
      <c r="C822">
        <v>8</v>
      </c>
      <c r="D822" t="s">
        <v>18</v>
      </c>
      <c r="E822">
        <v>19907</v>
      </c>
      <c r="F822">
        <f>VLOOKUP(_xlfn.CONCAT(A822,B822,C822),Denominator!D:H,2,FALSE)</f>
        <v>19907</v>
      </c>
      <c r="G822">
        <f>VLOOKUP(_xlfn.CONCAT(A822,B822,C822),Denominator!D:H,3,FALSE)</f>
        <v>0</v>
      </c>
      <c r="H822">
        <v>142</v>
      </c>
      <c r="I822" s="13">
        <f>Table15_2[[#This Row],[total_counts]]-Table15_2[[#This Row],[virtual_counts]]</f>
        <v>142</v>
      </c>
      <c r="J822">
        <v>0</v>
      </c>
      <c r="K822" s="4">
        <f>Table15_2[[#This Row],[total_counts]]/Table15_2[[#This Row],[den_total]]</f>
        <v>7.1331692369518262E-3</v>
      </c>
      <c r="L822" s="4">
        <f>Table15_2[[#This Row],[in_person_counts]]/Table15_2[[#This Row],[den_total]]</f>
        <v>7.1331692369518262E-3</v>
      </c>
      <c r="M822" s="4">
        <f>Table15_2[[#This Row],[virtual_counts]]/Table15_2[[#This Row],[den_total]]</f>
        <v>0</v>
      </c>
      <c r="N822" t="s">
        <v>14</v>
      </c>
    </row>
    <row r="823" spans="1:14" x14ac:dyDescent="0.3">
      <c r="A823" t="s">
        <v>33</v>
      </c>
      <c r="B823">
        <v>2018</v>
      </c>
      <c r="C823">
        <v>8</v>
      </c>
      <c r="D823" t="s">
        <v>19</v>
      </c>
      <c r="E823">
        <v>19907</v>
      </c>
      <c r="F823">
        <f>VLOOKUP(_xlfn.CONCAT(A823,B823,C823),Denominator!D:H,2,FALSE)</f>
        <v>19907</v>
      </c>
      <c r="G823">
        <f>VLOOKUP(_xlfn.CONCAT(A823,B823,C823),Denominator!D:H,3,FALSE)</f>
        <v>0</v>
      </c>
      <c r="H823">
        <v>97</v>
      </c>
      <c r="I823" s="13">
        <f>Table15_2[[#This Row],[total_counts]]-Table15_2[[#This Row],[virtual_counts]]</f>
        <v>97</v>
      </c>
      <c r="J823">
        <v>0</v>
      </c>
      <c r="K823" s="4">
        <f>Table15_2[[#This Row],[total_counts]]/Table15_2[[#This Row],[den_total]]</f>
        <v>4.8726578590445576E-3</v>
      </c>
      <c r="L823" s="4">
        <f>Table15_2[[#This Row],[in_person_counts]]/Table15_2[[#This Row],[den_total]]</f>
        <v>4.8726578590445576E-3</v>
      </c>
      <c r="M823" s="4">
        <f>Table15_2[[#This Row],[virtual_counts]]/Table15_2[[#This Row],[den_total]]</f>
        <v>0</v>
      </c>
      <c r="N823" t="s">
        <v>14</v>
      </c>
    </row>
    <row r="824" spans="1:14" x14ac:dyDescent="0.3">
      <c r="A824" t="s">
        <v>33</v>
      </c>
      <c r="B824">
        <v>2018</v>
      </c>
      <c r="C824">
        <v>8</v>
      </c>
      <c r="D824" t="s">
        <v>20</v>
      </c>
      <c r="E824">
        <v>19907</v>
      </c>
      <c r="F824">
        <f>VLOOKUP(_xlfn.CONCAT(A824,B824,C824),Denominator!D:H,2,FALSE)</f>
        <v>19907</v>
      </c>
      <c r="G824">
        <f>VLOOKUP(_xlfn.CONCAT(A824,B824,C824),Denominator!D:H,3,FALSE)</f>
        <v>0</v>
      </c>
      <c r="H824">
        <v>83</v>
      </c>
      <c r="I824" s="13">
        <f>Table15_2[[#This Row],[total_counts]]-Table15_2[[#This Row],[virtual_counts]]</f>
        <v>83</v>
      </c>
      <c r="J824">
        <v>0</v>
      </c>
      <c r="K824" s="4">
        <f>Table15_2[[#This Row],[total_counts]]/Table15_2[[#This Row],[den_total]]</f>
        <v>4.1693876525845178E-3</v>
      </c>
      <c r="L824" s="4">
        <f>Table15_2[[#This Row],[in_person_counts]]/Table15_2[[#This Row],[den_total]]</f>
        <v>4.1693876525845178E-3</v>
      </c>
      <c r="M824" s="4">
        <f>Table15_2[[#This Row],[virtual_counts]]/Table15_2[[#This Row],[den_total]]</f>
        <v>0</v>
      </c>
      <c r="N824" t="s">
        <v>14</v>
      </c>
    </row>
    <row r="825" spans="1:14" x14ac:dyDescent="0.3">
      <c r="A825" t="s">
        <v>33</v>
      </c>
      <c r="B825">
        <v>2018</v>
      </c>
      <c r="C825">
        <v>8</v>
      </c>
      <c r="D825" t="s">
        <v>21</v>
      </c>
      <c r="E825">
        <v>19907</v>
      </c>
      <c r="F825">
        <f>VLOOKUP(_xlfn.CONCAT(A825,B825,C825),Denominator!D:H,2,FALSE)</f>
        <v>19907</v>
      </c>
      <c r="G825">
        <f>VLOOKUP(_xlfn.CONCAT(A825,B825,C825),Denominator!D:H,3,FALSE)</f>
        <v>0</v>
      </c>
      <c r="H825">
        <v>6</v>
      </c>
      <c r="I825" s="13">
        <f>Table15_2[[#This Row],[total_counts]]-Table15_2[[#This Row],[virtual_counts]]</f>
        <v>6</v>
      </c>
      <c r="J825">
        <v>0</v>
      </c>
      <c r="K825" s="4">
        <f>Table15_2[[#This Row],[total_counts]]/Table15_2[[#This Row],[den_total]]</f>
        <v>3.014015170543025E-4</v>
      </c>
      <c r="L825" s="4">
        <f>Table15_2[[#This Row],[in_person_counts]]/Table15_2[[#This Row],[den_total]]</f>
        <v>3.014015170543025E-4</v>
      </c>
      <c r="M825" s="4">
        <f>Table15_2[[#This Row],[virtual_counts]]/Table15_2[[#This Row],[den_total]]</f>
        <v>0</v>
      </c>
      <c r="N825" t="s">
        <v>14</v>
      </c>
    </row>
    <row r="826" spans="1:14" x14ac:dyDescent="0.3">
      <c r="A826" t="s">
        <v>33</v>
      </c>
      <c r="B826">
        <v>2018</v>
      </c>
      <c r="C826">
        <v>8</v>
      </c>
      <c r="D826" t="s">
        <v>22</v>
      </c>
      <c r="E826">
        <v>19907</v>
      </c>
      <c r="F826">
        <f>VLOOKUP(_xlfn.CONCAT(A826,B826,C826),Denominator!D:H,2,FALSE)</f>
        <v>19907</v>
      </c>
      <c r="G826">
        <f>VLOOKUP(_xlfn.CONCAT(A826,B826,C826),Denominator!D:H,3,FALSE)</f>
        <v>0</v>
      </c>
      <c r="H826">
        <v>89</v>
      </c>
      <c r="I826" s="13">
        <f>Table15_2[[#This Row],[total_counts]]-Table15_2[[#This Row],[virtual_counts]]</f>
        <v>89</v>
      </c>
      <c r="J826">
        <v>0</v>
      </c>
      <c r="K826" s="4">
        <f>Table15_2[[#This Row],[total_counts]]/Table15_2[[#This Row],[den_total]]</f>
        <v>4.4707891696388205E-3</v>
      </c>
      <c r="L826" s="4">
        <f>Table15_2[[#This Row],[in_person_counts]]/Table15_2[[#This Row],[den_total]]</f>
        <v>4.4707891696388205E-3</v>
      </c>
      <c r="M826" s="4">
        <f>Table15_2[[#This Row],[virtual_counts]]/Table15_2[[#This Row],[den_total]]</f>
        <v>0</v>
      </c>
      <c r="N826" t="s">
        <v>14</v>
      </c>
    </row>
    <row r="827" spans="1:14" x14ac:dyDescent="0.3">
      <c r="A827" t="s">
        <v>33</v>
      </c>
      <c r="B827">
        <v>2018</v>
      </c>
      <c r="C827">
        <v>8</v>
      </c>
      <c r="D827" t="s">
        <v>23</v>
      </c>
      <c r="E827">
        <v>19907</v>
      </c>
      <c r="F827">
        <f>VLOOKUP(_xlfn.CONCAT(A827,B827,C827),Denominator!D:H,2,FALSE)</f>
        <v>19907</v>
      </c>
      <c r="G827">
        <f>VLOOKUP(_xlfn.CONCAT(A827,B827,C827),Denominator!D:H,3,FALSE)</f>
        <v>0</v>
      </c>
      <c r="H827">
        <v>196</v>
      </c>
      <c r="I827" s="13">
        <f>Table15_2[[#This Row],[total_counts]]-Table15_2[[#This Row],[virtual_counts]]</f>
        <v>196</v>
      </c>
      <c r="J827">
        <v>0</v>
      </c>
      <c r="K827" s="4">
        <f>Table15_2[[#This Row],[total_counts]]/Table15_2[[#This Row],[den_total]]</f>
        <v>9.8457828904405485E-3</v>
      </c>
      <c r="L827" s="4">
        <f>Table15_2[[#This Row],[in_person_counts]]/Table15_2[[#This Row],[den_total]]</f>
        <v>9.8457828904405485E-3</v>
      </c>
      <c r="M827" s="4">
        <f>Table15_2[[#This Row],[virtual_counts]]/Table15_2[[#This Row],[den_total]]</f>
        <v>0</v>
      </c>
      <c r="N827" t="s">
        <v>14</v>
      </c>
    </row>
    <row r="828" spans="1:14" x14ac:dyDescent="0.3">
      <c r="A828" t="s">
        <v>33</v>
      </c>
      <c r="B828">
        <v>2018</v>
      </c>
      <c r="C828">
        <v>8</v>
      </c>
      <c r="D828" t="s">
        <v>24</v>
      </c>
      <c r="E828">
        <v>19907</v>
      </c>
      <c r="F828">
        <f>VLOOKUP(_xlfn.CONCAT(A828,B828,C828),Denominator!D:H,2,FALSE)</f>
        <v>19907</v>
      </c>
      <c r="G828">
        <f>VLOOKUP(_xlfn.CONCAT(A828,B828,C828),Denominator!D:H,3,FALSE)</f>
        <v>0</v>
      </c>
      <c r="H828">
        <v>49</v>
      </c>
      <c r="I828" s="13">
        <f>Table15_2[[#This Row],[total_counts]]-Table15_2[[#This Row],[virtual_counts]]</f>
        <v>49</v>
      </c>
      <c r="J828">
        <v>0</v>
      </c>
      <c r="K828" s="4">
        <f>Table15_2[[#This Row],[total_counts]]/Table15_2[[#This Row],[den_total]]</f>
        <v>2.4614457226101371E-3</v>
      </c>
      <c r="L828" s="4">
        <f>Table15_2[[#This Row],[in_person_counts]]/Table15_2[[#This Row],[den_total]]</f>
        <v>2.4614457226101371E-3</v>
      </c>
      <c r="M828" s="4">
        <f>Table15_2[[#This Row],[virtual_counts]]/Table15_2[[#This Row],[den_total]]</f>
        <v>0</v>
      </c>
      <c r="N828" t="s">
        <v>14</v>
      </c>
    </row>
    <row r="829" spans="1:14" x14ac:dyDescent="0.3">
      <c r="A829" t="s">
        <v>33</v>
      </c>
      <c r="B829">
        <v>2018</v>
      </c>
      <c r="C829">
        <v>8</v>
      </c>
      <c r="D829" t="s">
        <v>25</v>
      </c>
      <c r="E829">
        <v>19907</v>
      </c>
      <c r="F829">
        <f>VLOOKUP(_xlfn.CONCAT(A829,B829,C829),Denominator!D:H,2,FALSE)</f>
        <v>19907</v>
      </c>
      <c r="G829">
        <f>VLOOKUP(_xlfn.CONCAT(A829,B829,C829),Denominator!D:H,3,FALSE)</f>
        <v>0</v>
      </c>
      <c r="H829">
        <v>514</v>
      </c>
      <c r="I829" s="13">
        <f>Table15_2[[#This Row],[total_counts]]-Table15_2[[#This Row],[virtual_counts]]</f>
        <v>514</v>
      </c>
      <c r="J829">
        <v>0</v>
      </c>
      <c r="K829" s="4">
        <f>Table15_2[[#This Row],[total_counts]]/Table15_2[[#This Row],[den_total]]</f>
        <v>2.5820063294318581E-2</v>
      </c>
      <c r="L829" s="4">
        <f>Table15_2[[#This Row],[in_person_counts]]/Table15_2[[#This Row],[den_total]]</f>
        <v>2.5820063294318581E-2</v>
      </c>
      <c r="M829" s="4">
        <f>Table15_2[[#This Row],[virtual_counts]]/Table15_2[[#This Row],[den_total]]</f>
        <v>0</v>
      </c>
      <c r="N829" t="s">
        <v>14</v>
      </c>
    </row>
    <row r="830" spans="1:14" x14ac:dyDescent="0.3">
      <c r="A830" t="s">
        <v>33</v>
      </c>
      <c r="B830">
        <v>2018</v>
      </c>
      <c r="C830">
        <v>9</v>
      </c>
      <c r="D830" t="s">
        <v>13</v>
      </c>
      <c r="E830">
        <v>17242</v>
      </c>
      <c r="F830">
        <f>VLOOKUP(_xlfn.CONCAT(A830,B830,C830),Denominator!D:H,2,FALSE)</f>
        <v>17242</v>
      </c>
      <c r="G830">
        <f>VLOOKUP(_xlfn.CONCAT(A830,B830,C830),Denominator!D:H,3,FALSE)</f>
        <v>0</v>
      </c>
      <c r="H830">
        <v>1924</v>
      </c>
      <c r="I830" s="13">
        <f>Table15_2[[#This Row],[total_counts]]-Table15_2[[#This Row],[virtual_counts]]</f>
        <v>1924</v>
      </c>
      <c r="J830">
        <v>0</v>
      </c>
      <c r="K830" s="4">
        <f>Table15_2[[#This Row],[total_counts]]/Table15_2[[#This Row],[den_total]]</f>
        <v>0.11158798283261803</v>
      </c>
      <c r="L830" s="4">
        <f>Table15_2[[#This Row],[in_person_counts]]/Table15_2[[#This Row],[den_total]]</f>
        <v>0.11158798283261803</v>
      </c>
      <c r="M830" s="4">
        <f>Table15_2[[#This Row],[virtual_counts]]/Table15_2[[#This Row],[den_total]]</f>
        <v>0</v>
      </c>
      <c r="N830" t="s">
        <v>14</v>
      </c>
    </row>
    <row r="831" spans="1:14" x14ac:dyDescent="0.3">
      <c r="A831" t="s">
        <v>33</v>
      </c>
      <c r="B831">
        <v>2018</v>
      </c>
      <c r="C831">
        <v>9</v>
      </c>
      <c r="D831" t="s">
        <v>18</v>
      </c>
      <c r="E831">
        <v>17242</v>
      </c>
      <c r="F831">
        <f>VLOOKUP(_xlfn.CONCAT(A831,B831,C831),Denominator!D:H,2,FALSE)</f>
        <v>17242</v>
      </c>
      <c r="G831">
        <f>VLOOKUP(_xlfn.CONCAT(A831,B831,C831),Denominator!D:H,3,FALSE)</f>
        <v>0</v>
      </c>
      <c r="H831">
        <v>136</v>
      </c>
      <c r="I831" s="13">
        <f>Table15_2[[#This Row],[total_counts]]-Table15_2[[#This Row],[virtual_counts]]</f>
        <v>136</v>
      </c>
      <c r="J831">
        <v>0</v>
      </c>
      <c r="K831" s="4">
        <f>Table15_2[[#This Row],[total_counts]]/Table15_2[[#This Row],[den_total]]</f>
        <v>7.8877160422224802E-3</v>
      </c>
      <c r="L831" s="4">
        <f>Table15_2[[#This Row],[in_person_counts]]/Table15_2[[#This Row],[den_total]]</f>
        <v>7.8877160422224802E-3</v>
      </c>
      <c r="M831" s="4">
        <f>Table15_2[[#This Row],[virtual_counts]]/Table15_2[[#This Row],[den_total]]</f>
        <v>0</v>
      </c>
      <c r="N831" t="s">
        <v>14</v>
      </c>
    </row>
    <row r="832" spans="1:14" x14ac:dyDescent="0.3">
      <c r="A832" t="s">
        <v>33</v>
      </c>
      <c r="B832">
        <v>2018</v>
      </c>
      <c r="C832">
        <v>9</v>
      </c>
      <c r="D832" t="s">
        <v>19</v>
      </c>
      <c r="E832">
        <v>17242</v>
      </c>
      <c r="F832">
        <f>VLOOKUP(_xlfn.CONCAT(A832,B832,C832),Denominator!D:H,2,FALSE)</f>
        <v>17242</v>
      </c>
      <c r="G832">
        <f>VLOOKUP(_xlfn.CONCAT(A832,B832,C832),Denominator!D:H,3,FALSE)</f>
        <v>0</v>
      </c>
      <c r="H832">
        <v>87</v>
      </c>
      <c r="I832" s="13">
        <f>Table15_2[[#This Row],[total_counts]]-Table15_2[[#This Row],[virtual_counts]]</f>
        <v>87</v>
      </c>
      <c r="J832">
        <v>0</v>
      </c>
      <c r="K832" s="4">
        <f>Table15_2[[#This Row],[total_counts]]/Table15_2[[#This Row],[den_total]]</f>
        <v>5.0458183505393802E-3</v>
      </c>
      <c r="L832" s="4">
        <f>Table15_2[[#This Row],[in_person_counts]]/Table15_2[[#This Row],[den_total]]</f>
        <v>5.0458183505393802E-3</v>
      </c>
      <c r="M832" s="4">
        <f>Table15_2[[#This Row],[virtual_counts]]/Table15_2[[#This Row],[den_total]]</f>
        <v>0</v>
      </c>
      <c r="N832" t="s">
        <v>14</v>
      </c>
    </row>
    <row r="833" spans="1:14" x14ac:dyDescent="0.3">
      <c r="A833" t="s">
        <v>33</v>
      </c>
      <c r="B833">
        <v>2018</v>
      </c>
      <c r="C833">
        <v>9</v>
      </c>
      <c r="D833" t="s">
        <v>20</v>
      </c>
      <c r="E833">
        <v>17242</v>
      </c>
      <c r="F833">
        <f>VLOOKUP(_xlfn.CONCAT(A833,B833,C833),Denominator!D:H,2,FALSE)</f>
        <v>17242</v>
      </c>
      <c r="G833">
        <f>VLOOKUP(_xlfn.CONCAT(A833,B833,C833),Denominator!D:H,3,FALSE)</f>
        <v>0</v>
      </c>
      <c r="H833">
        <v>80</v>
      </c>
      <c r="I833" s="13">
        <f>Table15_2[[#This Row],[total_counts]]-Table15_2[[#This Row],[virtual_counts]]</f>
        <v>80</v>
      </c>
      <c r="J833">
        <v>0</v>
      </c>
      <c r="K833" s="4">
        <f>Table15_2[[#This Row],[total_counts]]/Table15_2[[#This Row],[den_total]]</f>
        <v>4.6398329660132234E-3</v>
      </c>
      <c r="L833" s="4">
        <f>Table15_2[[#This Row],[in_person_counts]]/Table15_2[[#This Row],[den_total]]</f>
        <v>4.6398329660132234E-3</v>
      </c>
      <c r="M833" s="4">
        <f>Table15_2[[#This Row],[virtual_counts]]/Table15_2[[#This Row],[den_total]]</f>
        <v>0</v>
      </c>
      <c r="N833" t="s">
        <v>14</v>
      </c>
    </row>
    <row r="834" spans="1:14" x14ac:dyDescent="0.3">
      <c r="A834" t="s">
        <v>33</v>
      </c>
      <c r="B834">
        <v>2018</v>
      </c>
      <c r="C834">
        <v>9</v>
      </c>
      <c r="D834" t="s">
        <v>21</v>
      </c>
      <c r="E834">
        <v>17242</v>
      </c>
      <c r="F834">
        <f>VLOOKUP(_xlfn.CONCAT(A834,B834,C834),Denominator!D:H,2,FALSE)</f>
        <v>17242</v>
      </c>
      <c r="G834">
        <f>VLOOKUP(_xlfn.CONCAT(A834,B834,C834),Denominator!D:H,3,FALSE)</f>
        <v>0</v>
      </c>
      <c r="H834">
        <v>5</v>
      </c>
      <c r="I834" s="13">
        <f>Table15_2[[#This Row],[total_counts]]-Table15_2[[#This Row],[virtual_counts]]</f>
        <v>5</v>
      </c>
      <c r="J834">
        <v>0</v>
      </c>
      <c r="K834" s="4">
        <f>Table15_2[[#This Row],[total_counts]]/Table15_2[[#This Row],[den_total]]</f>
        <v>2.8998956037582646E-4</v>
      </c>
      <c r="L834" s="4">
        <f>Table15_2[[#This Row],[in_person_counts]]/Table15_2[[#This Row],[den_total]]</f>
        <v>2.8998956037582646E-4</v>
      </c>
      <c r="M834" s="4">
        <f>Table15_2[[#This Row],[virtual_counts]]/Table15_2[[#This Row],[den_total]]</f>
        <v>0</v>
      </c>
      <c r="N834" t="s">
        <v>14</v>
      </c>
    </row>
    <row r="835" spans="1:14" x14ac:dyDescent="0.3">
      <c r="A835" t="s">
        <v>33</v>
      </c>
      <c r="B835">
        <v>2018</v>
      </c>
      <c r="C835">
        <v>9</v>
      </c>
      <c r="D835" t="s">
        <v>22</v>
      </c>
      <c r="E835">
        <v>17242</v>
      </c>
      <c r="F835">
        <f>VLOOKUP(_xlfn.CONCAT(A835,B835,C835),Denominator!D:H,2,FALSE)</f>
        <v>17242</v>
      </c>
      <c r="G835">
        <f>VLOOKUP(_xlfn.CONCAT(A835,B835,C835),Denominator!D:H,3,FALSE)</f>
        <v>0</v>
      </c>
      <c r="H835">
        <v>85</v>
      </c>
      <c r="I835" s="13">
        <f>Table15_2[[#This Row],[total_counts]]-Table15_2[[#This Row],[virtual_counts]]</f>
        <v>85</v>
      </c>
      <c r="J835">
        <v>0</v>
      </c>
      <c r="K835" s="4">
        <f>Table15_2[[#This Row],[total_counts]]/Table15_2[[#This Row],[den_total]]</f>
        <v>4.9298225263890499E-3</v>
      </c>
      <c r="L835" s="4">
        <f>Table15_2[[#This Row],[in_person_counts]]/Table15_2[[#This Row],[den_total]]</f>
        <v>4.9298225263890499E-3</v>
      </c>
      <c r="M835" s="4">
        <f>Table15_2[[#This Row],[virtual_counts]]/Table15_2[[#This Row],[den_total]]</f>
        <v>0</v>
      </c>
      <c r="N835" t="s">
        <v>14</v>
      </c>
    </row>
    <row r="836" spans="1:14" x14ac:dyDescent="0.3">
      <c r="A836" t="s">
        <v>33</v>
      </c>
      <c r="B836">
        <v>2018</v>
      </c>
      <c r="C836">
        <v>9</v>
      </c>
      <c r="D836" t="s">
        <v>23</v>
      </c>
      <c r="E836">
        <v>17242</v>
      </c>
      <c r="F836">
        <f>VLOOKUP(_xlfn.CONCAT(A836,B836,C836),Denominator!D:H,2,FALSE)</f>
        <v>17242</v>
      </c>
      <c r="G836">
        <f>VLOOKUP(_xlfn.CONCAT(A836,B836,C836),Denominator!D:H,3,FALSE)</f>
        <v>0</v>
      </c>
      <c r="H836">
        <v>170</v>
      </c>
      <c r="I836" s="13">
        <f>Table15_2[[#This Row],[total_counts]]-Table15_2[[#This Row],[virtual_counts]]</f>
        <v>170</v>
      </c>
      <c r="J836">
        <v>0</v>
      </c>
      <c r="K836" s="4">
        <f>Table15_2[[#This Row],[total_counts]]/Table15_2[[#This Row],[den_total]]</f>
        <v>9.8596450527780998E-3</v>
      </c>
      <c r="L836" s="4">
        <f>Table15_2[[#This Row],[in_person_counts]]/Table15_2[[#This Row],[den_total]]</f>
        <v>9.8596450527780998E-3</v>
      </c>
      <c r="M836" s="4">
        <f>Table15_2[[#This Row],[virtual_counts]]/Table15_2[[#This Row],[den_total]]</f>
        <v>0</v>
      </c>
      <c r="N836" t="s">
        <v>14</v>
      </c>
    </row>
    <row r="837" spans="1:14" x14ac:dyDescent="0.3">
      <c r="A837" t="s">
        <v>33</v>
      </c>
      <c r="B837">
        <v>2018</v>
      </c>
      <c r="C837">
        <v>9</v>
      </c>
      <c r="D837" t="s">
        <v>24</v>
      </c>
      <c r="E837">
        <v>17242</v>
      </c>
      <c r="F837">
        <f>VLOOKUP(_xlfn.CONCAT(A837,B837,C837),Denominator!D:H,2,FALSE)</f>
        <v>17242</v>
      </c>
      <c r="G837">
        <f>VLOOKUP(_xlfn.CONCAT(A837,B837,C837),Denominator!D:H,3,FALSE)</f>
        <v>0</v>
      </c>
      <c r="H837">
        <v>43</v>
      </c>
      <c r="I837" s="13">
        <f>Table15_2[[#This Row],[total_counts]]-Table15_2[[#This Row],[virtual_counts]]</f>
        <v>43</v>
      </c>
      <c r="J837">
        <v>0</v>
      </c>
      <c r="K837" s="4">
        <f>Table15_2[[#This Row],[total_counts]]/Table15_2[[#This Row],[den_total]]</f>
        <v>2.4939102192321075E-3</v>
      </c>
      <c r="L837" s="4">
        <f>Table15_2[[#This Row],[in_person_counts]]/Table15_2[[#This Row],[den_total]]</f>
        <v>2.4939102192321075E-3</v>
      </c>
      <c r="M837" s="4">
        <f>Table15_2[[#This Row],[virtual_counts]]/Table15_2[[#This Row],[den_total]]</f>
        <v>0</v>
      </c>
      <c r="N837" t="s">
        <v>14</v>
      </c>
    </row>
    <row r="838" spans="1:14" x14ac:dyDescent="0.3">
      <c r="A838" t="s">
        <v>33</v>
      </c>
      <c r="B838">
        <v>2018</v>
      </c>
      <c r="C838">
        <v>9</v>
      </c>
      <c r="D838" t="s">
        <v>25</v>
      </c>
      <c r="E838">
        <v>17242</v>
      </c>
      <c r="F838">
        <f>VLOOKUP(_xlfn.CONCAT(A838,B838,C838),Denominator!D:H,2,FALSE)</f>
        <v>17242</v>
      </c>
      <c r="G838">
        <f>VLOOKUP(_xlfn.CONCAT(A838,B838,C838),Denominator!D:H,3,FALSE)</f>
        <v>0</v>
      </c>
      <c r="H838">
        <v>471</v>
      </c>
      <c r="I838" s="13">
        <f>Table15_2[[#This Row],[total_counts]]-Table15_2[[#This Row],[virtual_counts]]</f>
        <v>471</v>
      </c>
      <c r="J838">
        <v>0</v>
      </c>
      <c r="K838" s="4">
        <f>Table15_2[[#This Row],[total_counts]]/Table15_2[[#This Row],[den_total]]</f>
        <v>2.7317016587402855E-2</v>
      </c>
      <c r="L838" s="4">
        <f>Table15_2[[#This Row],[in_person_counts]]/Table15_2[[#This Row],[den_total]]</f>
        <v>2.7317016587402855E-2</v>
      </c>
      <c r="M838" s="4">
        <f>Table15_2[[#This Row],[virtual_counts]]/Table15_2[[#This Row],[den_total]]</f>
        <v>0</v>
      </c>
      <c r="N838" t="s">
        <v>14</v>
      </c>
    </row>
    <row r="839" spans="1:14" x14ac:dyDescent="0.3">
      <c r="A839" t="s">
        <v>33</v>
      </c>
      <c r="B839">
        <v>2018</v>
      </c>
      <c r="C839">
        <v>10</v>
      </c>
      <c r="D839" t="s">
        <v>13</v>
      </c>
      <c r="E839">
        <v>20920</v>
      </c>
      <c r="F839">
        <f>VLOOKUP(_xlfn.CONCAT(A839,B839,C839),Denominator!D:H,2,FALSE)</f>
        <v>20920</v>
      </c>
      <c r="G839">
        <f>VLOOKUP(_xlfn.CONCAT(A839,B839,C839),Denominator!D:H,3,FALSE)</f>
        <v>0</v>
      </c>
      <c r="H839">
        <v>2309</v>
      </c>
      <c r="I839" s="13">
        <f>Table15_2[[#This Row],[total_counts]]-Table15_2[[#This Row],[virtual_counts]]</f>
        <v>2309</v>
      </c>
      <c r="J839">
        <v>0</v>
      </c>
      <c r="K839" s="4">
        <f>Table15_2[[#This Row],[total_counts]]/Table15_2[[#This Row],[den_total]]</f>
        <v>0.11037284894837476</v>
      </c>
      <c r="L839" s="4">
        <f>Table15_2[[#This Row],[in_person_counts]]/Table15_2[[#This Row],[den_total]]</f>
        <v>0.11037284894837476</v>
      </c>
      <c r="M839" s="4">
        <f>Table15_2[[#This Row],[virtual_counts]]/Table15_2[[#This Row],[den_total]]</f>
        <v>0</v>
      </c>
      <c r="N839" t="s">
        <v>14</v>
      </c>
    </row>
    <row r="840" spans="1:14" x14ac:dyDescent="0.3">
      <c r="A840" t="s">
        <v>33</v>
      </c>
      <c r="B840">
        <v>2018</v>
      </c>
      <c r="C840">
        <v>10</v>
      </c>
      <c r="D840" t="s">
        <v>18</v>
      </c>
      <c r="E840">
        <v>20920</v>
      </c>
      <c r="F840">
        <f>VLOOKUP(_xlfn.CONCAT(A840,B840,C840),Denominator!D:H,2,FALSE)</f>
        <v>20920</v>
      </c>
      <c r="G840">
        <f>VLOOKUP(_xlfn.CONCAT(A840,B840,C840),Denominator!D:H,3,FALSE)</f>
        <v>0</v>
      </c>
      <c r="H840">
        <v>169</v>
      </c>
      <c r="I840" s="13">
        <f>Table15_2[[#This Row],[total_counts]]-Table15_2[[#This Row],[virtual_counts]]</f>
        <v>169</v>
      </c>
      <c r="J840">
        <v>0</v>
      </c>
      <c r="K840" s="4">
        <f>Table15_2[[#This Row],[total_counts]]/Table15_2[[#This Row],[den_total]]</f>
        <v>8.0783938814531549E-3</v>
      </c>
      <c r="L840" s="4">
        <f>Table15_2[[#This Row],[in_person_counts]]/Table15_2[[#This Row],[den_total]]</f>
        <v>8.0783938814531549E-3</v>
      </c>
      <c r="M840" s="4">
        <f>Table15_2[[#This Row],[virtual_counts]]/Table15_2[[#This Row],[den_total]]</f>
        <v>0</v>
      </c>
      <c r="N840" t="s">
        <v>14</v>
      </c>
    </row>
    <row r="841" spans="1:14" x14ac:dyDescent="0.3">
      <c r="A841" t="s">
        <v>33</v>
      </c>
      <c r="B841">
        <v>2018</v>
      </c>
      <c r="C841">
        <v>10</v>
      </c>
      <c r="D841" t="s">
        <v>19</v>
      </c>
      <c r="E841">
        <v>20920</v>
      </c>
      <c r="F841">
        <f>VLOOKUP(_xlfn.CONCAT(A841,B841,C841),Denominator!D:H,2,FALSE)</f>
        <v>20920</v>
      </c>
      <c r="G841">
        <f>VLOOKUP(_xlfn.CONCAT(A841,B841,C841),Denominator!D:H,3,FALSE)</f>
        <v>0</v>
      </c>
      <c r="H841">
        <v>112</v>
      </c>
      <c r="I841" s="13">
        <f>Table15_2[[#This Row],[total_counts]]-Table15_2[[#This Row],[virtual_counts]]</f>
        <v>112</v>
      </c>
      <c r="J841">
        <v>0</v>
      </c>
      <c r="K841" s="4">
        <f>Table15_2[[#This Row],[total_counts]]/Table15_2[[#This Row],[den_total]]</f>
        <v>5.3537284894837472E-3</v>
      </c>
      <c r="L841" s="4">
        <f>Table15_2[[#This Row],[in_person_counts]]/Table15_2[[#This Row],[den_total]]</f>
        <v>5.3537284894837472E-3</v>
      </c>
      <c r="M841" s="4">
        <f>Table15_2[[#This Row],[virtual_counts]]/Table15_2[[#This Row],[den_total]]</f>
        <v>0</v>
      </c>
      <c r="N841" t="s">
        <v>14</v>
      </c>
    </row>
    <row r="842" spans="1:14" x14ac:dyDescent="0.3">
      <c r="A842" t="s">
        <v>33</v>
      </c>
      <c r="B842">
        <v>2018</v>
      </c>
      <c r="C842">
        <v>10</v>
      </c>
      <c r="D842" t="s">
        <v>20</v>
      </c>
      <c r="E842">
        <v>20920</v>
      </c>
      <c r="F842">
        <f>VLOOKUP(_xlfn.CONCAT(A842,B842,C842),Denominator!D:H,2,FALSE)</f>
        <v>20920</v>
      </c>
      <c r="G842">
        <f>VLOOKUP(_xlfn.CONCAT(A842,B842,C842),Denominator!D:H,3,FALSE)</f>
        <v>0</v>
      </c>
      <c r="H842">
        <v>89</v>
      </c>
      <c r="I842" s="13">
        <f>Table15_2[[#This Row],[total_counts]]-Table15_2[[#This Row],[virtual_counts]]</f>
        <v>89</v>
      </c>
      <c r="J842">
        <v>0</v>
      </c>
      <c r="K842" s="4">
        <f>Table15_2[[#This Row],[total_counts]]/Table15_2[[#This Row],[den_total]]</f>
        <v>4.2543021032504782E-3</v>
      </c>
      <c r="L842" s="4">
        <f>Table15_2[[#This Row],[in_person_counts]]/Table15_2[[#This Row],[den_total]]</f>
        <v>4.2543021032504782E-3</v>
      </c>
      <c r="M842" s="4">
        <f>Table15_2[[#This Row],[virtual_counts]]/Table15_2[[#This Row],[den_total]]</f>
        <v>0</v>
      </c>
      <c r="N842" t="s">
        <v>14</v>
      </c>
    </row>
    <row r="843" spans="1:14" x14ac:dyDescent="0.3">
      <c r="A843" t="s">
        <v>33</v>
      </c>
      <c r="B843">
        <v>2018</v>
      </c>
      <c r="C843">
        <v>10</v>
      </c>
      <c r="D843" t="s">
        <v>21</v>
      </c>
      <c r="E843">
        <v>20920</v>
      </c>
      <c r="F843">
        <f>VLOOKUP(_xlfn.CONCAT(A843,B843,C843),Denominator!D:H,2,FALSE)</f>
        <v>20920</v>
      </c>
      <c r="G843">
        <f>VLOOKUP(_xlfn.CONCAT(A843,B843,C843),Denominator!D:H,3,FALSE)</f>
        <v>0</v>
      </c>
      <c r="H843">
        <v>15</v>
      </c>
      <c r="I843" s="13">
        <f>Table15_2[[#This Row],[total_counts]]-Table15_2[[#This Row],[virtual_counts]]</f>
        <v>15</v>
      </c>
      <c r="J843">
        <v>0</v>
      </c>
      <c r="K843" s="4">
        <f>Table15_2[[#This Row],[total_counts]]/Table15_2[[#This Row],[den_total]]</f>
        <v>7.1701720841300194E-4</v>
      </c>
      <c r="L843" s="4">
        <f>Table15_2[[#This Row],[in_person_counts]]/Table15_2[[#This Row],[den_total]]</f>
        <v>7.1701720841300194E-4</v>
      </c>
      <c r="M843" s="4">
        <f>Table15_2[[#This Row],[virtual_counts]]/Table15_2[[#This Row],[den_total]]</f>
        <v>0</v>
      </c>
      <c r="N843" t="s">
        <v>14</v>
      </c>
    </row>
    <row r="844" spans="1:14" x14ac:dyDescent="0.3">
      <c r="A844" t="s">
        <v>33</v>
      </c>
      <c r="B844">
        <v>2018</v>
      </c>
      <c r="C844">
        <v>10</v>
      </c>
      <c r="D844" t="s">
        <v>22</v>
      </c>
      <c r="E844">
        <v>20920</v>
      </c>
      <c r="F844">
        <f>VLOOKUP(_xlfn.CONCAT(A844,B844,C844),Denominator!D:H,2,FALSE)</f>
        <v>20920</v>
      </c>
      <c r="G844">
        <f>VLOOKUP(_xlfn.CONCAT(A844,B844,C844),Denominator!D:H,3,FALSE)</f>
        <v>0</v>
      </c>
      <c r="H844">
        <v>104</v>
      </c>
      <c r="I844" s="13">
        <f>Table15_2[[#This Row],[total_counts]]-Table15_2[[#This Row],[virtual_counts]]</f>
        <v>104</v>
      </c>
      <c r="J844">
        <v>0</v>
      </c>
      <c r="K844" s="4">
        <f>Table15_2[[#This Row],[total_counts]]/Table15_2[[#This Row],[den_total]]</f>
        <v>4.9713193116634798E-3</v>
      </c>
      <c r="L844" s="4">
        <f>Table15_2[[#This Row],[in_person_counts]]/Table15_2[[#This Row],[den_total]]</f>
        <v>4.9713193116634798E-3</v>
      </c>
      <c r="M844" s="4">
        <f>Table15_2[[#This Row],[virtual_counts]]/Table15_2[[#This Row],[den_total]]</f>
        <v>0</v>
      </c>
      <c r="N844" t="s">
        <v>14</v>
      </c>
    </row>
    <row r="845" spans="1:14" x14ac:dyDescent="0.3">
      <c r="A845" t="s">
        <v>33</v>
      </c>
      <c r="B845">
        <v>2018</v>
      </c>
      <c r="C845">
        <v>10</v>
      </c>
      <c r="D845" t="s">
        <v>23</v>
      </c>
      <c r="E845">
        <v>20920</v>
      </c>
      <c r="F845">
        <f>VLOOKUP(_xlfn.CONCAT(A845,B845,C845),Denominator!D:H,2,FALSE)</f>
        <v>20920</v>
      </c>
      <c r="G845">
        <f>VLOOKUP(_xlfn.CONCAT(A845,B845,C845),Denominator!D:H,3,FALSE)</f>
        <v>0</v>
      </c>
      <c r="H845">
        <v>218</v>
      </c>
      <c r="I845" s="13">
        <f>Table15_2[[#This Row],[total_counts]]-Table15_2[[#This Row],[virtual_counts]]</f>
        <v>218</v>
      </c>
      <c r="J845">
        <v>0</v>
      </c>
      <c r="K845" s="4">
        <f>Table15_2[[#This Row],[total_counts]]/Table15_2[[#This Row],[den_total]]</f>
        <v>1.0420650095602295E-2</v>
      </c>
      <c r="L845" s="4">
        <f>Table15_2[[#This Row],[in_person_counts]]/Table15_2[[#This Row],[den_total]]</f>
        <v>1.0420650095602295E-2</v>
      </c>
      <c r="M845" s="4">
        <f>Table15_2[[#This Row],[virtual_counts]]/Table15_2[[#This Row],[den_total]]</f>
        <v>0</v>
      </c>
      <c r="N845" t="s">
        <v>14</v>
      </c>
    </row>
    <row r="846" spans="1:14" x14ac:dyDescent="0.3">
      <c r="A846" t="s">
        <v>33</v>
      </c>
      <c r="B846">
        <v>2018</v>
      </c>
      <c r="C846">
        <v>10</v>
      </c>
      <c r="D846" t="s">
        <v>24</v>
      </c>
      <c r="E846">
        <v>20920</v>
      </c>
      <c r="F846">
        <f>VLOOKUP(_xlfn.CONCAT(A846,B846,C846),Denominator!D:H,2,FALSE)</f>
        <v>20920</v>
      </c>
      <c r="G846">
        <f>VLOOKUP(_xlfn.CONCAT(A846,B846,C846),Denominator!D:H,3,FALSE)</f>
        <v>0</v>
      </c>
      <c r="H846">
        <v>48</v>
      </c>
      <c r="I846" s="13">
        <f>Table15_2[[#This Row],[total_counts]]-Table15_2[[#This Row],[virtual_counts]]</f>
        <v>48</v>
      </c>
      <c r="J846">
        <v>0</v>
      </c>
      <c r="K846" s="4">
        <f>Table15_2[[#This Row],[total_counts]]/Table15_2[[#This Row],[den_total]]</f>
        <v>2.2944550669216062E-3</v>
      </c>
      <c r="L846" s="4">
        <f>Table15_2[[#This Row],[in_person_counts]]/Table15_2[[#This Row],[den_total]]</f>
        <v>2.2944550669216062E-3</v>
      </c>
      <c r="M846" s="4">
        <f>Table15_2[[#This Row],[virtual_counts]]/Table15_2[[#This Row],[den_total]]</f>
        <v>0</v>
      </c>
      <c r="N846" t="s">
        <v>14</v>
      </c>
    </row>
    <row r="847" spans="1:14" x14ac:dyDescent="0.3">
      <c r="A847" t="s">
        <v>33</v>
      </c>
      <c r="B847">
        <v>2018</v>
      </c>
      <c r="C847">
        <v>10</v>
      </c>
      <c r="D847" t="s">
        <v>25</v>
      </c>
      <c r="E847">
        <v>20920</v>
      </c>
      <c r="F847">
        <f>VLOOKUP(_xlfn.CONCAT(A847,B847,C847),Denominator!D:H,2,FALSE)</f>
        <v>20920</v>
      </c>
      <c r="G847">
        <f>VLOOKUP(_xlfn.CONCAT(A847,B847,C847),Denominator!D:H,3,FALSE)</f>
        <v>0</v>
      </c>
      <c r="H847">
        <v>612</v>
      </c>
      <c r="I847" s="13">
        <f>Table15_2[[#This Row],[total_counts]]-Table15_2[[#This Row],[virtual_counts]]</f>
        <v>612</v>
      </c>
      <c r="J847">
        <v>0</v>
      </c>
      <c r="K847" s="4">
        <f>Table15_2[[#This Row],[total_counts]]/Table15_2[[#This Row],[den_total]]</f>
        <v>2.9254302103250477E-2</v>
      </c>
      <c r="L847" s="4">
        <f>Table15_2[[#This Row],[in_person_counts]]/Table15_2[[#This Row],[den_total]]</f>
        <v>2.9254302103250477E-2</v>
      </c>
      <c r="M847" s="4">
        <f>Table15_2[[#This Row],[virtual_counts]]/Table15_2[[#This Row],[den_total]]</f>
        <v>0</v>
      </c>
      <c r="N847" t="s">
        <v>14</v>
      </c>
    </row>
    <row r="848" spans="1:14" x14ac:dyDescent="0.3">
      <c r="A848" t="s">
        <v>33</v>
      </c>
      <c r="B848">
        <v>2018</v>
      </c>
      <c r="C848">
        <v>11</v>
      </c>
      <c r="D848" t="s">
        <v>13</v>
      </c>
      <c r="E848">
        <v>18432</v>
      </c>
      <c r="F848">
        <f>VLOOKUP(_xlfn.CONCAT(A848,B848,C848),Denominator!D:H,2,FALSE)</f>
        <v>18432</v>
      </c>
      <c r="G848">
        <f>VLOOKUP(_xlfn.CONCAT(A848,B848,C848),Denominator!D:H,3,FALSE)</f>
        <v>0</v>
      </c>
      <c r="H848">
        <v>2029</v>
      </c>
      <c r="I848" s="13">
        <f>Table15_2[[#This Row],[total_counts]]-Table15_2[[#This Row],[virtual_counts]]</f>
        <v>2029</v>
      </c>
      <c r="J848">
        <v>0</v>
      </c>
      <c r="K848" s="4">
        <f>Table15_2[[#This Row],[total_counts]]/Table15_2[[#This Row],[den_total]]</f>
        <v>0.1100802951388889</v>
      </c>
      <c r="L848" s="4">
        <f>Table15_2[[#This Row],[in_person_counts]]/Table15_2[[#This Row],[den_total]]</f>
        <v>0.1100802951388889</v>
      </c>
      <c r="M848" s="4">
        <f>Table15_2[[#This Row],[virtual_counts]]/Table15_2[[#This Row],[den_total]]</f>
        <v>0</v>
      </c>
      <c r="N848" t="s">
        <v>14</v>
      </c>
    </row>
    <row r="849" spans="1:14" x14ac:dyDescent="0.3">
      <c r="A849" t="s">
        <v>33</v>
      </c>
      <c r="B849">
        <v>2018</v>
      </c>
      <c r="C849">
        <v>11</v>
      </c>
      <c r="D849" t="s">
        <v>18</v>
      </c>
      <c r="E849">
        <v>18432</v>
      </c>
      <c r="F849">
        <f>VLOOKUP(_xlfn.CONCAT(A849,B849,C849),Denominator!D:H,2,FALSE)</f>
        <v>18432</v>
      </c>
      <c r="G849">
        <f>VLOOKUP(_xlfn.CONCAT(A849,B849,C849),Denominator!D:H,3,FALSE)</f>
        <v>0</v>
      </c>
      <c r="H849">
        <v>121</v>
      </c>
      <c r="I849" s="13">
        <f>Table15_2[[#This Row],[total_counts]]-Table15_2[[#This Row],[virtual_counts]]</f>
        <v>121</v>
      </c>
      <c r="J849">
        <v>0</v>
      </c>
      <c r="K849" s="4">
        <f>Table15_2[[#This Row],[total_counts]]/Table15_2[[#This Row],[den_total]]</f>
        <v>6.564670138888889E-3</v>
      </c>
      <c r="L849" s="4">
        <f>Table15_2[[#This Row],[in_person_counts]]/Table15_2[[#This Row],[den_total]]</f>
        <v>6.564670138888889E-3</v>
      </c>
      <c r="M849" s="4">
        <f>Table15_2[[#This Row],[virtual_counts]]/Table15_2[[#This Row],[den_total]]</f>
        <v>0</v>
      </c>
      <c r="N849" t="s">
        <v>14</v>
      </c>
    </row>
    <row r="850" spans="1:14" x14ac:dyDescent="0.3">
      <c r="A850" t="s">
        <v>33</v>
      </c>
      <c r="B850">
        <v>2018</v>
      </c>
      <c r="C850">
        <v>11</v>
      </c>
      <c r="D850" t="s">
        <v>19</v>
      </c>
      <c r="E850">
        <v>18432</v>
      </c>
      <c r="F850">
        <f>VLOOKUP(_xlfn.CONCAT(A850,B850,C850),Denominator!D:H,2,FALSE)</f>
        <v>18432</v>
      </c>
      <c r="G850">
        <f>VLOOKUP(_xlfn.CONCAT(A850,B850,C850),Denominator!D:H,3,FALSE)</f>
        <v>0</v>
      </c>
      <c r="H850">
        <v>119</v>
      </c>
      <c r="I850" s="13">
        <f>Table15_2[[#This Row],[total_counts]]-Table15_2[[#This Row],[virtual_counts]]</f>
        <v>119</v>
      </c>
      <c r="J850">
        <v>0</v>
      </c>
      <c r="K850" s="4">
        <f>Table15_2[[#This Row],[total_counts]]/Table15_2[[#This Row],[den_total]]</f>
        <v>6.4561631944444441E-3</v>
      </c>
      <c r="L850" s="4">
        <f>Table15_2[[#This Row],[in_person_counts]]/Table15_2[[#This Row],[den_total]]</f>
        <v>6.4561631944444441E-3</v>
      </c>
      <c r="M850" s="4">
        <f>Table15_2[[#This Row],[virtual_counts]]/Table15_2[[#This Row],[den_total]]</f>
        <v>0</v>
      </c>
      <c r="N850" t="s">
        <v>14</v>
      </c>
    </row>
    <row r="851" spans="1:14" x14ac:dyDescent="0.3">
      <c r="A851" t="s">
        <v>33</v>
      </c>
      <c r="B851">
        <v>2018</v>
      </c>
      <c r="C851">
        <v>11</v>
      </c>
      <c r="D851" t="s">
        <v>20</v>
      </c>
      <c r="E851">
        <v>18432</v>
      </c>
      <c r="F851">
        <f>VLOOKUP(_xlfn.CONCAT(A851,B851,C851),Denominator!D:H,2,FALSE)</f>
        <v>18432</v>
      </c>
      <c r="G851">
        <f>VLOOKUP(_xlfn.CONCAT(A851,B851,C851),Denominator!D:H,3,FALSE)</f>
        <v>0</v>
      </c>
      <c r="H851">
        <v>106</v>
      </c>
      <c r="I851" s="13">
        <f>Table15_2[[#This Row],[total_counts]]-Table15_2[[#This Row],[virtual_counts]]</f>
        <v>106</v>
      </c>
      <c r="J851">
        <v>0</v>
      </c>
      <c r="K851" s="4">
        <f>Table15_2[[#This Row],[total_counts]]/Table15_2[[#This Row],[den_total]]</f>
        <v>5.7508680555555559E-3</v>
      </c>
      <c r="L851" s="4">
        <f>Table15_2[[#This Row],[in_person_counts]]/Table15_2[[#This Row],[den_total]]</f>
        <v>5.7508680555555559E-3</v>
      </c>
      <c r="M851" s="4">
        <f>Table15_2[[#This Row],[virtual_counts]]/Table15_2[[#This Row],[den_total]]</f>
        <v>0</v>
      </c>
      <c r="N851" t="s">
        <v>14</v>
      </c>
    </row>
    <row r="852" spans="1:14" x14ac:dyDescent="0.3">
      <c r="A852" t="s">
        <v>33</v>
      </c>
      <c r="B852">
        <v>2018</v>
      </c>
      <c r="C852">
        <v>11</v>
      </c>
      <c r="D852" t="s">
        <v>21</v>
      </c>
      <c r="E852">
        <v>18432</v>
      </c>
      <c r="F852">
        <f>VLOOKUP(_xlfn.CONCAT(A852,B852,C852),Denominator!D:H,2,FALSE)</f>
        <v>18432</v>
      </c>
      <c r="G852">
        <f>VLOOKUP(_xlfn.CONCAT(A852,B852,C852),Denominator!D:H,3,FALSE)</f>
        <v>0</v>
      </c>
      <c r="H852">
        <v>10</v>
      </c>
      <c r="I852" s="13">
        <f>Table15_2[[#This Row],[total_counts]]-Table15_2[[#This Row],[virtual_counts]]</f>
        <v>10</v>
      </c>
      <c r="J852">
        <v>0</v>
      </c>
      <c r="K852" s="4">
        <f>Table15_2[[#This Row],[total_counts]]/Table15_2[[#This Row],[den_total]]</f>
        <v>5.4253472222222225E-4</v>
      </c>
      <c r="L852" s="4">
        <f>Table15_2[[#This Row],[in_person_counts]]/Table15_2[[#This Row],[den_total]]</f>
        <v>5.4253472222222225E-4</v>
      </c>
      <c r="M852" s="4">
        <f>Table15_2[[#This Row],[virtual_counts]]/Table15_2[[#This Row],[den_total]]</f>
        <v>0</v>
      </c>
      <c r="N852" t="s">
        <v>14</v>
      </c>
    </row>
    <row r="853" spans="1:14" x14ac:dyDescent="0.3">
      <c r="A853" t="s">
        <v>33</v>
      </c>
      <c r="B853">
        <v>2018</v>
      </c>
      <c r="C853">
        <v>11</v>
      </c>
      <c r="D853" t="s">
        <v>22</v>
      </c>
      <c r="E853">
        <v>18432</v>
      </c>
      <c r="F853">
        <f>VLOOKUP(_xlfn.CONCAT(A853,B853,C853),Denominator!D:H,2,FALSE)</f>
        <v>18432</v>
      </c>
      <c r="G853">
        <f>VLOOKUP(_xlfn.CONCAT(A853,B853,C853),Denominator!D:H,3,FALSE)</f>
        <v>0</v>
      </c>
      <c r="H853">
        <v>116</v>
      </c>
      <c r="I853" s="13">
        <f>Table15_2[[#This Row],[total_counts]]-Table15_2[[#This Row],[virtual_counts]]</f>
        <v>116</v>
      </c>
      <c r="J853">
        <v>0</v>
      </c>
      <c r="K853" s="4">
        <f>Table15_2[[#This Row],[total_counts]]/Table15_2[[#This Row],[den_total]]</f>
        <v>6.293402777777778E-3</v>
      </c>
      <c r="L853" s="4">
        <f>Table15_2[[#This Row],[in_person_counts]]/Table15_2[[#This Row],[den_total]]</f>
        <v>6.293402777777778E-3</v>
      </c>
      <c r="M853" s="4">
        <f>Table15_2[[#This Row],[virtual_counts]]/Table15_2[[#This Row],[den_total]]</f>
        <v>0</v>
      </c>
      <c r="N853" t="s">
        <v>14</v>
      </c>
    </row>
    <row r="854" spans="1:14" x14ac:dyDescent="0.3">
      <c r="A854" t="s">
        <v>33</v>
      </c>
      <c r="B854">
        <v>2018</v>
      </c>
      <c r="C854">
        <v>11</v>
      </c>
      <c r="D854" t="s">
        <v>23</v>
      </c>
      <c r="E854">
        <v>18432</v>
      </c>
      <c r="F854">
        <f>VLOOKUP(_xlfn.CONCAT(A854,B854,C854),Denominator!D:H,2,FALSE)</f>
        <v>18432</v>
      </c>
      <c r="G854">
        <f>VLOOKUP(_xlfn.CONCAT(A854,B854,C854),Denominator!D:H,3,FALSE)</f>
        <v>0</v>
      </c>
      <c r="H854">
        <v>204</v>
      </c>
      <c r="I854" s="13">
        <f>Table15_2[[#This Row],[total_counts]]-Table15_2[[#This Row],[virtual_counts]]</f>
        <v>204</v>
      </c>
      <c r="J854">
        <v>0</v>
      </c>
      <c r="K854" s="4">
        <f>Table15_2[[#This Row],[total_counts]]/Table15_2[[#This Row],[den_total]]</f>
        <v>1.1067708333333334E-2</v>
      </c>
      <c r="L854" s="4">
        <f>Table15_2[[#This Row],[in_person_counts]]/Table15_2[[#This Row],[den_total]]</f>
        <v>1.1067708333333334E-2</v>
      </c>
      <c r="M854" s="4">
        <f>Table15_2[[#This Row],[virtual_counts]]/Table15_2[[#This Row],[den_total]]</f>
        <v>0</v>
      </c>
      <c r="N854" t="s">
        <v>14</v>
      </c>
    </row>
    <row r="855" spans="1:14" x14ac:dyDescent="0.3">
      <c r="A855" t="s">
        <v>33</v>
      </c>
      <c r="B855">
        <v>2018</v>
      </c>
      <c r="C855">
        <v>11</v>
      </c>
      <c r="D855" t="s">
        <v>24</v>
      </c>
      <c r="E855">
        <v>18432</v>
      </c>
      <c r="F855">
        <f>VLOOKUP(_xlfn.CONCAT(A855,B855,C855),Denominator!D:H,2,FALSE)</f>
        <v>18432</v>
      </c>
      <c r="G855">
        <f>VLOOKUP(_xlfn.CONCAT(A855,B855,C855),Denominator!D:H,3,FALSE)</f>
        <v>0</v>
      </c>
      <c r="H855">
        <v>43</v>
      </c>
      <c r="I855" s="13">
        <f>Table15_2[[#This Row],[total_counts]]-Table15_2[[#This Row],[virtual_counts]]</f>
        <v>43</v>
      </c>
      <c r="J855">
        <v>0</v>
      </c>
      <c r="K855" s="4">
        <f>Table15_2[[#This Row],[total_counts]]/Table15_2[[#This Row],[den_total]]</f>
        <v>2.3328993055555555E-3</v>
      </c>
      <c r="L855" s="4">
        <f>Table15_2[[#This Row],[in_person_counts]]/Table15_2[[#This Row],[den_total]]</f>
        <v>2.3328993055555555E-3</v>
      </c>
      <c r="M855" s="4">
        <f>Table15_2[[#This Row],[virtual_counts]]/Table15_2[[#This Row],[den_total]]</f>
        <v>0</v>
      </c>
      <c r="N855" t="s">
        <v>14</v>
      </c>
    </row>
    <row r="856" spans="1:14" x14ac:dyDescent="0.3">
      <c r="A856" t="s">
        <v>33</v>
      </c>
      <c r="B856">
        <v>2018</v>
      </c>
      <c r="C856">
        <v>11</v>
      </c>
      <c r="D856" t="s">
        <v>25</v>
      </c>
      <c r="E856">
        <v>18432</v>
      </c>
      <c r="F856">
        <f>VLOOKUP(_xlfn.CONCAT(A856,B856,C856),Denominator!D:H,2,FALSE)</f>
        <v>18432</v>
      </c>
      <c r="G856">
        <f>VLOOKUP(_xlfn.CONCAT(A856,B856,C856),Denominator!D:H,3,FALSE)</f>
        <v>0</v>
      </c>
      <c r="H856">
        <v>493</v>
      </c>
      <c r="I856" s="13">
        <f>Table15_2[[#This Row],[total_counts]]-Table15_2[[#This Row],[virtual_counts]]</f>
        <v>493</v>
      </c>
      <c r="J856">
        <v>0</v>
      </c>
      <c r="K856" s="4">
        <f>Table15_2[[#This Row],[total_counts]]/Table15_2[[#This Row],[den_total]]</f>
        <v>2.6746961805555556E-2</v>
      </c>
      <c r="L856" s="4">
        <f>Table15_2[[#This Row],[in_person_counts]]/Table15_2[[#This Row],[den_total]]</f>
        <v>2.6746961805555556E-2</v>
      </c>
      <c r="M856" s="4">
        <f>Table15_2[[#This Row],[virtual_counts]]/Table15_2[[#This Row],[den_total]]</f>
        <v>0</v>
      </c>
      <c r="N856" t="s">
        <v>14</v>
      </c>
    </row>
    <row r="857" spans="1:14" x14ac:dyDescent="0.3">
      <c r="A857" t="s">
        <v>33</v>
      </c>
      <c r="B857">
        <v>2018</v>
      </c>
      <c r="C857">
        <v>12</v>
      </c>
      <c r="D857" t="s">
        <v>13</v>
      </c>
      <c r="E857">
        <v>16548</v>
      </c>
      <c r="F857">
        <f>VLOOKUP(_xlfn.CONCAT(A857,B857,C857),Denominator!D:H,2,FALSE)</f>
        <v>16548</v>
      </c>
      <c r="G857">
        <f>VLOOKUP(_xlfn.CONCAT(A857,B857,C857),Denominator!D:H,3,FALSE)</f>
        <v>0</v>
      </c>
      <c r="H857">
        <v>1721</v>
      </c>
      <c r="I857" s="13">
        <f>Table15_2[[#This Row],[total_counts]]-Table15_2[[#This Row],[virtual_counts]]</f>
        <v>1721</v>
      </c>
      <c r="J857">
        <v>0</v>
      </c>
      <c r="K857" s="4">
        <f>Table15_2[[#This Row],[total_counts]]/Table15_2[[#This Row],[den_total]]</f>
        <v>0.10400048344210781</v>
      </c>
      <c r="L857" s="4">
        <f>Table15_2[[#This Row],[in_person_counts]]/Table15_2[[#This Row],[den_total]]</f>
        <v>0.10400048344210781</v>
      </c>
      <c r="M857" s="4">
        <f>Table15_2[[#This Row],[virtual_counts]]/Table15_2[[#This Row],[den_total]]</f>
        <v>0</v>
      </c>
      <c r="N857" t="s">
        <v>14</v>
      </c>
    </row>
    <row r="858" spans="1:14" x14ac:dyDescent="0.3">
      <c r="A858" t="s">
        <v>33</v>
      </c>
      <c r="B858">
        <v>2018</v>
      </c>
      <c r="C858">
        <v>12</v>
      </c>
      <c r="D858" t="s">
        <v>18</v>
      </c>
      <c r="E858">
        <v>16548</v>
      </c>
      <c r="F858">
        <f>VLOOKUP(_xlfn.CONCAT(A858,B858,C858),Denominator!D:H,2,FALSE)</f>
        <v>16548</v>
      </c>
      <c r="G858">
        <f>VLOOKUP(_xlfn.CONCAT(A858,B858,C858),Denominator!D:H,3,FALSE)</f>
        <v>0</v>
      </c>
      <c r="H858">
        <v>130</v>
      </c>
      <c r="I858" s="13">
        <f>Table15_2[[#This Row],[total_counts]]-Table15_2[[#This Row],[virtual_counts]]</f>
        <v>130</v>
      </c>
      <c r="J858">
        <v>0</v>
      </c>
      <c r="K858" s="4">
        <f>Table15_2[[#This Row],[total_counts]]/Table15_2[[#This Row],[den_total]]</f>
        <v>7.8559342518733383E-3</v>
      </c>
      <c r="L858" s="4">
        <f>Table15_2[[#This Row],[in_person_counts]]/Table15_2[[#This Row],[den_total]]</f>
        <v>7.8559342518733383E-3</v>
      </c>
      <c r="M858" s="4">
        <f>Table15_2[[#This Row],[virtual_counts]]/Table15_2[[#This Row],[den_total]]</f>
        <v>0</v>
      </c>
      <c r="N858" t="s">
        <v>14</v>
      </c>
    </row>
    <row r="859" spans="1:14" x14ac:dyDescent="0.3">
      <c r="A859" t="s">
        <v>33</v>
      </c>
      <c r="B859">
        <v>2018</v>
      </c>
      <c r="C859">
        <v>12</v>
      </c>
      <c r="D859" t="s">
        <v>19</v>
      </c>
      <c r="E859">
        <v>16548</v>
      </c>
      <c r="F859">
        <f>VLOOKUP(_xlfn.CONCAT(A859,B859,C859),Denominator!D:H,2,FALSE)</f>
        <v>16548</v>
      </c>
      <c r="G859">
        <f>VLOOKUP(_xlfn.CONCAT(A859,B859,C859),Denominator!D:H,3,FALSE)</f>
        <v>0</v>
      </c>
      <c r="H859">
        <v>85</v>
      </c>
      <c r="I859" s="13">
        <f>Table15_2[[#This Row],[total_counts]]-Table15_2[[#This Row],[virtual_counts]]</f>
        <v>85</v>
      </c>
      <c r="J859">
        <v>0</v>
      </c>
      <c r="K859" s="4">
        <f>Table15_2[[#This Row],[total_counts]]/Table15_2[[#This Row],[den_total]]</f>
        <v>5.1365723954556438E-3</v>
      </c>
      <c r="L859" s="4">
        <f>Table15_2[[#This Row],[in_person_counts]]/Table15_2[[#This Row],[den_total]]</f>
        <v>5.1365723954556438E-3</v>
      </c>
      <c r="M859" s="4">
        <f>Table15_2[[#This Row],[virtual_counts]]/Table15_2[[#This Row],[den_total]]</f>
        <v>0</v>
      </c>
      <c r="N859" t="s">
        <v>14</v>
      </c>
    </row>
    <row r="860" spans="1:14" x14ac:dyDescent="0.3">
      <c r="A860" t="s">
        <v>33</v>
      </c>
      <c r="B860">
        <v>2018</v>
      </c>
      <c r="C860">
        <v>12</v>
      </c>
      <c r="D860" t="s">
        <v>20</v>
      </c>
      <c r="E860">
        <v>16548</v>
      </c>
      <c r="F860">
        <f>VLOOKUP(_xlfn.CONCAT(A860,B860,C860),Denominator!D:H,2,FALSE)</f>
        <v>16548</v>
      </c>
      <c r="G860">
        <f>VLOOKUP(_xlfn.CONCAT(A860,B860,C860),Denominator!D:H,3,FALSE)</f>
        <v>0</v>
      </c>
      <c r="H860">
        <v>63</v>
      </c>
      <c r="I860" s="13">
        <f>Table15_2[[#This Row],[total_counts]]-Table15_2[[#This Row],[virtual_counts]]</f>
        <v>63</v>
      </c>
      <c r="J860">
        <v>0</v>
      </c>
      <c r="K860" s="4">
        <f>Table15_2[[#This Row],[total_counts]]/Table15_2[[#This Row],[den_total]]</f>
        <v>3.8071065989847717E-3</v>
      </c>
      <c r="L860" s="4">
        <f>Table15_2[[#This Row],[in_person_counts]]/Table15_2[[#This Row],[den_total]]</f>
        <v>3.8071065989847717E-3</v>
      </c>
      <c r="M860" s="4">
        <f>Table15_2[[#This Row],[virtual_counts]]/Table15_2[[#This Row],[den_total]]</f>
        <v>0</v>
      </c>
      <c r="N860" t="s">
        <v>14</v>
      </c>
    </row>
    <row r="861" spans="1:14" x14ac:dyDescent="0.3">
      <c r="A861" t="s">
        <v>33</v>
      </c>
      <c r="B861">
        <v>2018</v>
      </c>
      <c r="C861">
        <v>12</v>
      </c>
      <c r="D861" t="s">
        <v>21</v>
      </c>
      <c r="E861">
        <v>16548</v>
      </c>
      <c r="F861">
        <f>VLOOKUP(_xlfn.CONCAT(A861,B861,C861),Denominator!D:H,2,FALSE)</f>
        <v>16548</v>
      </c>
      <c r="G861">
        <f>VLOOKUP(_xlfn.CONCAT(A861,B861,C861),Denominator!D:H,3,FALSE)</f>
        <v>0</v>
      </c>
      <c r="H861">
        <v>7</v>
      </c>
      <c r="I861" s="13">
        <f>Table15_2[[#This Row],[total_counts]]-Table15_2[[#This Row],[virtual_counts]]</f>
        <v>7</v>
      </c>
      <c r="J861">
        <v>0</v>
      </c>
      <c r="K861" s="4">
        <f>Table15_2[[#This Row],[total_counts]]/Table15_2[[#This Row],[den_total]]</f>
        <v>4.2301184433164127E-4</v>
      </c>
      <c r="L861" s="4">
        <f>Table15_2[[#This Row],[in_person_counts]]/Table15_2[[#This Row],[den_total]]</f>
        <v>4.2301184433164127E-4</v>
      </c>
      <c r="M861" s="4">
        <f>Table15_2[[#This Row],[virtual_counts]]/Table15_2[[#This Row],[den_total]]</f>
        <v>0</v>
      </c>
      <c r="N861" t="s">
        <v>14</v>
      </c>
    </row>
    <row r="862" spans="1:14" x14ac:dyDescent="0.3">
      <c r="A862" t="s">
        <v>33</v>
      </c>
      <c r="B862">
        <v>2018</v>
      </c>
      <c r="C862">
        <v>12</v>
      </c>
      <c r="D862" t="s">
        <v>22</v>
      </c>
      <c r="E862">
        <v>16548</v>
      </c>
      <c r="F862">
        <f>VLOOKUP(_xlfn.CONCAT(A862,B862,C862),Denominator!D:H,2,FALSE)</f>
        <v>16548</v>
      </c>
      <c r="G862">
        <f>VLOOKUP(_xlfn.CONCAT(A862,B862,C862),Denominator!D:H,3,FALSE)</f>
        <v>0</v>
      </c>
      <c r="H862">
        <v>70</v>
      </c>
      <c r="I862" s="13">
        <f>Table15_2[[#This Row],[total_counts]]-Table15_2[[#This Row],[virtual_counts]]</f>
        <v>70</v>
      </c>
      <c r="J862">
        <v>0</v>
      </c>
      <c r="K862" s="4">
        <f>Table15_2[[#This Row],[total_counts]]/Table15_2[[#This Row],[den_total]]</f>
        <v>4.2301184433164128E-3</v>
      </c>
      <c r="L862" s="4">
        <f>Table15_2[[#This Row],[in_person_counts]]/Table15_2[[#This Row],[den_total]]</f>
        <v>4.2301184433164128E-3</v>
      </c>
      <c r="M862" s="4">
        <f>Table15_2[[#This Row],[virtual_counts]]/Table15_2[[#This Row],[den_total]]</f>
        <v>0</v>
      </c>
      <c r="N862" t="s">
        <v>14</v>
      </c>
    </row>
    <row r="863" spans="1:14" x14ac:dyDescent="0.3">
      <c r="A863" t="s">
        <v>33</v>
      </c>
      <c r="B863">
        <v>2018</v>
      </c>
      <c r="C863">
        <v>12</v>
      </c>
      <c r="D863" t="s">
        <v>23</v>
      </c>
      <c r="E863">
        <v>16548</v>
      </c>
      <c r="F863">
        <f>VLOOKUP(_xlfn.CONCAT(A863,B863,C863),Denominator!D:H,2,FALSE)</f>
        <v>16548</v>
      </c>
      <c r="G863">
        <f>VLOOKUP(_xlfn.CONCAT(A863,B863,C863),Denominator!D:H,3,FALSE)</f>
        <v>0</v>
      </c>
      <c r="H863">
        <v>174</v>
      </c>
      <c r="I863" s="13">
        <f>Table15_2[[#This Row],[total_counts]]-Table15_2[[#This Row],[virtual_counts]]</f>
        <v>174</v>
      </c>
      <c r="J863">
        <v>0</v>
      </c>
      <c r="K863" s="4">
        <f>Table15_2[[#This Row],[total_counts]]/Table15_2[[#This Row],[den_total]]</f>
        <v>1.0514865844815084E-2</v>
      </c>
      <c r="L863" s="4">
        <f>Table15_2[[#This Row],[in_person_counts]]/Table15_2[[#This Row],[den_total]]</f>
        <v>1.0514865844815084E-2</v>
      </c>
      <c r="M863" s="4">
        <f>Table15_2[[#This Row],[virtual_counts]]/Table15_2[[#This Row],[den_total]]</f>
        <v>0</v>
      </c>
      <c r="N863" t="s">
        <v>14</v>
      </c>
    </row>
    <row r="864" spans="1:14" x14ac:dyDescent="0.3">
      <c r="A864" t="s">
        <v>33</v>
      </c>
      <c r="B864">
        <v>2018</v>
      </c>
      <c r="C864">
        <v>12</v>
      </c>
      <c r="D864" t="s">
        <v>24</v>
      </c>
      <c r="E864">
        <v>16548</v>
      </c>
      <c r="F864">
        <f>VLOOKUP(_xlfn.CONCAT(A864,B864,C864),Denominator!D:H,2,FALSE)</f>
        <v>16548</v>
      </c>
      <c r="G864">
        <f>VLOOKUP(_xlfn.CONCAT(A864,B864,C864),Denominator!D:H,3,FALSE)</f>
        <v>0</v>
      </c>
      <c r="H864">
        <v>46</v>
      </c>
      <c r="I864" s="13">
        <f>Table15_2[[#This Row],[total_counts]]-Table15_2[[#This Row],[virtual_counts]]</f>
        <v>46</v>
      </c>
      <c r="J864">
        <v>0</v>
      </c>
      <c r="K864" s="4">
        <f>Table15_2[[#This Row],[total_counts]]/Table15_2[[#This Row],[den_total]]</f>
        <v>2.7797921198936429E-3</v>
      </c>
      <c r="L864" s="4">
        <f>Table15_2[[#This Row],[in_person_counts]]/Table15_2[[#This Row],[den_total]]</f>
        <v>2.7797921198936429E-3</v>
      </c>
      <c r="M864" s="4">
        <f>Table15_2[[#This Row],[virtual_counts]]/Table15_2[[#This Row],[den_total]]</f>
        <v>0</v>
      </c>
      <c r="N864" t="s">
        <v>14</v>
      </c>
    </row>
    <row r="865" spans="1:14" x14ac:dyDescent="0.3">
      <c r="A865" t="s">
        <v>33</v>
      </c>
      <c r="B865">
        <v>2018</v>
      </c>
      <c r="C865">
        <v>12</v>
      </c>
      <c r="D865" t="s">
        <v>25</v>
      </c>
      <c r="E865">
        <v>16548</v>
      </c>
      <c r="F865">
        <f>VLOOKUP(_xlfn.CONCAT(A865,B865,C865),Denominator!D:H,2,FALSE)</f>
        <v>16548</v>
      </c>
      <c r="G865">
        <f>VLOOKUP(_xlfn.CONCAT(A865,B865,C865),Denominator!D:H,3,FALSE)</f>
        <v>0</v>
      </c>
      <c r="H865">
        <v>411</v>
      </c>
      <c r="I865" s="13">
        <f>Table15_2[[#This Row],[total_counts]]-Table15_2[[#This Row],[virtual_counts]]</f>
        <v>411</v>
      </c>
      <c r="J865">
        <v>0</v>
      </c>
      <c r="K865" s="4">
        <f>Table15_2[[#This Row],[total_counts]]/Table15_2[[#This Row],[den_total]]</f>
        <v>2.4836838288614937E-2</v>
      </c>
      <c r="L865" s="4">
        <f>Table15_2[[#This Row],[in_person_counts]]/Table15_2[[#This Row],[den_total]]</f>
        <v>2.4836838288614937E-2</v>
      </c>
      <c r="M865" s="4">
        <f>Table15_2[[#This Row],[virtual_counts]]/Table15_2[[#This Row],[den_total]]</f>
        <v>0</v>
      </c>
      <c r="N865" t="s">
        <v>14</v>
      </c>
    </row>
    <row r="866" spans="1:14" x14ac:dyDescent="0.3">
      <c r="A866" t="s">
        <v>12</v>
      </c>
      <c r="B866">
        <v>2019</v>
      </c>
      <c r="C866">
        <v>1</v>
      </c>
      <c r="D866" t="s">
        <v>13</v>
      </c>
      <c r="E866">
        <v>93845</v>
      </c>
      <c r="F866">
        <f>VLOOKUP(_xlfn.CONCAT(A866,B866,C866),Denominator!D:H,2,FALSE)</f>
        <v>93724</v>
      </c>
      <c r="G866">
        <f>VLOOKUP(_xlfn.CONCAT(A866,B866,C866),Denominator!D:H,3,FALSE)</f>
        <v>121</v>
      </c>
      <c r="H866">
        <v>2155</v>
      </c>
      <c r="I866" s="13">
        <f>Table15_2[[#This Row],[total_counts]]-Table15_2[[#This Row],[virtual_counts]]</f>
        <v>2155</v>
      </c>
      <c r="J866">
        <v>0</v>
      </c>
      <c r="K866" s="4">
        <f>Table15_2[[#This Row],[total_counts]]/Table15_2[[#This Row],[den_total]]</f>
        <v>2.296339709094784E-2</v>
      </c>
      <c r="L866" s="4">
        <f>Table15_2[[#This Row],[in_person_counts]]/Table15_2[[#This Row],[den_total]]</f>
        <v>2.296339709094784E-2</v>
      </c>
      <c r="M866" s="4">
        <f>Table15_2[[#This Row],[virtual_counts]]/Table15_2[[#This Row],[den_total]]</f>
        <v>0</v>
      </c>
      <c r="N866" t="s">
        <v>14</v>
      </c>
    </row>
    <row r="867" spans="1:14" x14ac:dyDescent="0.3">
      <c r="A867" t="s">
        <v>12</v>
      </c>
      <c r="B867">
        <v>2019</v>
      </c>
      <c r="C867">
        <v>1</v>
      </c>
      <c r="D867" t="s">
        <v>18</v>
      </c>
      <c r="E867">
        <v>93845</v>
      </c>
      <c r="F867">
        <f>VLOOKUP(_xlfn.CONCAT(A867,B867,C867),Denominator!D:H,2,FALSE)</f>
        <v>93724</v>
      </c>
      <c r="G867">
        <f>VLOOKUP(_xlfn.CONCAT(A867,B867,C867),Denominator!D:H,3,FALSE)</f>
        <v>121</v>
      </c>
      <c r="H867">
        <v>326</v>
      </c>
      <c r="I867" s="13">
        <f>Table15_2[[#This Row],[total_counts]]-Table15_2[[#This Row],[virtual_counts]]</f>
        <v>326</v>
      </c>
      <c r="J867">
        <v>0</v>
      </c>
      <c r="K867" s="4">
        <f>Table15_2[[#This Row],[total_counts]]/Table15_2[[#This Row],[den_total]]</f>
        <v>3.4738132026213438E-3</v>
      </c>
      <c r="L867" s="4">
        <f>Table15_2[[#This Row],[in_person_counts]]/Table15_2[[#This Row],[den_total]]</f>
        <v>3.4738132026213438E-3</v>
      </c>
      <c r="M867" s="4">
        <f>Table15_2[[#This Row],[virtual_counts]]/Table15_2[[#This Row],[den_total]]</f>
        <v>0</v>
      </c>
      <c r="N867" t="s">
        <v>14</v>
      </c>
    </row>
    <row r="868" spans="1:14" x14ac:dyDescent="0.3">
      <c r="A868" t="s">
        <v>12</v>
      </c>
      <c r="B868">
        <v>2019</v>
      </c>
      <c r="C868">
        <v>1</v>
      </c>
      <c r="D868" t="s">
        <v>19</v>
      </c>
      <c r="E868">
        <v>93845</v>
      </c>
      <c r="F868">
        <f>VLOOKUP(_xlfn.CONCAT(A868,B868,C868),Denominator!D:H,2,FALSE)</f>
        <v>93724</v>
      </c>
      <c r="G868">
        <f>VLOOKUP(_xlfn.CONCAT(A868,B868,C868),Denominator!D:H,3,FALSE)</f>
        <v>121</v>
      </c>
      <c r="H868">
        <v>11</v>
      </c>
      <c r="I868" s="13">
        <f>Table15_2[[#This Row],[total_counts]]-Table15_2[[#This Row],[virtual_counts]]</f>
        <v>11</v>
      </c>
      <c r="J868">
        <v>0</v>
      </c>
      <c r="K868" s="4">
        <f>Table15_2[[#This Row],[total_counts]]/Table15_2[[#This Row],[den_total]]</f>
        <v>1.172145559166711E-4</v>
      </c>
      <c r="L868" s="4">
        <f>Table15_2[[#This Row],[in_person_counts]]/Table15_2[[#This Row],[den_total]]</f>
        <v>1.172145559166711E-4</v>
      </c>
      <c r="M868" s="4">
        <f>Table15_2[[#This Row],[virtual_counts]]/Table15_2[[#This Row],[den_total]]</f>
        <v>0</v>
      </c>
      <c r="N868" t="s">
        <v>14</v>
      </c>
    </row>
    <row r="869" spans="1:14" x14ac:dyDescent="0.3">
      <c r="A869" t="s">
        <v>12</v>
      </c>
      <c r="B869">
        <v>2019</v>
      </c>
      <c r="C869">
        <v>1</v>
      </c>
      <c r="D869" t="s">
        <v>20</v>
      </c>
      <c r="E869">
        <v>93845</v>
      </c>
      <c r="F869">
        <f>VLOOKUP(_xlfn.CONCAT(A869,B869,C869),Denominator!D:H,2,FALSE)</f>
        <v>93724</v>
      </c>
      <c r="G869">
        <f>VLOOKUP(_xlfn.CONCAT(A869,B869,C869),Denominator!D:H,3,FALSE)</f>
        <v>121</v>
      </c>
      <c r="H869">
        <v>40</v>
      </c>
      <c r="I869" s="13">
        <f>Table15_2[[#This Row],[total_counts]]-Table15_2[[#This Row],[virtual_counts]]</f>
        <v>40</v>
      </c>
      <c r="J869">
        <v>0</v>
      </c>
      <c r="K869" s="4">
        <f>Table15_2[[#This Row],[total_counts]]/Table15_2[[#This Row],[den_total]]</f>
        <v>4.2623474878789491E-4</v>
      </c>
      <c r="L869" s="4">
        <f>Table15_2[[#This Row],[in_person_counts]]/Table15_2[[#This Row],[den_total]]</f>
        <v>4.2623474878789491E-4</v>
      </c>
      <c r="M869" s="4">
        <f>Table15_2[[#This Row],[virtual_counts]]/Table15_2[[#This Row],[den_total]]</f>
        <v>0</v>
      </c>
      <c r="N869" t="s">
        <v>14</v>
      </c>
    </row>
    <row r="870" spans="1:14" x14ac:dyDescent="0.3">
      <c r="A870" t="s">
        <v>12</v>
      </c>
      <c r="B870">
        <v>2019</v>
      </c>
      <c r="C870">
        <v>1</v>
      </c>
      <c r="D870" t="s">
        <v>21</v>
      </c>
      <c r="E870">
        <v>93845</v>
      </c>
      <c r="F870">
        <f>VLOOKUP(_xlfn.CONCAT(A870,B870,C870),Denominator!D:H,2,FALSE)</f>
        <v>93724</v>
      </c>
      <c r="G870">
        <f>VLOOKUP(_xlfn.CONCAT(A870,B870,C870),Denominator!D:H,3,FALSE)</f>
        <v>121</v>
      </c>
      <c r="H870">
        <v>50</v>
      </c>
      <c r="I870" s="13">
        <f>Table15_2[[#This Row],[total_counts]]-Table15_2[[#This Row],[virtual_counts]]</f>
        <v>50</v>
      </c>
      <c r="J870">
        <v>0</v>
      </c>
      <c r="K870" s="4">
        <f>Table15_2[[#This Row],[total_counts]]/Table15_2[[#This Row],[den_total]]</f>
        <v>5.327934359848687E-4</v>
      </c>
      <c r="L870" s="4">
        <f>Table15_2[[#This Row],[in_person_counts]]/Table15_2[[#This Row],[den_total]]</f>
        <v>5.327934359848687E-4</v>
      </c>
      <c r="M870" s="4">
        <f>Table15_2[[#This Row],[virtual_counts]]/Table15_2[[#This Row],[den_total]]</f>
        <v>0</v>
      </c>
      <c r="N870" t="s">
        <v>14</v>
      </c>
    </row>
    <row r="871" spans="1:14" x14ac:dyDescent="0.3">
      <c r="A871" t="s">
        <v>12</v>
      </c>
      <c r="B871">
        <v>2019</v>
      </c>
      <c r="C871">
        <v>1</v>
      </c>
      <c r="D871" t="s">
        <v>22</v>
      </c>
      <c r="E871">
        <v>93845</v>
      </c>
      <c r="F871">
        <f>VLOOKUP(_xlfn.CONCAT(A871,B871,C871),Denominator!D:H,2,FALSE)</f>
        <v>93724</v>
      </c>
      <c r="G871">
        <f>VLOOKUP(_xlfn.CONCAT(A871,B871,C871),Denominator!D:H,3,FALSE)</f>
        <v>121</v>
      </c>
      <c r="H871">
        <v>90</v>
      </c>
      <c r="I871" s="13">
        <f>Table15_2[[#This Row],[total_counts]]-Table15_2[[#This Row],[virtual_counts]]</f>
        <v>90</v>
      </c>
      <c r="J871">
        <v>0</v>
      </c>
      <c r="K871" s="4">
        <f>Table15_2[[#This Row],[total_counts]]/Table15_2[[#This Row],[den_total]]</f>
        <v>9.5902818477276361E-4</v>
      </c>
      <c r="L871" s="4">
        <f>Table15_2[[#This Row],[in_person_counts]]/Table15_2[[#This Row],[den_total]]</f>
        <v>9.5902818477276361E-4</v>
      </c>
      <c r="M871" s="4">
        <f>Table15_2[[#This Row],[virtual_counts]]/Table15_2[[#This Row],[den_total]]</f>
        <v>0</v>
      </c>
      <c r="N871" t="s">
        <v>14</v>
      </c>
    </row>
    <row r="872" spans="1:14" x14ac:dyDescent="0.3">
      <c r="A872" t="s">
        <v>12</v>
      </c>
      <c r="B872">
        <v>2019</v>
      </c>
      <c r="C872">
        <v>1</v>
      </c>
      <c r="D872" t="s">
        <v>23</v>
      </c>
      <c r="E872">
        <v>93845</v>
      </c>
      <c r="F872">
        <f>VLOOKUP(_xlfn.CONCAT(A872,B872,C872),Denominator!D:H,2,FALSE)</f>
        <v>93724</v>
      </c>
      <c r="G872">
        <f>VLOOKUP(_xlfn.CONCAT(A872,B872,C872),Denominator!D:H,3,FALSE)</f>
        <v>121</v>
      </c>
      <c r="H872">
        <v>128</v>
      </c>
      <c r="I872" s="13">
        <f>Table15_2[[#This Row],[total_counts]]-Table15_2[[#This Row],[virtual_counts]]</f>
        <v>128</v>
      </c>
      <c r="J872">
        <v>0</v>
      </c>
      <c r="K872" s="4">
        <f>Table15_2[[#This Row],[total_counts]]/Table15_2[[#This Row],[den_total]]</f>
        <v>1.3639511961212637E-3</v>
      </c>
      <c r="L872" s="4">
        <f>Table15_2[[#This Row],[in_person_counts]]/Table15_2[[#This Row],[den_total]]</f>
        <v>1.3639511961212637E-3</v>
      </c>
      <c r="M872" s="4">
        <f>Table15_2[[#This Row],[virtual_counts]]/Table15_2[[#This Row],[den_total]]</f>
        <v>0</v>
      </c>
      <c r="N872" t="s">
        <v>14</v>
      </c>
    </row>
    <row r="873" spans="1:14" x14ac:dyDescent="0.3">
      <c r="A873" t="s">
        <v>12</v>
      </c>
      <c r="B873">
        <v>2019</v>
      </c>
      <c r="C873">
        <v>1</v>
      </c>
      <c r="D873" t="s">
        <v>24</v>
      </c>
      <c r="E873">
        <v>93845</v>
      </c>
      <c r="F873">
        <f>VLOOKUP(_xlfn.CONCAT(A873,B873,C873),Denominator!D:H,2,FALSE)</f>
        <v>93724</v>
      </c>
      <c r="G873">
        <f>VLOOKUP(_xlfn.CONCAT(A873,B873,C873),Denominator!D:H,3,FALSE)</f>
        <v>121</v>
      </c>
      <c r="H873">
        <v>3592</v>
      </c>
      <c r="I873" s="13">
        <f>Table15_2[[#This Row],[total_counts]]-Table15_2[[#This Row],[virtual_counts]]</f>
        <v>3592</v>
      </c>
      <c r="J873">
        <v>0</v>
      </c>
      <c r="K873" s="4">
        <f>Table15_2[[#This Row],[total_counts]]/Table15_2[[#This Row],[den_total]]</f>
        <v>3.8275880441152967E-2</v>
      </c>
      <c r="L873" s="4">
        <f>Table15_2[[#This Row],[in_person_counts]]/Table15_2[[#This Row],[den_total]]</f>
        <v>3.8275880441152967E-2</v>
      </c>
      <c r="M873" s="4">
        <f>Table15_2[[#This Row],[virtual_counts]]/Table15_2[[#This Row],[den_total]]</f>
        <v>0</v>
      </c>
      <c r="N873" t="s">
        <v>14</v>
      </c>
    </row>
    <row r="874" spans="1:14" x14ac:dyDescent="0.3">
      <c r="A874" t="s">
        <v>12</v>
      </c>
      <c r="B874">
        <v>2019</v>
      </c>
      <c r="C874">
        <v>1</v>
      </c>
      <c r="D874" t="s">
        <v>25</v>
      </c>
      <c r="E874">
        <v>93845</v>
      </c>
      <c r="F874">
        <f>VLOOKUP(_xlfn.CONCAT(A874,B874,C874),Denominator!D:H,2,FALSE)</f>
        <v>93724</v>
      </c>
      <c r="G874">
        <f>VLOOKUP(_xlfn.CONCAT(A874,B874,C874),Denominator!D:H,3,FALSE)</f>
        <v>121</v>
      </c>
      <c r="H874">
        <v>446</v>
      </c>
      <c r="I874" s="13">
        <f>Table15_2[[#This Row],[total_counts]]-Table15_2[[#This Row],[virtual_counts]]</f>
        <v>446</v>
      </c>
      <c r="J874">
        <v>0</v>
      </c>
      <c r="K874" s="4">
        <f>Table15_2[[#This Row],[total_counts]]/Table15_2[[#This Row],[den_total]]</f>
        <v>4.7525174489850283E-3</v>
      </c>
      <c r="L874" s="4">
        <f>Table15_2[[#This Row],[in_person_counts]]/Table15_2[[#This Row],[den_total]]</f>
        <v>4.7525174489850283E-3</v>
      </c>
      <c r="M874" s="4">
        <f>Table15_2[[#This Row],[virtual_counts]]/Table15_2[[#This Row],[den_total]]</f>
        <v>0</v>
      </c>
      <c r="N874" t="s">
        <v>14</v>
      </c>
    </row>
    <row r="875" spans="1:14" x14ac:dyDescent="0.3">
      <c r="A875" t="s">
        <v>12</v>
      </c>
      <c r="B875">
        <v>2019</v>
      </c>
      <c r="C875">
        <v>2</v>
      </c>
      <c r="D875" t="s">
        <v>13</v>
      </c>
      <c r="E875">
        <v>91685</v>
      </c>
      <c r="F875">
        <f>VLOOKUP(_xlfn.CONCAT(A875,B875,C875),Denominator!D:H,2,FALSE)</f>
        <v>91602</v>
      </c>
      <c r="G875">
        <f>VLOOKUP(_xlfn.CONCAT(A875,B875,C875),Denominator!D:H,3,FALSE)</f>
        <v>83</v>
      </c>
      <c r="H875">
        <v>2053</v>
      </c>
      <c r="I875" s="13">
        <f>Table15_2[[#This Row],[total_counts]]-Table15_2[[#This Row],[virtual_counts]]</f>
        <v>2053</v>
      </c>
      <c r="J875">
        <v>0</v>
      </c>
      <c r="K875" s="4">
        <f>Table15_2[[#This Row],[total_counts]]/Table15_2[[#This Row],[den_total]]</f>
        <v>2.2391885259311774E-2</v>
      </c>
      <c r="L875" s="4">
        <f>Table15_2[[#This Row],[in_person_counts]]/Table15_2[[#This Row],[den_total]]</f>
        <v>2.2391885259311774E-2</v>
      </c>
      <c r="M875" s="4">
        <f>Table15_2[[#This Row],[virtual_counts]]/Table15_2[[#This Row],[den_total]]</f>
        <v>0</v>
      </c>
      <c r="N875" t="s">
        <v>14</v>
      </c>
    </row>
    <row r="876" spans="1:14" x14ac:dyDescent="0.3">
      <c r="A876" t="s">
        <v>12</v>
      </c>
      <c r="B876">
        <v>2019</v>
      </c>
      <c r="C876">
        <v>2</v>
      </c>
      <c r="D876" t="s">
        <v>18</v>
      </c>
      <c r="E876">
        <v>91685</v>
      </c>
      <c r="F876">
        <f>VLOOKUP(_xlfn.CONCAT(A876,B876,C876),Denominator!D:H,2,FALSE)</f>
        <v>91602</v>
      </c>
      <c r="G876">
        <f>VLOOKUP(_xlfn.CONCAT(A876,B876,C876),Denominator!D:H,3,FALSE)</f>
        <v>83</v>
      </c>
      <c r="H876">
        <v>325</v>
      </c>
      <c r="I876" s="13">
        <f>Table15_2[[#This Row],[total_counts]]-Table15_2[[#This Row],[virtual_counts]]</f>
        <v>325</v>
      </c>
      <c r="J876">
        <v>0</v>
      </c>
      <c r="K876" s="4">
        <f>Table15_2[[#This Row],[total_counts]]/Table15_2[[#This Row],[den_total]]</f>
        <v>3.5447455963352782E-3</v>
      </c>
      <c r="L876" s="4">
        <f>Table15_2[[#This Row],[in_person_counts]]/Table15_2[[#This Row],[den_total]]</f>
        <v>3.5447455963352782E-3</v>
      </c>
      <c r="M876" s="4">
        <f>Table15_2[[#This Row],[virtual_counts]]/Table15_2[[#This Row],[den_total]]</f>
        <v>0</v>
      </c>
      <c r="N876" t="s">
        <v>14</v>
      </c>
    </row>
    <row r="877" spans="1:14" x14ac:dyDescent="0.3">
      <c r="A877" t="s">
        <v>12</v>
      </c>
      <c r="B877">
        <v>2019</v>
      </c>
      <c r="C877">
        <v>2</v>
      </c>
      <c r="D877" t="s">
        <v>19</v>
      </c>
      <c r="E877">
        <v>91685</v>
      </c>
      <c r="F877">
        <f>VLOOKUP(_xlfn.CONCAT(A877,B877,C877),Denominator!D:H,2,FALSE)</f>
        <v>91602</v>
      </c>
      <c r="G877">
        <f>VLOOKUP(_xlfn.CONCAT(A877,B877,C877),Denominator!D:H,3,FALSE)</f>
        <v>83</v>
      </c>
      <c r="H877">
        <v>8</v>
      </c>
      <c r="I877" s="13">
        <f>Table15_2[[#This Row],[total_counts]]-Table15_2[[#This Row],[virtual_counts]]</f>
        <v>8</v>
      </c>
      <c r="J877">
        <v>0</v>
      </c>
      <c r="K877" s="4">
        <f>Table15_2[[#This Row],[total_counts]]/Table15_2[[#This Row],[den_total]]</f>
        <v>8.7255276217483772E-5</v>
      </c>
      <c r="L877" s="4">
        <f>Table15_2[[#This Row],[in_person_counts]]/Table15_2[[#This Row],[den_total]]</f>
        <v>8.7255276217483772E-5</v>
      </c>
      <c r="M877" s="4">
        <f>Table15_2[[#This Row],[virtual_counts]]/Table15_2[[#This Row],[den_total]]</f>
        <v>0</v>
      </c>
      <c r="N877" t="s">
        <v>14</v>
      </c>
    </row>
    <row r="878" spans="1:14" x14ac:dyDescent="0.3">
      <c r="A878" t="s">
        <v>12</v>
      </c>
      <c r="B878">
        <v>2019</v>
      </c>
      <c r="C878">
        <v>2</v>
      </c>
      <c r="D878" t="s">
        <v>20</v>
      </c>
      <c r="E878">
        <v>91685</v>
      </c>
      <c r="F878">
        <f>VLOOKUP(_xlfn.CONCAT(A878,B878,C878),Denominator!D:H,2,FALSE)</f>
        <v>91602</v>
      </c>
      <c r="G878">
        <f>VLOOKUP(_xlfn.CONCAT(A878,B878,C878),Denominator!D:H,3,FALSE)</f>
        <v>83</v>
      </c>
      <c r="H878">
        <v>39</v>
      </c>
      <c r="I878" s="13">
        <f>Table15_2[[#This Row],[total_counts]]-Table15_2[[#This Row],[virtual_counts]]</f>
        <v>39</v>
      </c>
      <c r="J878">
        <v>0</v>
      </c>
      <c r="K878" s="4">
        <f>Table15_2[[#This Row],[total_counts]]/Table15_2[[#This Row],[den_total]]</f>
        <v>4.2536947156023339E-4</v>
      </c>
      <c r="L878" s="4">
        <f>Table15_2[[#This Row],[in_person_counts]]/Table15_2[[#This Row],[den_total]]</f>
        <v>4.2536947156023339E-4</v>
      </c>
      <c r="M878" s="4">
        <f>Table15_2[[#This Row],[virtual_counts]]/Table15_2[[#This Row],[den_total]]</f>
        <v>0</v>
      </c>
      <c r="N878" t="s">
        <v>14</v>
      </c>
    </row>
    <row r="879" spans="1:14" x14ac:dyDescent="0.3">
      <c r="A879" t="s">
        <v>12</v>
      </c>
      <c r="B879">
        <v>2019</v>
      </c>
      <c r="C879">
        <v>2</v>
      </c>
      <c r="D879" t="s">
        <v>21</v>
      </c>
      <c r="E879">
        <v>91685</v>
      </c>
      <c r="F879">
        <f>VLOOKUP(_xlfn.CONCAT(A879,B879,C879),Denominator!D:H,2,FALSE)</f>
        <v>91602</v>
      </c>
      <c r="G879">
        <f>VLOOKUP(_xlfn.CONCAT(A879,B879,C879),Denominator!D:H,3,FALSE)</f>
        <v>83</v>
      </c>
      <c r="H879">
        <v>33</v>
      </c>
      <c r="I879" s="13">
        <f>Table15_2[[#This Row],[total_counts]]-Table15_2[[#This Row],[virtual_counts]]</f>
        <v>33</v>
      </c>
      <c r="J879">
        <v>0</v>
      </c>
      <c r="K879" s="4">
        <f>Table15_2[[#This Row],[total_counts]]/Table15_2[[#This Row],[den_total]]</f>
        <v>3.5992801439712057E-4</v>
      </c>
      <c r="L879" s="4">
        <f>Table15_2[[#This Row],[in_person_counts]]/Table15_2[[#This Row],[den_total]]</f>
        <v>3.5992801439712057E-4</v>
      </c>
      <c r="M879" s="4">
        <f>Table15_2[[#This Row],[virtual_counts]]/Table15_2[[#This Row],[den_total]]</f>
        <v>0</v>
      </c>
      <c r="N879" t="s">
        <v>14</v>
      </c>
    </row>
    <row r="880" spans="1:14" x14ac:dyDescent="0.3">
      <c r="A880" t="s">
        <v>12</v>
      </c>
      <c r="B880">
        <v>2019</v>
      </c>
      <c r="C880">
        <v>2</v>
      </c>
      <c r="D880" t="s">
        <v>22</v>
      </c>
      <c r="E880">
        <v>91685</v>
      </c>
      <c r="F880">
        <f>VLOOKUP(_xlfn.CONCAT(A880,B880,C880),Denominator!D:H,2,FALSE)</f>
        <v>91602</v>
      </c>
      <c r="G880">
        <f>VLOOKUP(_xlfn.CONCAT(A880,B880,C880),Denominator!D:H,3,FALSE)</f>
        <v>83</v>
      </c>
      <c r="H880">
        <v>72</v>
      </c>
      <c r="I880" s="13">
        <f>Table15_2[[#This Row],[total_counts]]-Table15_2[[#This Row],[virtual_counts]]</f>
        <v>72</v>
      </c>
      <c r="J880">
        <v>0</v>
      </c>
      <c r="K880" s="4">
        <f>Table15_2[[#This Row],[total_counts]]/Table15_2[[#This Row],[den_total]]</f>
        <v>7.8529748595735401E-4</v>
      </c>
      <c r="L880" s="4">
        <f>Table15_2[[#This Row],[in_person_counts]]/Table15_2[[#This Row],[den_total]]</f>
        <v>7.8529748595735401E-4</v>
      </c>
      <c r="M880" s="4">
        <f>Table15_2[[#This Row],[virtual_counts]]/Table15_2[[#This Row],[den_total]]</f>
        <v>0</v>
      </c>
      <c r="N880" t="s">
        <v>14</v>
      </c>
    </row>
    <row r="881" spans="1:14" x14ac:dyDescent="0.3">
      <c r="A881" t="s">
        <v>12</v>
      </c>
      <c r="B881">
        <v>2019</v>
      </c>
      <c r="C881">
        <v>2</v>
      </c>
      <c r="D881" t="s">
        <v>23</v>
      </c>
      <c r="E881">
        <v>91685</v>
      </c>
      <c r="F881">
        <f>VLOOKUP(_xlfn.CONCAT(A881,B881,C881),Denominator!D:H,2,FALSE)</f>
        <v>91602</v>
      </c>
      <c r="G881">
        <f>VLOOKUP(_xlfn.CONCAT(A881,B881,C881),Denominator!D:H,3,FALSE)</f>
        <v>83</v>
      </c>
      <c r="H881">
        <v>133</v>
      </c>
      <c r="I881" s="13">
        <f>Table15_2[[#This Row],[total_counts]]-Table15_2[[#This Row],[virtual_counts]]</f>
        <v>133</v>
      </c>
      <c r="J881">
        <v>0</v>
      </c>
      <c r="K881" s="4">
        <f>Table15_2[[#This Row],[total_counts]]/Table15_2[[#This Row],[den_total]]</f>
        <v>1.4506189671156678E-3</v>
      </c>
      <c r="L881" s="4">
        <f>Table15_2[[#This Row],[in_person_counts]]/Table15_2[[#This Row],[den_total]]</f>
        <v>1.4506189671156678E-3</v>
      </c>
      <c r="M881" s="4">
        <f>Table15_2[[#This Row],[virtual_counts]]/Table15_2[[#This Row],[den_total]]</f>
        <v>0</v>
      </c>
      <c r="N881" t="s">
        <v>14</v>
      </c>
    </row>
    <row r="882" spans="1:14" x14ac:dyDescent="0.3">
      <c r="A882" t="s">
        <v>12</v>
      </c>
      <c r="B882">
        <v>2019</v>
      </c>
      <c r="C882">
        <v>2</v>
      </c>
      <c r="D882" t="s">
        <v>24</v>
      </c>
      <c r="E882">
        <v>91685</v>
      </c>
      <c r="F882">
        <f>VLOOKUP(_xlfn.CONCAT(A882,B882,C882),Denominator!D:H,2,FALSE)</f>
        <v>91602</v>
      </c>
      <c r="G882">
        <f>VLOOKUP(_xlfn.CONCAT(A882,B882,C882),Denominator!D:H,3,FALSE)</f>
        <v>83</v>
      </c>
      <c r="H882">
        <v>3165</v>
      </c>
      <c r="I882" s="13">
        <f>Table15_2[[#This Row],[total_counts]]-Table15_2[[#This Row],[virtual_counts]]</f>
        <v>3165</v>
      </c>
      <c r="J882">
        <v>0</v>
      </c>
      <c r="K882" s="4">
        <f>Table15_2[[#This Row],[total_counts]]/Table15_2[[#This Row],[den_total]]</f>
        <v>3.4520368653542022E-2</v>
      </c>
      <c r="L882" s="4">
        <f>Table15_2[[#This Row],[in_person_counts]]/Table15_2[[#This Row],[den_total]]</f>
        <v>3.4520368653542022E-2</v>
      </c>
      <c r="M882" s="4">
        <f>Table15_2[[#This Row],[virtual_counts]]/Table15_2[[#This Row],[den_total]]</f>
        <v>0</v>
      </c>
      <c r="N882" t="s">
        <v>14</v>
      </c>
    </row>
    <row r="883" spans="1:14" x14ac:dyDescent="0.3">
      <c r="A883" t="s">
        <v>12</v>
      </c>
      <c r="B883">
        <v>2019</v>
      </c>
      <c r="C883">
        <v>2</v>
      </c>
      <c r="D883" t="s">
        <v>25</v>
      </c>
      <c r="E883">
        <v>91685</v>
      </c>
      <c r="F883">
        <f>VLOOKUP(_xlfn.CONCAT(A883,B883,C883),Denominator!D:H,2,FALSE)</f>
        <v>91602</v>
      </c>
      <c r="G883">
        <f>VLOOKUP(_xlfn.CONCAT(A883,B883,C883),Denominator!D:H,3,FALSE)</f>
        <v>83</v>
      </c>
      <c r="H883">
        <v>396</v>
      </c>
      <c r="I883" s="13">
        <f>Table15_2[[#This Row],[total_counts]]-Table15_2[[#This Row],[virtual_counts]]</f>
        <v>396</v>
      </c>
      <c r="J883">
        <v>0</v>
      </c>
      <c r="K883" s="4">
        <f>Table15_2[[#This Row],[total_counts]]/Table15_2[[#This Row],[den_total]]</f>
        <v>4.3191361727654472E-3</v>
      </c>
      <c r="L883" s="4">
        <f>Table15_2[[#This Row],[in_person_counts]]/Table15_2[[#This Row],[den_total]]</f>
        <v>4.3191361727654472E-3</v>
      </c>
      <c r="M883" s="4">
        <f>Table15_2[[#This Row],[virtual_counts]]/Table15_2[[#This Row],[den_total]]</f>
        <v>0</v>
      </c>
      <c r="N883" t="s">
        <v>14</v>
      </c>
    </row>
    <row r="884" spans="1:14" x14ac:dyDescent="0.3">
      <c r="A884" t="s">
        <v>12</v>
      </c>
      <c r="B884">
        <v>2019</v>
      </c>
      <c r="C884">
        <v>3</v>
      </c>
      <c r="D884" t="s">
        <v>13</v>
      </c>
      <c r="E884">
        <v>100691</v>
      </c>
      <c r="F884">
        <f>VLOOKUP(_xlfn.CONCAT(A884,B884,C884),Denominator!D:H,2,FALSE)</f>
        <v>100577</v>
      </c>
      <c r="G884">
        <f>VLOOKUP(_xlfn.CONCAT(A884,B884,C884),Denominator!D:H,3,FALSE)</f>
        <v>114</v>
      </c>
      <c r="H884">
        <v>1900</v>
      </c>
      <c r="I884" s="13">
        <f>Table15_2[[#This Row],[total_counts]]-Table15_2[[#This Row],[virtual_counts]]</f>
        <v>1900</v>
      </c>
      <c r="J884">
        <v>0</v>
      </c>
      <c r="K884" s="4">
        <f>Table15_2[[#This Row],[total_counts]]/Table15_2[[#This Row],[den_total]]</f>
        <v>1.8869610988072421E-2</v>
      </c>
      <c r="L884" s="4">
        <f>Table15_2[[#This Row],[in_person_counts]]/Table15_2[[#This Row],[den_total]]</f>
        <v>1.8869610988072421E-2</v>
      </c>
      <c r="M884" s="4">
        <f>Table15_2[[#This Row],[virtual_counts]]/Table15_2[[#This Row],[den_total]]</f>
        <v>0</v>
      </c>
      <c r="N884" t="s">
        <v>14</v>
      </c>
    </row>
    <row r="885" spans="1:14" x14ac:dyDescent="0.3">
      <c r="A885" t="s">
        <v>12</v>
      </c>
      <c r="B885">
        <v>2019</v>
      </c>
      <c r="C885">
        <v>3</v>
      </c>
      <c r="D885" t="s">
        <v>18</v>
      </c>
      <c r="E885">
        <v>100691</v>
      </c>
      <c r="F885">
        <f>VLOOKUP(_xlfn.CONCAT(A885,B885,C885),Denominator!D:H,2,FALSE)</f>
        <v>100577</v>
      </c>
      <c r="G885">
        <f>VLOOKUP(_xlfn.CONCAT(A885,B885,C885),Denominator!D:H,3,FALSE)</f>
        <v>114</v>
      </c>
      <c r="H885">
        <v>289</v>
      </c>
      <c r="I885" s="13">
        <f>Table15_2[[#This Row],[total_counts]]-Table15_2[[#This Row],[virtual_counts]]</f>
        <v>289</v>
      </c>
      <c r="J885">
        <v>0</v>
      </c>
      <c r="K885" s="4">
        <f>Table15_2[[#This Row],[total_counts]]/Table15_2[[#This Row],[den_total]]</f>
        <v>2.8701671450278576E-3</v>
      </c>
      <c r="L885" s="4">
        <f>Table15_2[[#This Row],[in_person_counts]]/Table15_2[[#This Row],[den_total]]</f>
        <v>2.8701671450278576E-3</v>
      </c>
      <c r="M885" s="4">
        <f>Table15_2[[#This Row],[virtual_counts]]/Table15_2[[#This Row],[den_total]]</f>
        <v>0</v>
      </c>
      <c r="N885" t="s">
        <v>14</v>
      </c>
    </row>
    <row r="886" spans="1:14" x14ac:dyDescent="0.3">
      <c r="A886" t="s">
        <v>12</v>
      </c>
      <c r="B886">
        <v>2019</v>
      </c>
      <c r="C886">
        <v>3</v>
      </c>
      <c r="D886" t="s">
        <v>19</v>
      </c>
      <c r="E886">
        <v>100691</v>
      </c>
      <c r="F886">
        <f>VLOOKUP(_xlfn.CONCAT(A886,B886,C886),Denominator!D:H,2,FALSE)</f>
        <v>100577</v>
      </c>
      <c r="G886">
        <f>VLOOKUP(_xlfn.CONCAT(A886,B886,C886),Denominator!D:H,3,FALSE)</f>
        <v>114</v>
      </c>
      <c r="H886">
        <v>2</v>
      </c>
      <c r="I886" s="13">
        <f>Table15_2[[#This Row],[total_counts]]-Table15_2[[#This Row],[virtual_counts]]</f>
        <v>2</v>
      </c>
      <c r="J886">
        <v>0</v>
      </c>
      <c r="K886" s="4">
        <f>Table15_2[[#This Row],[total_counts]]/Table15_2[[#This Row],[den_total]]</f>
        <v>1.9862748408497285E-5</v>
      </c>
      <c r="L886" s="4">
        <f>Table15_2[[#This Row],[in_person_counts]]/Table15_2[[#This Row],[den_total]]</f>
        <v>1.9862748408497285E-5</v>
      </c>
      <c r="M886" s="4">
        <f>Table15_2[[#This Row],[virtual_counts]]/Table15_2[[#This Row],[den_total]]</f>
        <v>0</v>
      </c>
      <c r="N886" t="s">
        <v>14</v>
      </c>
    </row>
    <row r="887" spans="1:14" x14ac:dyDescent="0.3">
      <c r="A887" t="s">
        <v>12</v>
      </c>
      <c r="B887">
        <v>2019</v>
      </c>
      <c r="C887">
        <v>3</v>
      </c>
      <c r="D887" t="s">
        <v>20</v>
      </c>
      <c r="E887">
        <v>100691</v>
      </c>
      <c r="F887">
        <f>VLOOKUP(_xlfn.CONCAT(A887,B887,C887),Denominator!D:H,2,FALSE)</f>
        <v>100577</v>
      </c>
      <c r="G887">
        <f>VLOOKUP(_xlfn.CONCAT(A887,B887,C887),Denominator!D:H,3,FALSE)</f>
        <v>114</v>
      </c>
      <c r="H887">
        <v>48</v>
      </c>
      <c r="I887" s="13">
        <f>Table15_2[[#This Row],[total_counts]]-Table15_2[[#This Row],[virtual_counts]]</f>
        <v>48</v>
      </c>
      <c r="J887">
        <v>0</v>
      </c>
      <c r="K887" s="4">
        <f>Table15_2[[#This Row],[total_counts]]/Table15_2[[#This Row],[den_total]]</f>
        <v>4.7670596180393479E-4</v>
      </c>
      <c r="L887" s="4">
        <f>Table15_2[[#This Row],[in_person_counts]]/Table15_2[[#This Row],[den_total]]</f>
        <v>4.7670596180393479E-4</v>
      </c>
      <c r="M887" s="4">
        <f>Table15_2[[#This Row],[virtual_counts]]/Table15_2[[#This Row],[den_total]]</f>
        <v>0</v>
      </c>
      <c r="N887" t="s">
        <v>14</v>
      </c>
    </row>
    <row r="888" spans="1:14" x14ac:dyDescent="0.3">
      <c r="A888" t="s">
        <v>12</v>
      </c>
      <c r="B888">
        <v>2019</v>
      </c>
      <c r="C888">
        <v>3</v>
      </c>
      <c r="D888" t="s">
        <v>21</v>
      </c>
      <c r="E888">
        <v>100691</v>
      </c>
      <c r="F888">
        <f>VLOOKUP(_xlfn.CONCAT(A888,B888,C888),Denominator!D:H,2,FALSE)</f>
        <v>100577</v>
      </c>
      <c r="G888">
        <f>VLOOKUP(_xlfn.CONCAT(A888,B888,C888),Denominator!D:H,3,FALSE)</f>
        <v>114</v>
      </c>
      <c r="H888">
        <v>59</v>
      </c>
      <c r="I888" s="13">
        <f>Table15_2[[#This Row],[total_counts]]-Table15_2[[#This Row],[virtual_counts]]</f>
        <v>59</v>
      </c>
      <c r="J888">
        <v>0</v>
      </c>
      <c r="K888" s="4">
        <f>Table15_2[[#This Row],[total_counts]]/Table15_2[[#This Row],[den_total]]</f>
        <v>5.8595107805066991E-4</v>
      </c>
      <c r="L888" s="4">
        <f>Table15_2[[#This Row],[in_person_counts]]/Table15_2[[#This Row],[den_total]]</f>
        <v>5.8595107805066991E-4</v>
      </c>
      <c r="M888" s="4">
        <f>Table15_2[[#This Row],[virtual_counts]]/Table15_2[[#This Row],[den_total]]</f>
        <v>0</v>
      </c>
      <c r="N888" t="s">
        <v>14</v>
      </c>
    </row>
    <row r="889" spans="1:14" x14ac:dyDescent="0.3">
      <c r="A889" t="s">
        <v>12</v>
      </c>
      <c r="B889">
        <v>2019</v>
      </c>
      <c r="C889">
        <v>3</v>
      </c>
      <c r="D889" t="s">
        <v>22</v>
      </c>
      <c r="E889">
        <v>100691</v>
      </c>
      <c r="F889">
        <f>VLOOKUP(_xlfn.CONCAT(A889,B889,C889),Denominator!D:H,2,FALSE)</f>
        <v>100577</v>
      </c>
      <c r="G889">
        <f>VLOOKUP(_xlfn.CONCAT(A889,B889,C889),Denominator!D:H,3,FALSE)</f>
        <v>114</v>
      </c>
      <c r="H889">
        <v>107</v>
      </c>
      <c r="I889" s="13">
        <f>Table15_2[[#This Row],[total_counts]]-Table15_2[[#This Row],[virtual_counts]]</f>
        <v>107</v>
      </c>
      <c r="J889">
        <v>0</v>
      </c>
      <c r="K889" s="4">
        <f>Table15_2[[#This Row],[total_counts]]/Table15_2[[#This Row],[den_total]]</f>
        <v>1.0626570398546047E-3</v>
      </c>
      <c r="L889" s="4">
        <f>Table15_2[[#This Row],[in_person_counts]]/Table15_2[[#This Row],[den_total]]</f>
        <v>1.0626570398546047E-3</v>
      </c>
      <c r="M889" s="4">
        <f>Table15_2[[#This Row],[virtual_counts]]/Table15_2[[#This Row],[den_total]]</f>
        <v>0</v>
      </c>
      <c r="N889" t="s">
        <v>14</v>
      </c>
    </row>
    <row r="890" spans="1:14" x14ac:dyDescent="0.3">
      <c r="A890" t="s">
        <v>12</v>
      </c>
      <c r="B890">
        <v>2019</v>
      </c>
      <c r="C890">
        <v>3</v>
      </c>
      <c r="D890" t="s">
        <v>23</v>
      </c>
      <c r="E890">
        <v>100691</v>
      </c>
      <c r="F890">
        <f>VLOOKUP(_xlfn.CONCAT(A890,B890,C890),Denominator!D:H,2,FALSE)</f>
        <v>100577</v>
      </c>
      <c r="G890">
        <f>VLOOKUP(_xlfn.CONCAT(A890,B890,C890),Denominator!D:H,3,FALSE)</f>
        <v>114</v>
      </c>
      <c r="H890">
        <v>102</v>
      </c>
      <c r="I890" s="13">
        <f>Table15_2[[#This Row],[total_counts]]-Table15_2[[#This Row],[virtual_counts]]</f>
        <v>102</v>
      </c>
      <c r="J890">
        <v>0</v>
      </c>
      <c r="K890" s="4">
        <f>Table15_2[[#This Row],[total_counts]]/Table15_2[[#This Row],[den_total]]</f>
        <v>1.0130001688333614E-3</v>
      </c>
      <c r="L890" s="4">
        <f>Table15_2[[#This Row],[in_person_counts]]/Table15_2[[#This Row],[den_total]]</f>
        <v>1.0130001688333614E-3</v>
      </c>
      <c r="M890" s="4">
        <f>Table15_2[[#This Row],[virtual_counts]]/Table15_2[[#This Row],[den_total]]</f>
        <v>0</v>
      </c>
      <c r="N890" t="s">
        <v>14</v>
      </c>
    </row>
    <row r="891" spans="1:14" x14ac:dyDescent="0.3">
      <c r="A891" t="s">
        <v>12</v>
      </c>
      <c r="B891">
        <v>2019</v>
      </c>
      <c r="C891">
        <v>3</v>
      </c>
      <c r="D891" t="s">
        <v>24</v>
      </c>
      <c r="E891">
        <v>100691</v>
      </c>
      <c r="F891">
        <f>VLOOKUP(_xlfn.CONCAT(A891,B891,C891),Denominator!D:H,2,FALSE)</f>
        <v>100577</v>
      </c>
      <c r="G891">
        <f>VLOOKUP(_xlfn.CONCAT(A891,B891,C891),Denominator!D:H,3,FALSE)</f>
        <v>114</v>
      </c>
      <c r="H891">
        <v>3713</v>
      </c>
      <c r="I891" s="13">
        <f>Table15_2[[#This Row],[total_counts]]-Table15_2[[#This Row],[virtual_counts]]</f>
        <v>3713</v>
      </c>
      <c r="J891">
        <v>0</v>
      </c>
      <c r="K891" s="4">
        <f>Table15_2[[#This Row],[total_counts]]/Table15_2[[#This Row],[den_total]]</f>
        <v>3.6875192420375208E-2</v>
      </c>
      <c r="L891" s="4">
        <f>Table15_2[[#This Row],[in_person_counts]]/Table15_2[[#This Row],[den_total]]</f>
        <v>3.6875192420375208E-2</v>
      </c>
      <c r="M891" s="4">
        <f>Table15_2[[#This Row],[virtual_counts]]/Table15_2[[#This Row],[den_total]]</f>
        <v>0</v>
      </c>
      <c r="N891" t="s">
        <v>14</v>
      </c>
    </row>
    <row r="892" spans="1:14" x14ac:dyDescent="0.3">
      <c r="A892" t="s">
        <v>12</v>
      </c>
      <c r="B892">
        <v>2019</v>
      </c>
      <c r="C892">
        <v>3</v>
      </c>
      <c r="D892" t="s">
        <v>25</v>
      </c>
      <c r="E892">
        <v>100691</v>
      </c>
      <c r="F892">
        <f>VLOOKUP(_xlfn.CONCAT(A892,B892,C892),Denominator!D:H,2,FALSE)</f>
        <v>100577</v>
      </c>
      <c r="G892">
        <f>VLOOKUP(_xlfn.CONCAT(A892,B892,C892),Denominator!D:H,3,FALSE)</f>
        <v>114</v>
      </c>
      <c r="H892">
        <v>398</v>
      </c>
      <c r="I892" s="13">
        <f>Table15_2[[#This Row],[total_counts]]-Table15_2[[#This Row],[virtual_counts]]</f>
        <v>398</v>
      </c>
      <c r="J892">
        <v>0</v>
      </c>
      <c r="K892" s="4">
        <f>Table15_2[[#This Row],[total_counts]]/Table15_2[[#This Row],[den_total]]</f>
        <v>3.9526869332909597E-3</v>
      </c>
      <c r="L892" s="4">
        <f>Table15_2[[#This Row],[in_person_counts]]/Table15_2[[#This Row],[den_total]]</f>
        <v>3.9526869332909597E-3</v>
      </c>
      <c r="M892" s="4">
        <f>Table15_2[[#This Row],[virtual_counts]]/Table15_2[[#This Row],[den_total]]</f>
        <v>0</v>
      </c>
      <c r="N892" t="s">
        <v>14</v>
      </c>
    </row>
    <row r="893" spans="1:14" x14ac:dyDescent="0.3">
      <c r="A893" t="s">
        <v>12</v>
      </c>
      <c r="B893">
        <v>2019</v>
      </c>
      <c r="C893">
        <v>4</v>
      </c>
      <c r="D893" t="s">
        <v>13</v>
      </c>
      <c r="E893">
        <v>110774</v>
      </c>
      <c r="F893">
        <f>VLOOKUP(_xlfn.CONCAT(A893,B893,C893),Denominator!D:H,2,FALSE)</f>
        <v>110707</v>
      </c>
      <c r="G893">
        <f>VLOOKUP(_xlfn.CONCAT(A893,B893,C893),Denominator!D:H,3,FALSE)</f>
        <v>67</v>
      </c>
      <c r="H893">
        <v>2088</v>
      </c>
      <c r="I893" s="13">
        <f>Table15_2[[#This Row],[total_counts]]-Table15_2[[#This Row],[virtual_counts]]</f>
        <v>2088</v>
      </c>
      <c r="J893">
        <v>0</v>
      </c>
      <c r="K893" s="4">
        <f>Table15_2[[#This Row],[total_counts]]/Table15_2[[#This Row],[den_total]]</f>
        <v>1.8849188437720044E-2</v>
      </c>
      <c r="L893" s="4">
        <f>Table15_2[[#This Row],[in_person_counts]]/Table15_2[[#This Row],[den_total]]</f>
        <v>1.8849188437720044E-2</v>
      </c>
      <c r="M893" s="4">
        <f>Table15_2[[#This Row],[virtual_counts]]/Table15_2[[#This Row],[den_total]]</f>
        <v>0</v>
      </c>
      <c r="N893" t="s">
        <v>14</v>
      </c>
    </row>
    <row r="894" spans="1:14" x14ac:dyDescent="0.3">
      <c r="A894" t="s">
        <v>12</v>
      </c>
      <c r="B894">
        <v>2019</v>
      </c>
      <c r="C894">
        <v>4</v>
      </c>
      <c r="D894" t="s">
        <v>18</v>
      </c>
      <c r="E894">
        <v>110774</v>
      </c>
      <c r="F894">
        <f>VLOOKUP(_xlfn.CONCAT(A894,B894,C894),Denominator!D:H,2,FALSE)</f>
        <v>110707</v>
      </c>
      <c r="G894">
        <f>VLOOKUP(_xlfn.CONCAT(A894,B894,C894),Denominator!D:H,3,FALSE)</f>
        <v>67</v>
      </c>
      <c r="H894">
        <v>317</v>
      </c>
      <c r="I894" s="13">
        <f>Table15_2[[#This Row],[total_counts]]-Table15_2[[#This Row],[virtual_counts]]</f>
        <v>317</v>
      </c>
      <c r="J894">
        <v>0</v>
      </c>
      <c r="K894" s="4">
        <f>Table15_2[[#This Row],[total_counts]]/Table15_2[[#This Row],[den_total]]</f>
        <v>2.8616823442324012E-3</v>
      </c>
      <c r="L894" s="4">
        <f>Table15_2[[#This Row],[in_person_counts]]/Table15_2[[#This Row],[den_total]]</f>
        <v>2.8616823442324012E-3</v>
      </c>
      <c r="M894" s="4">
        <f>Table15_2[[#This Row],[virtual_counts]]/Table15_2[[#This Row],[den_total]]</f>
        <v>0</v>
      </c>
      <c r="N894" t="s">
        <v>14</v>
      </c>
    </row>
    <row r="895" spans="1:14" x14ac:dyDescent="0.3">
      <c r="A895" t="s">
        <v>12</v>
      </c>
      <c r="B895">
        <v>2019</v>
      </c>
      <c r="C895">
        <v>4</v>
      </c>
      <c r="D895" t="s">
        <v>19</v>
      </c>
      <c r="E895">
        <v>110774</v>
      </c>
      <c r="F895">
        <f>VLOOKUP(_xlfn.CONCAT(A895,B895,C895),Denominator!D:H,2,FALSE)</f>
        <v>110707</v>
      </c>
      <c r="G895">
        <f>VLOOKUP(_xlfn.CONCAT(A895,B895,C895),Denominator!D:H,3,FALSE)</f>
        <v>67</v>
      </c>
      <c r="H895">
        <v>3</v>
      </c>
      <c r="I895" s="13">
        <f>Table15_2[[#This Row],[total_counts]]-Table15_2[[#This Row],[virtual_counts]]</f>
        <v>3</v>
      </c>
      <c r="J895">
        <v>0</v>
      </c>
      <c r="K895" s="4">
        <f>Table15_2[[#This Row],[total_counts]]/Table15_2[[#This Row],[den_total]]</f>
        <v>2.7082167295574776E-5</v>
      </c>
      <c r="L895" s="4">
        <f>Table15_2[[#This Row],[in_person_counts]]/Table15_2[[#This Row],[den_total]]</f>
        <v>2.7082167295574776E-5</v>
      </c>
      <c r="M895" s="4">
        <f>Table15_2[[#This Row],[virtual_counts]]/Table15_2[[#This Row],[den_total]]</f>
        <v>0</v>
      </c>
      <c r="N895" t="s">
        <v>14</v>
      </c>
    </row>
    <row r="896" spans="1:14" x14ac:dyDescent="0.3">
      <c r="A896" t="s">
        <v>12</v>
      </c>
      <c r="B896">
        <v>2019</v>
      </c>
      <c r="C896">
        <v>4</v>
      </c>
      <c r="D896" t="s">
        <v>20</v>
      </c>
      <c r="E896">
        <v>110774</v>
      </c>
      <c r="F896">
        <f>VLOOKUP(_xlfn.CONCAT(A896,B896,C896),Denominator!D:H,2,FALSE)</f>
        <v>110707</v>
      </c>
      <c r="G896">
        <f>VLOOKUP(_xlfn.CONCAT(A896,B896,C896),Denominator!D:H,3,FALSE)</f>
        <v>67</v>
      </c>
      <c r="H896">
        <v>51</v>
      </c>
      <c r="I896" s="13">
        <f>Table15_2[[#This Row],[total_counts]]-Table15_2[[#This Row],[virtual_counts]]</f>
        <v>51</v>
      </c>
      <c r="J896">
        <v>0</v>
      </c>
      <c r="K896" s="4">
        <f>Table15_2[[#This Row],[total_counts]]/Table15_2[[#This Row],[den_total]]</f>
        <v>4.6039684402477115E-4</v>
      </c>
      <c r="L896" s="4">
        <f>Table15_2[[#This Row],[in_person_counts]]/Table15_2[[#This Row],[den_total]]</f>
        <v>4.6039684402477115E-4</v>
      </c>
      <c r="M896" s="4">
        <f>Table15_2[[#This Row],[virtual_counts]]/Table15_2[[#This Row],[den_total]]</f>
        <v>0</v>
      </c>
      <c r="N896" t="s">
        <v>14</v>
      </c>
    </row>
    <row r="897" spans="1:14" x14ac:dyDescent="0.3">
      <c r="A897" t="s">
        <v>12</v>
      </c>
      <c r="B897">
        <v>2019</v>
      </c>
      <c r="C897">
        <v>4</v>
      </c>
      <c r="D897" t="s">
        <v>21</v>
      </c>
      <c r="E897">
        <v>110774</v>
      </c>
      <c r="F897">
        <f>VLOOKUP(_xlfn.CONCAT(A897,B897,C897),Denominator!D:H,2,FALSE)</f>
        <v>110707</v>
      </c>
      <c r="G897">
        <f>VLOOKUP(_xlfn.CONCAT(A897,B897,C897),Denominator!D:H,3,FALSE)</f>
        <v>67</v>
      </c>
      <c r="H897">
        <v>51</v>
      </c>
      <c r="I897" s="13">
        <f>Table15_2[[#This Row],[total_counts]]-Table15_2[[#This Row],[virtual_counts]]</f>
        <v>51</v>
      </c>
      <c r="J897">
        <v>0</v>
      </c>
      <c r="K897" s="4">
        <f>Table15_2[[#This Row],[total_counts]]/Table15_2[[#This Row],[den_total]]</f>
        <v>4.6039684402477115E-4</v>
      </c>
      <c r="L897" s="4">
        <f>Table15_2[[#This Row],[in_person_counts]]/Table15_2[[#This Row],[den_total]]</f>
        <v>4.6039684402477115E-4</v>
      </c>
      <c r="M897" s="4">
        <f>Table15_2[[#This Row],[virtual_counts]]/Table15_2[[#This Row],[den_total]]</f>
        <v>0</v>
      </c>
      <c r="N897" t="s">
        <v>14</v>
      </c>
    </row>
    <row r="898" spans="1:14" x14ac:dyDescent="0.3">
      <c r="A898" t="s">
        <v>12</v>
      </c>
      <c r="B898">
        <v>2019</v>
      </c>
      <c r="C898">
        <v>4</v>
      </c>
      <c r="D898" t="s">
        <v>22</v>
      </c>
      <c r="E898">
        <v>110774</v>
      </c>
      <c r="F898">
        <f>VLOOKUP(_xlfn.CONCAT(A898,B898,C898),Denominator!D:H,2,FALSE)</f>
        <v>110707</v>
      </c>
      <c r="G898">
        <f>VLOOKUP(_xlfn.CONCAT(A898,B898,C898),Denominator!D:H,3,FALSE)</f>
        <v>67</v>
      </c>
      <c r="H898">
        <v>102</v>
      </c>
      <c r="I898" s="13">
        <f>Table15_2[[#This Row],[total_counts]]-Table15_2[[#This Row],[virtual_counts]]</f>
        <v>102</v>
      </c>
      <c r="J898">
        <v>0</v>
      </c>
      <c r="K898" s="4">
        <f>Table15_2[[#This Row],[total_counts]]/Table15_2[[#This Row],[den_total]]</f>
        <v>9.207936880495423E-4</v>
      </c>
      <c r="L898" s="4">
        <f>Table15_2[[#This Row],[in_person_counts]]/Table15_2[[#This Row],[den_total]]</f>
        <v>9.207936880495423E-4</v>
      </c>
      <c r="M898" s="4">
        <f>Table15_2[[#This Row],[virtual_counts]]/Table15_2[[#This Row],[den_total]]</f>
        <v>0</v>
      </c>
      <c r="N898" t="s">
        <v>14</v>
      </c>
    </row>
    <row r="899" spans="1:14" x14ac:dyDescent="0.3">
      <c r="A899" t="s">
        <v>12</v>
      </c>
      <c r="B899">
        <v>2019</v>
      </c>
      <c r="C899">
        <v>4</v>
      </c>
      <c r="D899" t="s">
        <v>23</v>
      </c>
      <c r="E899">
        <v>110774</v>
      </c>
      <c r="F899">
        <f>VLOOKUP(_xlfn.CONCAT(A899,B899,C899),Denominator!D:H,2,FALSE)</f>
        <v>110707</v>
      </c>
      <c r="G899">
        <f>VLOOKUP(_xlfn.CONCAT(A899,B899,C899),Denominator!D:H,3,FALSE)</f>
        <v>67</v>
      </c>
      <c r="H899">
        <v>123</v>
      </c>
      <c r="I899" s="13">
        <f>Table15_2[[#This Row],[total_counts]]-Table15_2[[#This Row],[virtual_counts]]</f>
        <v>123</v>
      </c>
      <c r="J899">
        <v>0</v>
      </c>
      <c r="K899" s="4">
        <f>Table15_2[[#This Row],[total_counts]]/Table15_2[[#This Row],[den_total]]</f>
        <v>1.1103688591185658E-3</v>
      </c>
      <c r="L899" s="4">
        <f>Table15_2[[#This Row],[in_person_counts]]/Table15_2[[#This Row],[den_total]]</f>
        <v>1.1103688591185658E-3</v>
      </c>
      <c r="M899" s="4">
        <f>Table15_2[[#This Row],[virtual_counts]]/Table15_2[[#This Row],[den_total]]</f>
        <v>0</v>
      </c>
      <c r="N899" t="s">
        <v>14</v>
      </c>
    </row>
    <row r="900" spans="1:14" x14ac:dyDescent="0.3">
      <c r="A900" t="s">
        <v>12</v>
      </c>
      <c r="B900">
        <v>2019</v>
      </c>
      <c r="C900">
        <v>4</v>
      </c>
      <c r="D900" t="s">
        <v>24</v>
      </c>
      <c r="E900">
        <v>110774</v>
      </c>
      <c r="F900">
        <f>VLOOKUP(_xlfn.CONCAT(A900,B900,C900),Denominator!D:H,2,FALSE)</f>
        <v>110707</v>
      </c>
      <c r="G900">
        <f>VLOOKUP(_xlfn.CONCAT(A900,B900,C900),Denominator!D:H,3,FALSE)</f>
        <v>67</v>
      </c>
      <c r="H900">
        <v>4022</v>
      </c>
      <c r="I900" s="13">
        <f>Table15_2[[#This Row],[total_counts]]-Table15_2[[#This Row],[virtual_counts]]</f>
        <v>4022</v>
      </c>
      <c r="J900">
        <v>0</v>
      </c>
      <c r="K900" s="4">
        <f>Table15_2[[#This Row],[total_counts]]/Table15_2[[#This Row],[den_total]]</f>
        <v>3.6308158954267249E-2</v>
      </c>
      <c r="L900" s="4">
        <f>Table15_2[[#This Row],[in_person_counts]]/Table15_2[[#This Row],[den_total]]</f>
        <v>3.6308158954267249E-2</v>
      </c>
      <c r="M900" s="4">
        <f>Table15_2[[#This Row],[virtual_counts]]/Table15_2[[#This Row],[den_total]]</f>
        <v>0</v>
      </c>
      <c r="N900" t="s">
        <v>14</v>
      </c>
    </row>
    <row r="901" spans="1:14" x14ac:dyDescent="0.3">
      <c r="A901" t="s">
        <v>12</v>
      </c>
      <c r="B901">
        <v>2019</v>
      </c>
      <c r="C901">
        <v>4</v>
      </c>
      <c r="D901" t="s">
        <v>25</v>
      </c>
      <c r="E901">
        <v>110774</v>
      </c>
      <c r="F901">
        <f>VLOOKUP(_xlfn.CONCAT(A901,B901,C901),Denominator!D:H,2,FALSE)</f>
        <v>110707</v>
      </c>
      <c r="G901">
        <f>VLOOKUP(_xlfn.CONCAT(A901,B901,C901),Denominator!D:H,3,FALSE)</f>
        <v>67</v>
      </c>
      <c r="H901">
        <v>488</v>
      </c>
      <c r="I901" s="13">
        <f>Table15_2[[#This Row],[total_counts]]-Table15_2[[#This Row],[virtual_counts]]</f>
        <v>488</v>
      </c>
      <c r="J901">
        <v>0</v>
      </c>
      <c r="K901" s="4">
        <f>Table15_2[[#This Row],[total_counts]]/Table15_2[[#This Row],[den_total]]</f>
        <v>4.4053658800801629E-3</v>
      </c>
      <c r="L901" s="4">
        <f>Table15_2[[#This Row],[in_person_counts]]/Table15_2[[#This Row],[den_total]]</f>
        <v>4.4053658800801629E-3</v>
      </c>
      <c r="M901" s="4">
        <f>Table15_2[[#This Row],[virtual_counts]]/Table15_2[[#This Row],[den_total]]</f>
        <v>0</v>
      </c>
      <c r="N901" t="s">
        <v>14</v>
      </c>
    </row>
    <row r="902" spans="1:14" x14ac:dyDescent="0.3">
      <c r="A902" t="s">
        <v>12</v>
      </c>
      <c r="B902">
        <v>2019</v>
      </c>
      <c r="C902">
        <v>5</v>
      </c>
      <c r="D902" t="s">
        <v>13</v>
      </c>
      <c r="E902">
        <v>135303</v>
      </c>
      <c r="F902">
        <f>VLOOKUP(_xlfn.CONCAT(A902,B902,C902),Denominator!D:H,2,FALSE)</f>
        <v>135225</v>
      </c>
      <c r="G902">
        <f>VLOOKUP(_xlfn.CONCAT(A902,B902,C902),Denominator!D:H,3,FALSE)</f>
        <v>78</v>
      </c>
      <c r="H902">
        <v>2466</v>
      </c>
      <c r="I902" s="13">
        <f>Table15_2[[#This Row],[total_counts]]-Table15_2[[#This Row],[virtual_counts]]</f>
        <v>2466</v>
      </c>
      <c r="J902">
        <v>0</v>
      </c>
      <c r="K902" s="4">
        <f>Table15_2[[#This Row],[total_counts]]/Table15_2[[#This Row],[den_total]]</f>
        <v>1.8225759960976477E-2</v>
      </c>
      <c r="L902" s="4">
        <f>Table15_2[[#This Row],[in_person_counts]]/Table15_2[[#This Row],[den_total]]</f>
        <v>1.8225759960976477E-2</v>
      </c>
      <c r="M902" s="4">
        <f>Table15_2[[#This Row],[virtual_counts]]/Table15_2[[#This Row],[den_total]]</f>
        <v>0</v>
      </c>
      <c r="N902" t="s">
        <v>14</v>
      </c>
    </row>
    <row r="903" spans="1:14" x14ac:dyDescent="0.3">
      <c r="A903" t="s">
        <v>12</v>
      </c>
      <c r="B903">
        <v>2019</v>
      </c>
      <c r="C903">
        <v>5</v>
      </c>
      <c r="D903" t="s">
        <v>18</v>
      </c>
      <c r="E903">
        <v>135303</v>
      </c>
      <c r="F903">
        <f>VLOOKUP(_xlfn.CONCAT(A903,B903,C903),Denominator!D:H,2,FALSE)</f>
        <v>135225</v>
      </c>
      <c r="G903">
        <f>VLOOKUP(_xlfn.CONCAT(A903,B903,C903),Denominator!D:H,3,FALSE)</f>
        <v>78</v>
      </c>
      <c r="H903">
        <v>317</v>
      </c>
      <c r="I903" s="13">
        <f>Table15_2[[#This Row],[total_counts]]-Table15_2[[#This Row],[virtual_counts]]</f>
        <v>317</v>
      </c>
      <c r="J903">
        <v>0</v>
      </c>
      <c r="K903" s="4">
        <f>Table15_2[[#This Row],[total_counts]]/Table15_2[[#This Row],[den_total]]</f>
        <v>2.3428896624612906E-3</v>
      </c>
      <c r="L903" s="4">
        <f>Table15_2[[#This Row],[in_person_counts]]/Table15_2[[#This Row],[den_total]]</f>
        <v>2.3428896624612906E-3</v>
      </c>
      <c r="M903" s="4">
        <f>Table15_2[[#This Row],[virtual_counts]]/Table15_2[[#This Row],[den_total]]</f>
        <v>0</v>
      </c>
      <c r="N903" t="s">
        <v>14</v>
      </c>
    </row>
    <row r="904" spans="1:14" x14ac:dyDescent="0.3">
      <c r="A904" t="s">
        <v>12</v>
      </c>
      <c r="B904">
        <v>2019</v>
      </c>
      <c r="C904">
        <v>5</v>
      </c>
      <c r="D904" t="s">
        <v>19</v>
      </c>
      <c r="E904">
        <v>135303</v>
      </c>
      <c r="F904">
        <f>VLOOKUP(_xlfn.CONCAT(A904,B904,C904),Denominator!D:H,2,FALSE)</f>
        <v>135225</v>
      </c>
      <c r="G904">
        <f>VLOOKUP(_xlfn.CONCAT(A904,B904,C904),Denominator!D:H,3,FALSE)</f>
        <v>78</v>
      </c>
      <c r="H904">
        <v>2</v>
      </c>
      <c r="I904" s="13">
        <f>Table15_2[[#This Row],[total_counts]]-Table15_2[[#This Row],[virtual_counts]]</f>
        <v>2</v>
      </c>
      <c r="J904">
        <v>0</v>
      </c>
      <c r="K904" s="4">
        <f>Table15_2[[#This Row],[total_counts]]/Table15_2[[#This Row],[den_total]]</f>
        <v>1.4781638248967134E-5</v>
      </c>
      <c r="L904" s="4">
        <f>Table15_2[[#This Row],[in_person_counts]]/Table15_2[[#This Row],[den_total]]</f>
        <v>1.4781638248967134E-5</v>
      </c>
      <c r="M904" s="4">
        <f>Table15_2[[#This Row],[virtual_counts]]/Table15_2[[#This Row],[den_total]]</f>
        <v>0</v>
      </c>
      <c r="N904" t="s">
        <v>14</v>
      </c>
    </row>
    <row r="905" spans="1:14" x14ac:dyDescent="0.3">
      <c r="A905" t="s">
        <v>12</v>
      </c>
      <c r="B905">
        <v>2019</v>
      </c>
      <c r="C905">
        <v>5</v>
      </c>
      <c r="D905" t="s">
        <v>20</v>
      </c>
      <c r="E905">
        <v>135303</v>
      </c>
      <c r="F905">
        <f>VLOOKUP(_xlfn.CONCAT(A905,B905,C905),Denominator!D:H,2,FALSE)</f>
        <v>135225</v>
      </c>
      <c r="G905">
        <f>VLOOKUP(_xlfn.CONCAT(A905,B905,C905),Denominator!D:H,3,FALSE)</f>
        <v>78</v>
      </c>
      <c r="H905">
        <v>61</v>
      </c>
      <c r="I905" s="13">
        <f>Table15_2[[#This Row],[total_counts]]-Table15_2[[#This Row],[virtual_counts]]</f>
        <v>61</v>
      </c>
      <c r="J905">
        <v>0</v>
      </c>
      <c r="K905" s="4">
        <f>Table15_2[[#This Row],[total_counts]]/Table15_2[[#This Row],[den_total]]</f>
        <v>4.5083996659349754E-4</v>
      </c>
      <c r="L905" s="4">
        <f>Table15_2[[#This Row],[in_person_counts]]/Table15_2[[#This Row],[den_total]]</f>
        <v>4.5083996659349754E-4</v>
      </c>
      <c r="M905" s="4">
        <f>Table15_2[[#This Row],[virtual_counts]]/Table15_2[[#This Row],[den_total]]</f>
        <v>0</v>
      </c>
      <c r="N905" t="s">
        <v>14</v>
      </c>
    </row>
    <row r="906" spans="1:14" x14ac:dyDescent="0.3">
      <c r="A906" t="s">
        <v>12</v>
      </c>
      <c r="B906">
        <v>2019</v>
      </c>
      <c r="C906">
        <v>5</v>
      </c>
      <c r="D906" t="s">
        <v>21</v>
      </c>
      <c r="E906">
        <v>135303</v>
      </c>
      <c r="F906">
        <f>VLOOKUP(_xlfn.CONCAT(A906,B906,C906),Denominator!D:H,2,FALSE)</f>
        <v>135225</v>
      </c>
      <c r="G906">
        <f>VLOOKUP(_xlfn.CONCAT(A906,B906,C906),Denominator!D:H,3,FALSE)</f>
        <v>78</v>
      </c>
      <c r="H906">
        <v>63</v>
      </c>
      <c r="I906" s="13">
        <f>Table15_2[[#This Row],[total_counts]]-Table15_2[[#This Row],[virtual_counts]]</f>
        <v>63</v>
      </c>
      <c r="J906">
        <v>0</v>
      </c>
      <c r="K906" s="4">
        <f>Table15_2[[#This Row],[total_counts]]/Table15_2[[#This Row],[den_total]]</f>
        <v>4.6562160484246468E-4</v>
      </c>
      <c r="L906" s="4">
        <f>Table15_2[[#This Row],[in_person_counts]]/Table15_2[[#This Row],[den_total]]</f>
        <v>4.6562160484246468E-4</v>
      </c>
      <c r="M906" s="4">
        <f>Table15_2[[#This Row],[virtual_counts]]/Table15_2[[#This Row],[den_total]]</f>
        <v>0</v>
      </c>
      <c r="N906" t="s">
        <v>14</v>
      </c>
    </row>
    <row r="907" spans="1:14" x14ac:dyDescent="0.3">
      <c r="A907" t="s">
        <v>12</v>
      </c>
      <c r="B907">
        <v>2019</v>
      </c>
      <c r="C907">
        <v>5</v>
      </c>
      <c r="D907" t="s">
        <v>22</v>
      </c>
      <c r="E907">
        <v>135303</v>
      </c>
      <c r="F907">
        <f>VLOOKUP(_xlfn.CONCAT(A907,B907,C907),Denominator!D:H,2,FALSE)</f>
        <v>135225</v>
      </c>
      <c r="G907">
        <f>VLOOKUP(_xlfn.CONCAT(A907,B907,C907),Denominator!D:H,3,FALSE)</f>
        <v>78</v>
      </c>
      <c r="H907">
        <v>124</v>
      </c>
      <c r="I907" s="13">
        <f>Table15_2[[#This Row],[total_counts]]-Table15_2[[#This Row],[virtual_counts]]</f>
        <v>124</v>
      </c>
      <c r="J907">
        <v>0</v>
      </c>
      <c r="K907" s="4">
        <f>Table15_2[[#This Row],[total_counts]]/Table15_2[[#This Row],[den_total]]</f>
        <v>9.1646157143596228E-4</v>
      </c>
      <c r="L907" s="4">
        <f>Table15_2[[#This Row],[in_person_counts]]/Table15_2[[#This Row],[den_total]]</f>
        <v>9.1646157143596228E-4</v>
      </c>
      <c r="M907" s="4">
        <f>Table15_2[[#This Row],[virtual_counts]]/Table15_2[[#This Row],[den_total]]</f>
        <v>0</v>
      </c>
      <c r="N907" t="s">
        <v>14</v>
      </c>
    </row>
    <row r="908" spans="1:14" x14ac:dyDescent="0.3">
      <c r="A908" t="s">
        <v>12</v>
      </c>
      <c r="B908">
        <v>2019</v>
      </c>
      <c r="C908">
        <v>5</v>
      </c>
      <c r="D908" t="s">
        <v>23</v>
      </c>
      <c r="E908">
        <v>135303</v>
      </c>
      <c r="F908">
        <f>VLOOKUP(_xlfn.CONCAT(A908,B908,C908),Denominator!D:H,2,FALSE)</f>
        <v>135225</v>
      </c>
      <c r="G908">
        <f>VLOOKUP(_xlfn.CONCAT(A908,B908,C908),Denominator!D:H,3,FALSE)</f>
        <v>78</v>
      </c>
      <c r="H908">
        <v>165</v>
      </c>
      <c r="I908" s="13">
        <f>Table15_2[[#This Row],[total_counts]]-Table15_2[[#This Row],[virtual_counts]]</f>
        <v>165</v>
      </c>
      <c r="J908">
        <v>0</v>
      </c>
      <c r="K908" s="4">
        <f>Table15_2[[#This Row],[total_counts]]/Table15_2[[#This Row],[den_total]]</f>
        <v>1.2194851555397885E-3</v>
      </c>
      <c r="L908" s="4">
        <f>Table15_2[[#This Row],[in_person_counts]]/Table15_2[[#This Row],[den_total]]</f>
        <v>1.2194851555397885E-3</v>
      </c>
      <c r="M908" s="4">
        <f>Table15_2[[#This Row],[virtual_counts]]/Table15_2[[#This Row],[den_total]]</f>
        <v>0</v>
      </c>
      <c r="N908" t="s">
        <v>14</v>
      </c>
    </row>
    <row r="909" spans="1:14" x14ac:dyDescent="0.3">
      <c r="A909" t="s">
        <v>12</v>
      </c>
      <c r="B909">
        <v>2019</v>
      </c>
      <c r="C909">
        <v>5</v>
      </c>
      <c r="D909" t="s">
        <v>24</v>
      </c>
      <c r="E909">
        <v>135303</v>
      </c>
      <c r="F909">
        <f>VLOOKUP(_xlfn.CONCAT(A909,B909,C909),Denominator!D:H,2,FALSE)</f>
        <v>135225</v>
      </c>
      <c r="G909">
        <f>VLOOKUP(_xlfn.CONCAT(A909,B909,C909),Denominator!D:H,3,FALSE)</f>
        <v>78</v>
      </c>
      <c r="H909">
        <v>4994</v>
      </c>
      <c r="I909" s="13">
        <f>Table15_2[[#This Row],[total_counts]]-Table15_2[[#This Row],[virtual_counts]]</f>
        <v>4994</v>
      </c>
      <c r="J909">
        <v>0</v>
      </c>
      <c r="K909" s="4">
        <f>Table15_2[[#This Row],[total_counts]]/Table15_2[[#This Row],[den_total]]</f>
        <v>3.6909750707670934E-2</v>
      </c>
      <c r="L909" s="4">
        <f>Table15_2[[#This Row],[in_person_counts]]/Table15_2[[#This Row],[den_total]]</f>
        <v>3.6909750707670934E-2</v>
      </c>
      <c r="M909" s="4">
        <f>Table15_2[[#This Row],[virtual_counts]]/Table15_2[[#This Row],[den_total]]</f>
        <v>0</v>
      </c>
      <c r="N909" t="s">
        <v>14</v>
      </c>
    </row>
    <row r="910" spans="1:14" x14ac:dyDescent="0.3">
      <c r="A910" t="s">
        <v>12</v>
      </c>
      <c r="B910">
        <v>2019</v>
      </c>
      <c r="C910">
        <v>5</v>
      </c>
      <c r="D910" t="s">
        <v>25</v>
      </c>
      <c r="E910">
        <v>135303</v>
      </c>
      <c r="F910">
        <f>VLOOKUP(_xlfn.CONCAT(A910,B910,C910),Denominator!D:H,2,FALSE)</f>
        <v>135225</v>
      </c>
      <c r="G910">
        <f>VLOOKUP(_xlfn.CONCAT(A910,B910,C910),Denominator!D:H,3,FALSE)</f>
        <v>78</v>
      </c>
      <c r="H910">
        <v>545</v>
      </c>
      <c r="I910" s="13">
        <f>Table15_2[[#This Row],[total_counts]]-Table15_2[[#This Row],[virtual_counts]]</f>
        <v>545</v>
      </c>
      <c r="J910">
        <v>0</v>
      </c>
      <c r="K910" s="4">
        <f>Table15_2[[#This Row],[total_counts]]/Table15_2[[#This Row],[den_total]]</f>
        <v>4.0279964228435439E-3</v>
      </c>
      <c r="L910" s="4">
        <f>Table15_2[[#This Row],[in_person_counts]]/Table15_2[[#This Row],[den_total]]</f>
        <v>4.0279964228435439E-3</v>
      </c>
      <c r="M910" s="4">
        <f>Table15_2[[#This Row],[virtual_counts]]/Table15_2[[#This Row],[den_total]]</f>
        <v>0</v>
      </c>
      <c r="N910" t="s">
        <v>14</v>
      </c>
    </row>
    <row r="911" spans="1:14" x14ac:dyDescent="0.3">
      <c r="A911" t="s">
        <v>12</v>
      </c>
      <c r="B911">
        <v>2019</v>
      </c>
      <c r="C911">
        <v>6</v>
      </c>
      <c r="D911" t="s">
        <v>13</v>
      </c>
      <c r="E911">
        <v>108508</v>
      </c>
      <c r="F911">
        <f>VLOOKUP(_xlfn.CONCAT(A911,B911,C911),Denominator!D:H,2,FALSE)</f>
        <v>108425</v>
      </c>
      <c r="G911">
        <f>VLOOKUP(_xlfn.CONCAT(A911,B911,C911),Denominator!D:H,3,FALSE)</f>
        <v>83</v>
      </c>
      <c r="H911">
        <v>2042</v>
      </c>
      <c r="I911" s="13">
        <f>Table15_2[[#This Row],[total_counts]]-Table15_2[[#This Row],[virtual_counts]]</f>
        <v>2042</v>
      </c>
      <c r="J911">
        <v>0</v>
      </c>
      <c r="K911" s="4">
        <f>Table15_2[[#This Row],[total_counts]]/Table15_2[[#This Row],[den_total]]</f>
        <v>1.8818888929848489E-2</v>
      </c>
      <c r="L911" s="4">
        <f>Table15_2[[#This Row],[in_person_counts]]/Table15_2[[#This Row],[den_total]]</f>
        <v>1.8818888929848489E-2</v>
      </c>
      <c r="M911" s="4">
        <f>Table15_2[[#This Row],[virtual_counts]]/Table15_2[[#This Row],[den_total]]</f>
        <v>0</v>
      </c>
      <c r="N911" t="s">
        <v>14</v>
      </c>
    </row>
    <row r="912" spans="1:14" x14ac:dyDescent="0.3">
      <c r="A912" t="s">
        <v>12</v>
      </c>
      <c r="B912">
        <v>2019</v>
      </c>
      <c r="C912">
        <v>6</v>
      </c>
      <c r="D912" t="s">
        <v>18</v>
      </c>
      <c r="E912">
        <v>108508</v>
      </c>
      <c r="F912">
        <f>VLOOKUP(_xlfn.CONCAT(A912,B912,C912),Denominator!D:H,2,FALSE)</f>
        <v>108425</v>
      </c>
      <c r="G912">
        <f>VLOOKUP(_xlfn.CONCAT(A912,B912,C912),Denominator!D:H,3,FALSE)</f>
        <v>83</v>
      </c>
      <c r="H912">
        <v>306</v>
      </c>
      <c r="I912" s="13">
        <f>Table15_2[[#This Row],[total_counts]]-Table15_2[[#This Row],[virtual_counts]]</f>
        <v>306</v>
      </c>
      <c r="J912">
        <v>0</v>
      </c>
      <c r="K912" s="4">
        <f>Table15_2[[#This Row],[total_counts]]/Table15_2[[#This Row],[den_total]]</f>
        <v>2.8200685663729865E-3</v>
      </c>
      <c r="L912" s="4">
        <f>Table15_2[[#This Row],[in_person_counts]]/Table15_2[[#This Row],[den_total]]</f>
        <v>2.8200685663729865E-3</v>
      </c>
      <c r="M912" s="4">
        <f>Table15_2[[#This Row],[virtual_counts]]/Table15_2[[#This Row],[den_total]]</f>
        <v>0</v>
      </c>
      <c r="N912" t="s">
        <v>14</v>
      </c>
    </row>
    <row r="913" spans="1:14" x14ac:dyDescent="0.3">
      <c r="A913" t="s">
        <v>12</v>
      </c>
      <c r="B913">
        <v>2019</v>
      </c>
      <c r="C913">
        <v>6</v>
      </c>
      <c r="D913" t="s">
        <v>19</v>
      </c>
      <c r="E913">
        <v>108508</v>
      </c>
      <c r="F913">
        <f>VLOOKUP(_xlfn.CONCAT(A913,B913,C913),Denominator!D:H,2,FALSE)</f>
        <v>108425</v>
      </c>
      <c r="G913">
        <f>VLOOKUP(_xlfn.CONCAT(A913,B913,C913),Denominator!D:H,3,FALSE)</f>
        <v>83</v>
      </c>
      <c r="H913">
        <v>5</v>
      </c>
      <c r="I913" s="13">
        <f>Table15_2[[#This Row],[total_counts]]-Table15_2[[#This Row],[virtual_counts]]</f>
        <v>5</v>
      </c>
      <c r="J913">
        <v>0</v>
      </c>
      <c r="K913" s="4">
        <f>Table15_2[[#This Row],[total_counts]]/Table15_2[[#This Row],[den_total]]</f>
        <v>4.607955173812069E-5</v>
      </c>
      <c r="L913" s="4">
        <f>Table15_2[[#This Row],[in_person_counts]]/Table15_2[[#This Row],[den_total]]</f>
        <v>4.607955173812069E-5</v>
      </c>
      <c r="M913" s="4">
        <f>Table15_2[[#This Row],[virtual_counts]]/Table15_2[[#This Row],[den_total]]</f>
        <v>0</v>
      </c>
      <c r="N913" t="s">
        <v>14</v>
      </c>
    </row>
    <row r="914" spans="1:14" x14ac:dyDescent="0.3">
      <c r="A914" t="s">
        <v>12</v>
      </c>
      <c r="B914">
        <v>2019</v>
      </c>
      <c r="C914">
        <v>6</v>
      </c>
      <c r="D914" t="s">
        <v>20</v>
      </c>
      <c r="E914">
        <v>108508</v>
      </c>
      <c r="F914">
        <f>VLOOKUP(_xlfn.CONCAT(A914,B914,C914),Denominator!D:H,2,FALSE)</f>
        <v>108425</v>
      </c>
      <c r="G914">
        <f>VLOOKUP(_xlfn.CONCAT(A914,B914,C914),Denominator!D:H,3,FALSE)</f>
        <v>83</v>
      </c>
      <c r="H914">
        <v>60</v>
      </c>
      <c r="I914" s="13">
        <f>Table15_2[[#This Row],[total_counts]]-Table15_2[[#This Row],[virtual_counts]]</f>
        <v>60</v>
      </c>
      <c r="J914">
        <v>0</v>
      </c>
      <c r="K914" s="4">
        <f>Table15_2[[#This Row],[total_counts]]/Table15_2[[#This Row],[den_total]]</f>
        <v>5.5295462085744828E-4</v>
      </c>
      <c r="L914" s="4">
        <f>Table15_2[[#This Row],[in_person_counts]]/Table15_2[[#This Row],[den_total]]</f>
        <v>5.5295462085744828E-4</v>
      </c>
      <c r="M914" s="4">
        <f>Table15_2[[#This Row],[virtual_counts]]/Table15_2[[#This Row],[den_total]]</f>
        <v>0</v>
      </c>
      <c r="N914" t="s">
        <v>14</v>
      </c>
    </row>
    <row r="915" spans="1:14" x14ac:dyDescent="0.3">
      <c r="A915" t="s">
        <v>12</v>
      </c>
      <c r="B915">
        <v>2019</v>
      </c>
      <c r="C915">
        <v>6</v>
      </c>
      <c r="D915" t="s">
        <v>21</v>
      </c>
      <c r="E915">
        <v>108508</v>
      </c>
      <c r="F915">
        <f>VLOOKUP(_xlfn.CONCAT(A915,B915,C915),Denominator!D:H,2,FALSE)</f>
        <v>108425</v>
      </c>
      <c r="G915">
        <f>VLOOKUP(_xlfn.CONCAT(A915,B915,C915),Denominator!D:H,3,FALSE)</f>
        <v>83</v>
      </c>
      <c r="H915">
        <v>51</v>
      </c>
      <c r="I915" s="13">
        <f>Table15_2[[#This Row],[total_counts]]-Table15_2[[#This Row],[virtual_counts]]</f>
        <v>51</v>
      </c>
      <c r="J915">
        <v>0</v>
      </c>
      <c r="K915" s="4">
        <f>Table15_2[[#This Row],[total_counts]]/Table15_2[[#This Row],[den_total]]</f>
        <v>4.7001142772883103E-4</v>
      </c>
      <c r="L915" s="4">
        <f>Table15_2[[#This Row],[in_person_counts]]/Table15_2[[#This Row],[den_total]]</f>
        <v>4.7001142772883103E-4</v>
      </c>
      <c r="M915" s="4">
        <f>Table15_2[[#This Row],[virtual_counts]]/Table15_2[[#This Row],[den_total]]</f>
        <v>0</v>
      </c>
      <c r="N915" t="s">
        <v>14</v>
      </c>
    </row>
    <row r="916" spans="1:14" x14ac:dyDescent="0.3">
      <c r="A916" t="s">
        <v>12</v>
      </c>
      <c r="B916">
        <v>2019</v>
      </c>
      <c r="C916">
        <v>6</v>
      </c>
      <c r="D916" t="s">
        <v>22</v>
      </c>
      <c r="E916">
        <v>108508</v>
      </c>
      <c r="F916">
        <f>VLOOKUP(_xlfn.CONCAT(A916,B916,C916),Denominator!D:H,2,FALSE)</f>
        <v>108425</v>
      </c>
      <c r="G916">
        <f>VLOOKUP(_xlfn.CONCAT(A916,B916,C916),Denominator!D:H,3,FALSE)</f>
        <v>83</v>
      </c>
      <c r="H916">
        <v>111</v>
      </c>
      <c r="I916" s="13">
        <f>Table15_2[[#This Row],[total_counts]]-Table15_2[[#This Row],[virtual_counts]]</f>
        <v>111</v>
      </c>
      <c r="J916">
        <v>0</v>
      </c>
      <c r="K916" s="4">
        <f>Table15_2[[#This Row],[total_counts]]/Table15_2[[#This Row],[den_total]]</f>
        <v>1.0229660485862793E-3</v>
      </c>
      <c r="L916" s="4">
        <f>Table15_2[[#This Row],[in_person_counts]]/Table15_2[[#This Row],[den_total]]</f>
        <v>1.0229660485862793E-3</v>
      </c>
      <c r="M916" s="4">
        <f>Table15_2[[#This Row],[virtual_counts]]/Table15_2[[#This Row],[den_total]]</f>
        <v>0</v>
      </c>
      <c r="N916" t="s">
        <v>14</v>
      </c>
    </row>
    <row r="917" spans="1:14" x14ac:dyDescent="0.3">
      <c r="A917" t="s">
        <v>12</v>
      </c>
      <c r="B917">
        <v>2019</v>
      </c>
      <c r="C917">
        <v>6</v>
      </c>
      <c r="D917" t="s">
        <v>23</v>
      </c>
      <c r="E917">
        <v>108508</v>
      </c>
      <c r="F917">
        <f>VLOOKUP(_xlfn.CONCAT(A917,B917,C917),Denominator!D:H,2,FALSE)</f>
        <v>108425</v>
      </c>
      <c r="G917">
        <f>VLOOKUP(_xlfn.CONCAT(A917,B917,C917),Denominator!D:H,3,FALSE)</f>
        <v>83</v>
      </c>
      <c r="H917">
        <v>120</v>
      </c>
      <c r="I917" s="13">
        <f>Table15_2[[#This Row],[total_counts]]-Table15_2[[#This Row],[virtual_counts]]</f>
        <v>120</v>
      </c>
      <c r="J917">
        <v>0</v>
      </c>
      <c r="K917" s="4">
        <f>Table15_2[[#This Row],[total_counts]]/Table15_2[[#This Row],[den_total]]</f>
        <v>1.1059092417148966E-3</v>
      </c>
      <c r="L917" s="4">
        <f>Table15_2[[#This Row],[in_person_counts]]/Table15_2[[#This Row],[den_total]]</f>
        <v>1.1059092417148966E-3</v>
      </c>
      <c r="M917" s="4">
        <f>Table15_2[[#This Row],[virtual_counts]]/Table15_2[[#This Row],[den_total]]</f>
        <v>0</v>
      </c>
      <c r="N917" t="s">
        <v>14</v>
      </c>
    </row>
    <row r="918" spans="1:14" x14ac:dyDescent="0.3">
      <c r="A918" t="s">
        <v>12</v>
      </c>
      <c r="B918">
        <v>2019</v>
      </c>
      <c r="C918">
        <v>6</v>
      </c>
      <c r="D918" t="s">
        <v>24</v>
      </c>
      <c r="E918">
        <v>108508</v>
      </c>
      <c r="F918">
        <f>VLOOKUP(_xlfn.CONCAT(A918,B918,C918),Denominator!D:H,2,FALSE)</f>
        <v>108425</v>
      </c>
      <c r="G918">
        <f>VLOOKUP(_xlfn.CONCAT(A918,B918,C918),Denominator!D:H,3,FALSE)</f>
        <v>83</v>
      </c>
      <c r="H918">
        <v>4156</v>
      </c>
      <c r="I918" s="13">
        <f>Table15_2[[#This Row],[total_counts]]-Table15_2[[#This Row],[virtual_counts]]</f>
        <v>4156</v>
      </c>
      <c r="J918">
        <v>0</v>
      </c>
      <c r="K918" s="4">
        <f>Table15_2[[#This Row],[total_counts]]/Table15_2[[#This Row],[den_total]]</f>
        <v>3.8301323404725918E-2</v>
      </c>
      <c r="L918" s="4">
        <f>Table15_2[[#This Row],[in_person_counts]]/Table15_2[[#This Row],[den_total]]</f>
        <v>3.8301323404725918E-2</v>
      </c>
      <c r="M918" s="4">
        <f>Table15_2[[#This Row],[virtual_counts]]/Table15_2[[#This Row],[den_total]]</f>
        <v>0</v>
      </c>
      <c r="N918" t="s">
        <v>14</v>
      </c>
    </row>
    <row r="919" spans="1:14" x14ac:dyDescent="0.3">
      <c r="A919" t="s">
        <v>12</v>
      </c>
      <c r="B919">
        <v>2019</v>
      </c>
      <c r="C919">
        <v>6</v>
      </c>
      <c r="D919" t="s">
        <v>25</v>
      </c>
      <c r="E919">
        <v>108508</v>
      </c>
      <c r="F919">
        <f>VLOOKUP(_xlfn.CONCAT(A919,B919,C919),Denominator!D:H,2,FALSE)</f>
        <v>108425</v>
      </c>
      <c r="G919">
        <f>VLOOKUP(_xlfn.CONCAT(A919,B919,C919),Denominator!D:H,3,FALSE)</f>
        <v>83</v>
      </c>
      <c r="H919">
        <v>475</v>
      </c>
      <c r="I919" s="13">
        <f>Table15_2[[#This Row],[total_counts]]-Table15_2[[#This Row],[virtual_counts]]</f>
        <v>475</v>
      </c>
      <c r="J919">
        <v>0</v>
      </c>
      <c r="K919" s="4">
        <f>Table15_2[[#This Row],[total_counts]]/Table15_2[[#This Row],[den_total]]</f>
        <v>4.3775574151214657E-3</v>
      </c>
      <c r="L919" s="4">
        <f>Table15_2[[#This Row],[in_person_counts]]/Table15_2[[#This Row],[den_total]]</f>
        <v>4.3775574151214657E-3</v>
      </c>
      <c r="M919" s="4">
        <f>Table15_2[[#This Row],[virtual_counts]]/Table15_2[[#This Row],[den_total]]</f>
        <v>0</v>
      </c>
      <c r="N919" t="s">
        <v>14</v>
      </c>
    </row>
    <row r="920" spans="1:14" x14ac:dyDescent="0.3">
      <c r="A920" t="s">
        <v>12</v>
      </c>
      <c r="B920">
        <v>2019</v>
      </c>
      <c r="C920">
        <v>7</v>
      </c>
      <c r="D920" t="s">
        <v>13</v>
      </c>
      <c r="E920">
        <v>109398</v>
      </c>
      <c r="F920">
        <f>VLOOKUP(_xlfn.CONCAT(A920,B920,C920),Denominator!D:H,2,FALSE)</f>
        <v>109339</v>
      </c>
      <c r="G920">
        <f>VLOOKUP(_xlfn.CONCAT(A920,B920,C920),Denominator!D:H,3,FALSE)</f>
        <v>59</v>
      </c>
      <c r="H920">
        <v>2140</v>
      </c>
      <c r="I920" s="13">
        <f>Table15_2[[#This Row],[total_counts]]-Table15_2[[#This Row],[virtual_counts]]</f>
        <v>2140</v>
      </c>
      <c r="J920">
        <v>0</v>
      </c>
      <c r="K920" s="4">
        <f>Table15_2[[#This Row],[total_counts]]/Table15_2[[#This Row],[den_total]]</f>
        <v>1.9561600760525787E-2</v>
      </c>
      <c r="L920" s="4">
        <f>Table15_2[[#This Row],[in_person_counts]]/Table15_2[[#This Row],[den_total]]</f>
        <v>1.9561600760525787E-2</v>
      </c>
      <c r="M920" s="4">
        <f>Table15_2[[#This Row],[virtual_counts]]/Table15_2[[#This Row],[den_total]]</f>
        <v>0</v>
      </c>
      <c r="N920" t="s">
        <v>14</v>
      </c>
    </row>
    <row r="921" spans="1:14" x14ac:dyDescent="0.3">
      <c r="A921" t="s">
        <v>12</v>
      </c>
      <c r="B921">
        <v>2019</v>
      </c>
      <c r="C921">
        <v>7</v>
      </c>
      <c r="D921" t="s">
        <v>18</v>
      </c>
      <c r="E921">
        <v>109398</v>
      </c>
      <c r="F921">
        <f>VLOOKUP(_xlfn.CONCAT(A921,B921,C921),Denominator!D:H,2,FALSE)</f>
        <v>109339</v>
      </c>
      <c r="G921">
        <f>VLOOKUP(_xlfn.CONCAT(A921,B921,C921),Denominator!D:H,3,FALSE)</f>
        <v>59</v>
      </c>
      <c r="H921">
        <v>287</v>
      </c>
      <c r="I921" s="13">
        <f>Table15_2[[#This Row],[total_counts]]-Table15_2[[#This Row],[virtual_counts]]</f>
        <v>287</v>
      </c>
      <c r="J921">
        <v>0</v>
      </c>
      <c r="K921" s="4">
        <f>Table15_2[[#This Row],[total_counts]]/Table15_2[[#This Row],[den_total]]</f>
        <v>2.6234483262948132E-3</v>
      </c>
      <c r="L921" s="4">
        <f>Table15_2[[#This Row],[in_person_counts]]/Table15_2[[#This Row],[den_total]]</f>
        <v>2.6234483262948132E-3</v>
      </c>
      <c r="M921" s="4">
        <f>Table15_2[[#This Row],[virtual_counts]]/Table15_2[[#This Row],[den_total]]</f>
        <v>0</v>
      </c>
      <c r="N921" t="s">
        <v>14</v>
      </c>
    </row>
    <row r="922" spans="1:14" x14ac:dyDescent="0.3">
      <c r="A922" t="s">
        <v>12</v>
      </c>
      <c r="B922">
        <v>2019</v>
      </c>
      <c r="C922">
        <v>7</v>
      </c>
      <c r="D922" t="s">
        <v>19</v>
      </c>
      <c r="E922">
        <v>109398</v>
      </c>
      <c r="F922">
        <f>VLOOKUP(_xlfn.CONCAT(A922,B922,C922),Denominator!D:H,2,FALSE)</f>
        <v>109339</v>
      </c>
      <c r="G922">
        <f>VLOOKUP(_xlfn.CONCAT(A922,B922,C922),Denominator!D:H,3,FALSE)</f>
        <v>59</v>
      </c>
      <c r="H922">
        <v>13</v>
      </c>
      <c r="I922" s="13">
        <f>Table15_2[[#This Row],[total_counts]]-Table15_2[[#This Row],[virtual_counts]]</f>
        <v>13</v>
      </c>
      <c r="J922">
        <v>0</v>
      </c>
      <c r="K922" s="4">
        <f>Table15_2[[#This Row],[total_counts]]/Table15_2[[#This Row],[den_total]]</f>
        <v>1.1883215415272675E-4</v>
      </c>
      <c r="L922" s="4">
        <f>Table15_2[[#This Row],[in_person_counts]]/Table15_2[[#This Row],[den_total]]</f>
        <v>1.1883215415272675E-4</v>
      </c>
      <c r="M922" s="4">
        <f>Table15_2[[#This Row],[virtual_counts]]/Table15_2[[#This Row],[den_total]]</f>
        <v>0</v>
      </c>
      <c r="N922" t="s">
        <v>14</v>
      </c>
    </row>
    <row r="923" spans="1:14" x14ac:dyDescent="0.3">
      <c r="A923" t="s">
        <v>12</v>
      </c>
      <c r="B923">
        <v>2019</v>
      </c>
      <c r="C923">
        <v>7</v>
      </c>
      <c r="D923" t="s">
        <v>20</v>
      </c>
      <c r="E923">
        <v>109398</v>
      </c>
      <c r="F923">
        <f>VLOOKUP(_xlfn.CONCAT(A923,B923,C923),Denominator!D:H,2,FALSE)</f>
        <v>109339</v>
      </c>
      <c r="G923">
        <f>VLOOKUP(_xlfn.CONCAT(A923,B923,C923),Denominator!D:H,3,FALSE)</f>
        <v>59</v>
      </c>
      <c r="H923">
        <v>48</v>
      </c>
      <c r="I923" s="13">
        <f>Table15_2[[#This Row],[total_counts]]-Table15_2[[#This Row],[virtual_counts]]</f>
        <v>48</v>
      </c>
      <c r="J923">
        <v>0</v>
      </c>
      <c r="K923" s="4">
        <f>Table15_2[[#This Row],[total_counts]]/Table15_2[[#This Row],[den_total]]</f>
        <v>4.3876487687160643E-4</v>
      </c>
      <c r="L923" s="4">
        <f>Table15_2[[#This Row],[in_person_counts]]/Table15_2[[#This Row],[den_total]]</f>
        <v>4.3876487687160643E-4</v>
      </c>
      <c r="M923" s="4">
        <f>Table15_2[[#This Row],[virtual_counts]]/Table15_2[[#This Row],[den_total]]</f>
        <v>0</v>
      </c>
      <c r="N923" t="s">
        <v>14</v>
      </c>
    </row>
    <row r="924" spans="1:14" x14ac:dyDescent="0.3">
      <c r="A924" t="s">
        <v>12</v>
      </c>
      <c r="B924">
        <v>2019</v>
      </c>
      <c r="C924">
        <v>7</v>
      </c>
      <c r="D924" t="s">
        <v>21</v>
      </c>
      <c r="E924">
        <v>109398</v>
      </c>
      <c r="F924">
        <f>VLOOKUP(_xlfn.CONCAT(A924,B924,C924),Denominator!D:H,2,FALSE)</f>
        <v>109339</v>
      </c>
      <c r="G924">
        <f>VLOOKUP(_xlfn.CONCAT(A924,B924,C924),Denominator!D:H,3,FALSE)</f>
        <v>59</v>
      </c>
      <c r="H924">
        <v>48</v>
      </c>
      <c r="I924" s="13">
        <f>Table15_2[[#This Row],[total_counts]]-Table15_2[[#This Row],[virtual_counts]]</f>
        <v>48</v>
      </c>
      <c r="J924">
        <v>0</v>
      </c>
      <c r="K924" s="4">
        <f>Table15_2[[#This Row],[total_counts]]/Table15_2[[#This Row],[den_total]]</f>
        <v>4.3876487687160643E-4</v>
      </c>
      <c r="L924" s="4">
        <f>Table15_2[[#This Row],[in_person_counts]]/Table15_2[[#This Row],[den_total]]</f>
        <v>4.3876487687160643E-4</v>
      </c>
      <c r="M924" s="4">
        <f>Table15_2[[#This Row],[virtual_counts]]/Table15_2[[#This Row],[den_total]]</f>
        <v>0</v>
      </c>
      <c r="N924" t="s">
        <v>14</v>
      </c>
    </row>
    <row r="925" spans="1:14" x14ac:dyDescent="0.3">
      <c r="A925" t="s">
        <v>12</v>
      </c>
      <c r="B925">
        <v>2019</v>
      </c>
      <c r="C925">
        <v>7</v>
      </c>
      <c r="D925" t="s">
        <v>22</v>
      </c>
      <c r="E925">
        <v>109398</v>
      </c>
      <c r="F925">
        <f>VLOOKUP(_xlfn.CONCAT(A925,B925,C925),Denominator!D:H,2,FALSE)</f>
        <v>109339</v>
      </c>
      <c r="G925">
        <f>VLOOKUP(_xlfn.CONCAT(A925,B925,C925),Denominator!D:H,3,FALSE)</f>
        <v>59</v>
      </c>
      <c r="H925">
        <v>96</v>
      </c>
      <c r="I925" s="13">
        <f>Table15_2[[#This Row],[total_counts]]-Table15_2[[#This Row],[virtual_counts]]</f>
        <v>96</v>
      </c>
      <c r="J925">
        <v>0</v>
      </c>
      <c r="K925" s="4">
        <f>Table15_2[[#This Row],[total_counts]]/Table15_2[[#This Row],[den_total]]</f>
        <v>8.7752975374321286E-4</v>
      </c>
      <c r="L925" s="4">
        <f>Table15_2[[#This Row],[in_person_counts]]/Table15_2[[#This Row],[den_total]]</f>
        <v>8.7752975374321286E-4</v>
      </c>
      <c r="M925" s="4">
        <f>Table15_2[[#This Row],[virtual_counts]]/Table15_2[[#This Row],[den_total]]</f>
        <v>0</v>
      </c>
      <c r="N925" t="s">
        <v>14</v>
      </c>
    </row>
    <row r="926" spans="1:14" x14ac:dyDescent="0.3">
      <c r="A926" t="s">
        <v>12</v>
      </c>
      <c r="B926">
        <v>2019</v>
      </c>
      <c r="C926">
        <v>7</v>
      </c>
      <c r="D926" t="s">
        <v>23</v>
      </c>
      <c r="E926">
        <v>109398</v>
      </c>
      <c r="F926">
        <f>VLOOKUP(_xlfn.CONCAT(A926,B926,C926),Denominator!D:H,2,FALSE)</f>
        <v>109339</v>
      </c>
      <c r="G926">
        <f>VLOOKUP(_xlfn.CONCAT(A926,B926,C926),Denominator!D:H,3,FALSE)</f>
        <v>59</v>
      </c>
      <c r="H926">
        <v>135</v>
      </c>
      <c r="I926" s="13">
        <f>Table15_2[[#This Row],[total_counts]]-Table15_2[[#This Row],[virtual_counts]]</f>
        <v>135</v>
      </c>
      <c r="J926">
        <v>0</v>
      </c>
      <c r="K926" s="4">
        <f>Table15_2[[#This Row],[total_counts]]/Table15_2[[#This Row],[den_total]]</f>
        <v>1.234026216201393E-3</v>
      </c>
      <c r="L926" s="4">
        <f>Table15_2[[#This Row],[in_person_counts]]/Table15_2[[#This Row],[den_total]]</f>
        <v>1.234026216201393E-3</v>
      </c>
      <c r="M926" s="4">
        <f>Table15_2[[#This Row],[virtual_counts]]/Table15_2[[#This Row],[den_total]]</f>
        <v>0</v>
      </c>
      <c r="N926" t="s">
        <v>14</v>
      </c>
    </row>
    <row r="927" spans="1:14" x14ac:dyDescent="0.3">
      <c r="A927" t="s">
        <v>12</v>
      </c>
      <c r="B927">
        <v>2019</v>
      </c>
      <c r="C927">
        <v>7</v>
      </c>
      <c r="D927" t="s">
        <v>24</v>
      </c>
      <c r="E927">
        <v>109398</v>
      </c>
      <c r="F927">
        <f>VLOOKUP(_xlfn.CONCAT(A927,B927,C927),Denominator!D:H,2,FALSE)</f>
        <v>109339</v>
      </c>
      <c r="G927">
        <f>VLOOKUP(_xlfn.CONCAT(A927,B927,C927),Denominator!D:H,3,FALSE)</f>
        <v>59</v>
      </c>
      <c r="H927">
        <v>4720</v>
      </c>
      <c r="I927" s="13">
        <f>Table15_2[[#This Row],[total_counts]]-Table15_2[[#This Row],[virtual_counts]]</f>
        <v>4720</v>
      </c>
      <c r="J927">
        <v>0</v>
      </c>
      <c r="K927" s="4">
        <f>Table15_2[[#This Row],[total_counts]]/Table15_2[[#This Row],[den_total]]</f>
        <v>4.3145212892374635E-2</v>
      </c>
      <c r="L927" s="4">
        <f>Table15_2[[#This Row],[in_person_counts]]/Table15_2[[#This Row],[den_total]]</f>
        <v>4.3145212892374635E-2</v>
      </c>
      <c r="M927" s="4">
        <f>Table15_2[[#This Row],[virtual_counts]]/Table15_2[[#This Row],[den_total]]</f>
        <v>0</v>
      </c>
      <c r="N927" t="s">
        <v>14</v>
      </c>
    </row>
    <row r="928" spans="1:14" x14ac:dyDescent="0.3">
      <c r="A928" t="s">
        <v>12</v>
      </c>
      <c r="B928">
        <v>2019</v>
      </c>
      <c r="C928">
        <v>7</v>
      </c>
      <c r="D928" t="s">
        <v>25</v>
      </c>
      <c r="E928">
        <v>109398</v>
      </c>
      <c r="F928">
        <f>VLOOKUP(_xlfn.CONCAT(A928,B928,C928),Denominator!D:H,2,FALSE)</f>
        <v>109339</v>
      </c>
      <c r="G928">
        <f>VLOOKUP(_xlfn.CONCAT(A928,B928,C928),Denominator!D:H,3,FALSE)</f>
        <v>59</v>
      </c>
      <c r="H928">
        <v>482</v>
      </c>
      <c r="I928" s="13">
        <f>Table15_2[[#This Row],[total_counts]]-Table15_2[[#This Row],[virtual_counts]]</f>
        <v>482</v>
      </c>
      <c r="J928">
        <v>0</v>
      </c>
      <c r="K928" s="4">
        <f>Table15_2[[#This Row],[total_counts]]/Table15_2[[#This Row],[den_total]]</f>
        <v>4.4059306385857144E-3</v>
      </c>
      <c r="L928" s="4">
        <f>Table15_2[[#This Row],[in_person_counts]]/Table15_2[[#This Row],[den_total]]</f>
        <v>4.4059306385857144E-3</v>
      </c>
      <c r="M928" s="4">
        <f>Table15_2[[#This Row],[virtual_counts]]/Table15_2[[#This Row],[den_total]]</f>
        <v>0</v>
      </c>
      <c r="N928" t="s">
        <v>14</v>
      </c>
    </row>
    <row r="929" spans="1:14" x14ac:dyDescent="0.3">
      <c r="A929" t="s">
        <v>12</v>
      </c>
      <c r="B929">
        <v>2019</v>
      </c>
      <c r="C929">
        <v>8</v>
      </c>
      <c r="D929" t="s">
        <v>13</v>
      </c>
      <c r="E929">
        <v>112474</v>
      </c>
      <c r="F929">
        <f>VLOOKUP(_xlfn.CONCAT(A929,B929,C929),Denominator!D:H,2,FALSE)</f>
        <v>112344</v>
      </c>
      <c r="G929">
        <f>VLOOKUP(_xlfn.CONCAT(A929,B929,C929),Denominator!D:H,3,FALSE)</f>
        <v>130</v>
      </c>
      <c r="H929">
        <v>2260</v>
      </c>
      <c r="I929" s="13">
        <f>Table15_2[[#This Row],[total_counts]]-Table15_2[[#This Row],[virtual_counts]]</f>
        <v>2260</v>
      </c>
      <c r="J929">
        <v>0</v>
      </c>
      <c r="K929" s="4">
        <f>Table15_2[[#This Row],[total_counts]]/Table15_2[[#This Row],[den_total]]</f>
        <v>2.0093532727563704E-2</v>
      </c>
      <c r="L929" s="4">
        <f>Table15_2[[#This Row],[in_person_counts]]/Table15_2[[#This Row],[den_total]]</f>
        <v>2.0093532727563704E-2</v>
      </c>
      <c r="M929" s="4">
        <f>Table15_2[[#This Row],[virtual_counts]]/Table15_2[[#This Row],[den_total]]</f>
        <v>0</v>
      </c>
      <c r="N929" t="s">
        <v>14</v>
      </c>
    </row>
    <row r="930" spans="1:14" x14ac:dyDescent="0.3">
      <c r="A930" t="s">
        <v>12</v>
      </c>
      <c r="B930">
        <v>2019</v>
      </c>
      <c r="C930">
        <v>8</v>
      </c>
      <c r="D930" t="s">
        <v>18</v>
      </c>
      <c r="E930">
        <v>112474</v>
      </c>
      <c r="F930">
        <f>VLOOKUP(_xlfn.CONCAT(A930,B930,C930),Denominator!D:H,2,FALSE)</f>
        <v>112344</v>
      </c>
      <c r="G930">
        <f>VLOOKUP(_xlfn.CONCAT(A930,B930,C930),Denominator!D:H,3,FALSE)</f>
        <v>130</v>
      </c>
      <c r="H930">
        <v>341</v>
      </c>
      <c r="I930" s="13">
        <f>Table15_2[[#This Row],[total_counts]]-Table15_2[[#This Row],[virtual_counts]]</f>
        <v>341</v>
      </c>
      <c r="J930">
        <v>0</v>
      </c>
      <c r="K930" s="4">
        <f>Table15_2[[#This Row],[total_counts]]/Table15_2[[#This Row],[den_total]]</f>
        <v>3.0318117965040811E-3</v>
      </c>
      <c r="L930" s="4">
        <f>Table15_2[[#This Row],[in_person_counts]]/Table15_2[[#This Row],[den_total]]</f>
        <v>3.0318117965040811E-3</v>
      </c>
      <c r="M930" s="4">
        <f>Table15_2[[#This Row],[virtual_counts]]/Table15_2[[#This Row],[den_total]]</f>
        <v>0</v>
      </c>
      <c r="N930" t="s">
        <v>14</v>
      </c>
    </row>
    <row r="931" spans="1:14" x14ac:dyDescent="0.3">
      <c r="A931" t="s">
        <v>12</v>
      </c>
      <c r="B931">
        <v>2019</v>
      </c>
      <c r="C931">
        <v>8</v>
      </c>
      <c r="D931" t="s">
        <v>19</v>
      </c>
      <c r="E931">
        <v>112474</v>
      </c>
      <c r="F931">
        <f>VLOOKUP(_xlfn.CONCAT(A931,B931,C931),Denominator!D:H,2,FALSE)</f>
        <v>112344</v>
      </c>
      <c r="G931">
        <f>VLOOKUP(_xlfn.CONCAT(A931,B931,C931),Denominator!D:H,3,FALSE)</f>
        <v>130</v>
      </c>
      <c r="H931">
        <v>6</v>
      </c>
      <c r="I931" s="13">
        <f>Table15_2[[#This Row],[total_counts]]-Table15_2[[#This Row],[virtual_counts]]</f>
        <v>6</v>
      </c>
      <c r="J931">
        <v>0</v>
      </c>
      <c r="K931" s="4">
        <f>Table15_2[[#This Row],[total_counts]]/Table15_2[[#This Row],[den_total]]</f>
        <v>5.3345662108576203E-5</v>
      </c>
      <c r="L931" s="4">
        <f>Table15_2[[#This Row],[in_person_counts]]/Table15_2[[#This Row],[den_total]]</f>
        <v>5.3345662108576203E-5</v>
      </c>
      <c r="M931" s="4">
        <f>Table15_2[[#This Row],[virtual_counts]]/Table15_2[[#This Row],[den_total]]</f>
        <v>0</v>
      </c>
      <c r="N931" t="s">
        <v>14</v>
      </c>
    </row>
    <row r="932" spans="1:14" x14ac:dyDescent="0.3">
      <c r="A932" t="s">
        <v>12</v>
      </c>
      <c r="B932">
        <v>2019</v>
      </c>
      <c r="C932">
        <v>8</v>
      </c>
      <c r="D932" t="s">
        <v>20</v>
      </c>
      <c r="E932">
        <v>112474</v>
      </c>
      <c r="F932">
        <f>VLOOKUP(_xlfn.CONCAT(A932,B932,C932),Denominator!D:H,2,FALSE)</f>
        <v>112344</v>
      </c>
      <c r="G932">
        <f>VLOOKUP(_xlfn.CONCAT(A932,B932,C932),Denominator!D:H,3,FALSE)</f>
        <v>130</v>
      </c>
      <c r="H932">
        <v>60</v>
      </c>
      <c r="I932" s="13">
        <f>Table15_2[[#This Row],[total_counts]]-Table15_2[[#This Row],[virtual_counts]]</f>
        <v>60</v>
      </c>
      <c r="J932">
        <v>0</v>
      </c>
      <c r="K932" s="4">
        <f>Table15_2[[#This Row],[total_counts]]/Table15_2[[#This Row],[den_total]]</f>
        <v>5.33456621085762E-4</v>
      </c>
      <c r="L932" s="4">
        <f>Table15_2[[#This Row],[in_person_counts]]/Table15_2[[#This Row],[den_total]]</f>
        <v>5.33456621085762E-4</v>
      </c>
      <c r="M932" s="4">
        <f>Table15_2[[#This Row],[virtual_counts]]/Table15_2[[#This Row],[den_total]]</f>
        <v>0</v>
      </c>
      <c r="N932" t="s">
        <v>14</v>
      </c>
    </row>
    <row r="933" spans="1:14" x14ac:dyDescent="0.3">
      <c r="A933" t="s">
        <v>12</v>
      </c>
      <c r="B933">
        <v>2019</v>
      </c>
      <c r="C933">
        <v>8</v>
      </c>
      <c r="D933" t="s">
        <v>21</v>
      </c>
      <c r="E933">
        <v>112474</v>
      </c>
      <c r="F933">
        <f>VLOOKUP(_xlfn.CONCAT(A933,B933,C933),Denominator!D:H,2,FALSE)</f>
        <v>112344</v>
      </c>
      <c r="G933">
        <f>VLOOKUP(_xlfn.CONCAT(A933,B933,C933),Denominator!D:H,3,FALSE)</f>
        <v>130</v>
      </c>
      <c r="H933">
        <v>40</v>
      </c>
      <c r="I933" s="13">
        <f>Table15_2[[#This Row],[total_counts]]-Table15_2[[#This Row],[virtual_counts]]</f>
        <v>40</v>
      </c>
      <c r="J933">
        <v>0</v>
      </c>
      <c r="K933" s="4">
        <f>Table15_2[[#This Row],[total_counts]]/Table15_2[[#This Row],[den_total]]</f>
        <v>3.5563774739050805E-4</v>
      </c>
      <c r="L933" s="4">
        <f>Table15_2[[#This Row],[in_person_counts]]/Table15_2[[#This Row],[den_total]]</f>
        <v>3.5563774739050805E-4</v>
      </c>
      <c r="M933" s="4">
        <f>Table15_2[[#This Row],[virtual_counts]]/Table15_2[[#This Row],[den_total]]</f>
        <v>0</v>
      </c>
      <c r="N933" t="s">
        <v>14</v>
      </c>
    </row>
    <row r="934" spans="1:14" x14ac:dyDescent="0.3">
      <c r="A934" t="s">
        <v>12</v>
      </c>
      <c r="B934">
        <v>2019</v>
      </c>
      <c r="C934">
        <v>8</v>
      </c>
      <c r="D934" t="s">
        <v>22</v>
      </c>
      <c r="E934">
        <v>112474</v>
      </c>
      <c r="F934">
        <f>VLOOKUP(_xlfn.CONCAT(A934,B934,C934),Denominator!D:H,2,FALSE)</f>
        <v>112344</v>
      </c>
      <c r="G934">
        <f>VLOOKUP(_xlfn.CONCAT(A934,B934,C934),Denominator!D:H,3,FALSE)</f>
        <v>130</v>
      </c>
      <c r="H934">
        <v>100</v>
      </c>
      <c r="I934" s="13">
        <f>Table15_2[[#This Row],[total_counts]]-Table15_2[[#This Row],[virtual_counts]]</f>
        <v>100</v>
      </c>
      <c r="J934">
        <v>0</v>
      </c>
      <c r="K934" s="4">
        <f>Table15_2[[#This Row],[total_counts]]/Table15_2[[#This Row],[den_total]]</f>
        <v>8.8909436847627011E-4</v>
      </c>
      <c r="L934" s="4">
        <f>Table15_2[[#This Row],[in_person_counts]]/Table15_2[[#This Row],[den_total]]</f>
        <v>8.8909436847627011E-4</v>
      </c>
      <c r="M934" s="4">
        <f>Table15_2[[#This Row],[virtual_counts]]/Table15_2[[#This Row],[den_total]]</f>
        <v>0</v>
      </c>
      <c r="N934" t="s">
        <v>14</v>
      </c>
    </row>
    <row r="935" spans="1:14" x14ac:dyDescent="0.3">
      <c r="A935" t="s">
        <v>12</v>
      </c>
      <c r="B935">
        <v>2019</v>
      </c>
      <c r="C935">
        <v>8</v>
      </c>
      <c r="D935" t="s">
        <v>23</v>
      </c>
      <c r="E935">
        <v>112474</v>
      </c>
      <c r="F935">
        <f>VLOOKUP(_xlfn.CONCAT(A935,B935,C935),Denominator!D:H,2,FALSE)</f>
        <v>112344</v>
      </c>
      <c r="G935">
        <f>VLOOKUP(_xlfn.CONCAT(A935,B935,C935),Denominator!D:H,3,FALSE)</f>
        <v>130</v>
      </c>
      <c r="H935">
        <v>162</v>
      </c>
      <c r="I935" s="13">
        <f>Table15_2[[#This Row],[total_counts]]-Table15_2[[#This Row],[virtual_counts]]</f>
        <v>162</v>
      </c>
      <c r="J935">
        <v>0</v>
      </c>
      <c r="K935" s="4">
        <f>Table15_2[[#This Row],[total_counts]]/Table15_2[[#This Row],[den_total]]</f>
        <v>1.4403328769315574E-3</v>
      </c>
      <c r="L935" s="4">
        <f>Table15_2[[#This Row],[in_person_counts]]/Table15_2[[#This Row],[den_total]]</f>
        <v>1.4403328769315574E-3</v>
      </c>
      <c r="M935" s="4">
        <f>Table15_2[[#This Row],[virtual_counts]]/Table15_2[[#This Row],[den_total]]</f>
        <v>0</v>
      </c>
      <c r="N935" t="s">
        <v>14</v>
      </c>
    </row>
    <row r="936" spans="1:14" x14ac:dyDescent="0.3">
      <c r="A936" t="s">
        <v>12</v>
      </c>
      <c r="B936">
        <v>2019</v>
      </c>
      <c r="C936">
        <v>8</v>
      </c>
      <c r="D936" t="s">
        <v>24</v>
      </c>
      <c r="E936">
        <v>112474</v>
      </c>
      <c r="F936">
        <f>VLOOKUP(_xlfn.CONCAT(A936,B936,C936),Denominator!D:H,2,FALSE)</f>
        <v>112344</v>
      </c>
      <c r="G936">
        <f>VLOOKUP(_xlfn.CONCAT(A936,B936,C936),Denominator!D:H,3,FALSE)</f>
        <v>130</v>
      </c>
      <c r="H936">
        <v>4917</v>
      </c>
      <c r="I936" s="13">
        <f>Table15_2[[#This Row],[total_counts]]-Table15_2[[#This Row],[virtual_counts]]</f>
        <v>4917</v>
      </c>
      <c r="J936">
        <v>0</v>
      </c>
      <c r="K936" s="4">
        <f>Table15_2[[#This Row],[total_counts]]/Table15_2[[#This Row],[den_total]]</f>
        <v>4.3716770097978197E-2</v>
      </c>
      <c r="L936" s="4">
        <f>Table15_2[[#This Row],[in_person_counts]]/Table15_2[[#This Row],[den_total]]</f>
        <v>4.3716770097978197E-2</v>
      </c>
      <c r="M936" s="4">
        <f>Table15_2[[#This Row],[virtual_counts]]/Table15_2[[#This Row],[den_total]]</f>
        <v>0</v>
      </c>
      <c r="N936" t="s">
        <v>14</v>
      </c>
    </row>
    <row r="937" spans="1:14" x14ac:dyDescent="0.3">
      <c r="A937" t="s">
        <v>12</v>
      </c>
      <c r="B937">
        <v>2019</v>
      </c>
      <c r="C937">
        <v>8</v>
      </c>
      <c r="D937" t="s">
        <v>25</v>
      </c>
      <c r="E937">
        <v>112474</v>
      </c>
      <c r="F937">
        <f>VLOOKUP(_xlfn.CONCAT(A937,B937,C937),Denominator!D:H,2,FALSE)</f>
        <v>112344</v>
      </c>
      <c r="G937">
        <f>VLOOKUP(_xlfn.CONCAT(A937,B937,C937),Denominator!D:H,3,FALSE)</f>
        <v>130</v>
      </c>
      <c r="H937">
        <v>556</v>
      </c>
      <c r="I937" s="13">
        <f>Table15_2[[#This Row],[total_counts]]-Table15_2[[#This Row],[virtual_counts]]</f>
        <v>556</v>
      </c>
      <c r="J937">
        <v>0</v>
      </c>
      <c r="K937" s="4">
        <f>Table15_2[[#This Row],[total_counts]]/Table15_2[[#This Row],[den_total]]</f>
        <v>4.943364688728062E-3</v>
      </c>
      <c r="L937" s="4">
        <f>Table15_2[[#This Row],[in_person_counts]]/Table15_2[[#This Row],[den_total]]</f>
        <v>4.943364688728062E-3</v>
      </c>
      <c r="M937" s="4">
        <f>Table15_2[[#This Row],[virtual_counts]]/Table15_2[[#This Row],[den_total]]</f>
        <v>0</v>
      </c>
      <c r="N937" t="s">
        <v>14</v>
      </c>
    </row>
    <row r="938" spans="1:14" x14ac:dyDescent="0.3">
      <c r="A938" t="s">
        <v>12</v>
      </c>
      <c r="B938">
        <v>2019</v>
      </c>
      <c r="C938">
        <v>9</v>
      </c>
      <c r="D938" t="s">
        <v>13</v>
      </c>
      <c r="E938">
        <v>121348</v>
      </c>
      <c r="F938">
        <f>VLOOKUP(_xlfn.CONCAT(A938,B938,C938),Denominator!D:H,2,FALSE)</f>
        <v>121268</v>
      </c>
      <c r="G938">
        <f>VLOOKUP(_xlfn.CONCAT(A938,B938,C938),Denominator!D:H,3,FALSE)</f>
        <v>80</v>
      </c>
      <c r="H938">
        <v>2196</v>
      </c>
      <c r="I938" s="13">
        <f>Table15_2[[#This Row],[total_counts]]-Table15_2[[#This Row],[virtual_counts]]</f>
        <v>2196</v>
      </c>
      <c r="J938">
        <v>0</v>
      </c>
      <c r="K938" s="4">
        <f>Table15_2[[#This Row],[total_counts]]/Table15_2[[#This Row],[den_total]]</f>
        <v>1.8096713584072256E-2</v>
      </c>
      <c r="L938" s="4">
        <f>Table15_2[[#This Row],[in_person_counts]]/Table15_2[[#This Row],[den_total]]</f>
        <v>1.8096713584072256E-2</v>
      </c>
      <c r="M938" s="4">
        <f>Table15_2[[#This Row],[virtual_counts]]/Table15_2[[#This Row],[den_total]]</f>
        <v>0</v>
      </c>
      <c r="N938" t="s">
        <v>14</v>
      </c>
    </row>
    <row r="939" spans="1:14" x14ac:dyDescent="0.3">
      <c r="A939" t="s">
        <v>12</v>
      </c>
      <c r="B939">
        <v>2019</v>
      </c>
      <c r="C939">
        <v>9</v>
      </c>
      <c r="D939" t="s">
        <v>18</v>
      </c>
      <c r="E939">
        <v>121348</v>
      </c>
      <c r="F939">
        <f>VLOOKUP(_xlfn.CONCAT(A939,B939,C939),Denominator!D:H,2,FALSE)</f>
        <v>121268</v>
      </c>
      <c r="G939">
        <f>VLOOKUP(_xlfn.CONCAT(A939,B939,C939),Denominator!D:H,3,FALSE)</f>
        <v>80</v>
      </c>
      <c r="H939">
        <v>356</v>
      </c>
      <c r="I939" s="13">
        <f>Table15_2[[#This Row],[total_counts]]-Table15_2[[#This Row],[virtual_counts]]</f>
        <v>356</v>
      </c>
      <c r="J939">
        <v>0</v>
      </c>
      <c r="K939" s="4">
        <f>Table15_2[[#This Row],[total_counts]]/Table15_2[[#This Row],[den_total]]</f>
        <v>2.9337113096219139E-3</v>
      </c>
      <c r="L939" s="4">
        <f>Table15_2[[#This Row],[in_person_counts]]/Table15_2[[#This Row],[den_total]]</f>
        <v>2.9337113096219139E-3</v>
      </c>
      <c r="M939" s="4">
        <f>Table15_2[[#This Row],[virtual_counts]]/Table15_2[[#This Row],[den_total]]</f>
        <v>0</v>
      </c>
      <c r="N939" t="s">
        <v>14</v>
      </c>
    </row>
    <row r="940" spans="1:14" x14ac:dyDescent="0.3">
      <c r="A940" t="s">
        <v>12</v>
      </c>
      <c r="B940">
        <v>2019</v>
      </c>
      <c r="C940">
        <v>9</v>
      </c>
      <c r="D940" t="s">
        <v>19</v>
      </c>
      <c r="E940">
        <v>121348</v>
      </c>
      <c r="F940">
        <f>VLOOKUP(_xlfn.CONCAT(A940,B940,C940),Denominator!D:H,2,FALSE)</f>
        <v>121268</v>
      </c>
      <c r="G940">
        <f>VLOOKUP(_xlfn.CONCAT(A940,B940,C940),Denominator!D:H,3,FALSE)</f>
        <v>80</v>
      </c>
      <c r="H940">
        <v>7</v>
      </c>
      <c r="I940" s="13">
        <f>Table15_2[[#This Row],[total_counts]]-Table15_2[[#This Row],[virtual_counts]]</f>
        <v>7</v>
      </c>
      <c r="J940">
        <v>0</v>
      </c>
      <c r="K940" s="4">
        <f>Table15_2[[#This Row],[total_counts]]/Table15_2[[#This Row],[den_total]]</f>
        <v>5.7685334739756734E-5</v>
      </c>
      <c r="L940" s="4">
        <f>Table15_2[[#This Row],[in_person_counts]]/Table15_2[[#This Row],[den_total]]</f>
        <v>5.7685334739756734E-5</v>
      </c>
      <c r="M940" s="4">
        <f>Table15_2[[#This Row],[virtual_counts]]/Table15_2[[#This Row],[den_total]]</f>
        <v>0</v>
      </c>
      <c r="N940" t="s">
        <v>14</v>
      </c>
    </row>
    <row r="941" spans="1:14" x14ac:dyDescent="0.3">
      <c r="A941" t="s">
        <v>12</v>
      </c>
      <c r="B941">
        <v>2019</v>
      </c>
      <c r="C941">
        <v>9</v>
      </c>
      <c r="D941" t="s">
        <v>20</v>
      </c>
      <c r="E941">
        <v>121348</v>
      </c>
      <c r="F941">
        <f>VLOOKUP(_xlfn.CONCAT(A941,B941,C941),Denominator!D:H,2,FALSE)</f>
        <v>121268</v>
      </c>
      <c r="G941">
        <f>VLOOKUP(_xlfn.CONCAT(A941,B941,C941),Denominator!D:H,3,FALSE)</f>
        <v>80</v>
      </c>
      <c r="H941">
        <v>66</v>
      </c>
      <c r="I941" s="13">
        <f>Table15_2[[#This Row],[total_counts]]-Table15_2[[#This Row],[virtual_counts]]</f>
        <v>66</v>
      </c>
      <c r="J941">
        <v>0</v>
      </c>
      <c r="K941" s="4">
        <f>Table15_2[[#This Row],[total_counts]]/Table15_2[[#This Row],[den_total]]</f>
        <v>5.4389029897484922E-4</v>
      </c>
      <c r="L941" s="4">
        <f>Table15_2[[#This Row],[in_person_counts]]/Table15_2[[#This Row],[den_total]]</f>
        <v>5.4389029897484922E-4</v>
      </c>
      <c r="M941" s="4">
        <f>Table15_2[[#This Row],[virtual_counts]]/Table15_2[[#This Row],[den_total]]</f>
        <v>0</v>
      </c>
      <c r="N941" t="s">
        <v>14</v>
      </c>
    </row>
    <row r="942" spans="1:14" x14ac:dyDescent="0.3">
      <c r="A942" t="s">
        <v>12</v>
      </c>
      <c r="B942">
        <v>2019</v>
      </c>
      <c r="C942">
        <v>9</v>
      </c>
      <c r="D942" t="s">
        <v>21</v>
      </c>
      <c r="E942">
        <v>121348</v>
      </c>
      <c r="F942">
        <f>VLOOKUP(_xlfn.CONCAT(A942,B942,C942),Denominator!D:H,2,FALSE)</f>
        <v>121268</v>
      </c>
      <c r="G942">
        <f>VLOOKUP(_xlfn.CONCAT(A942,B942,C942),Denominator!D:H,3,FALSE)</f>
        <v>80</v>
      </c>
      <c r="H942">
        <v>50</v>
      </c>
      <c r="I942" s="13">
        <f>Table15_2[[#This Row],[total_counts]]-Table15_2[[#This Row],[virtual_counts]]</f>
        <v>50</v>
      </c>
      <c r="J942">
        <v>0</v>
      </c>
      <c r="K942" s="4">
        <f>Table15_2[[#This Row],[total_counts]]/Table15_2[[#This Row],[den_total]]</f>
        <v>4.1203810528397667E-4</v>
      </c>
      <c r="L942" s="4">
        <f>Table15_2[[#This Row],[in_person_counts]]/Table15_2[[#This Row],[den_total]]</f>
        <v>4.1203810528397667E-4</v>
      </c>
      <c r="M942" s="4">
        <f>Table15_2[[#This Row],[virtual_counts]]/Table15_2[[#This Row],[den_total]]</f>
        <v>0</v>
      </c>
      <c r="N942" t="s">
        <v>14</v>
      </c>
    </row>
    <row r="943" spans="1:14" x14ac:dyDescent="0.3">
      <c r="A943" t="s">
        <v>12</v>
      </c>
      <c r="B943">
        <v>2019</v>
      </c>
      <c r="C943">
        <v>9</v>
      </c>
      <c r="D943" t="s">
        <v>22</v>
      </c>
      <c r="E943">
        <v>121348</v>
      </c>
      <c r="F943">
        <f>VLOOKUP(_xlfn.CONCAT(A943,B943,C943),Denominator!D:H,2,FALSE)</f>
        <v>121268</v>
      </c>
      <c r="G943">
        <f>VLOOKUP(_xlfn.CONCAT(A943,B943,C943),Denominator!D:H,3,FALSE)</f>
        <v>80</v>
      </c>
      <c r="H943">
        <v>116</v>
      </c>
      <c r="I943" s="13">
        <f>Table15_2[[#This Row],[total_counts]]-Table15_2[[#This Row],[virtual_counts]]</f>
        <v>116</v>
      </c>
      <c r="J943">
        <v>0</v>
      </c>
      <c r="K943" s="4">
        <f>Table15_2[[#This Row],[total_counts]]/Table15_2[[#This Row],[den_total]]</f>
        <v>9.5592840425882584E-4</v>
      </c>
      <c r="L943" s="4">
        <f>Table15_2[[#This Row],[in_person_counts]]/Table15_2[[#This Row],[den_total]]</f>
        <v>9.5592840425882584E-4</v>
      </c>
      <c r="M943" s="4">
        <f>Table15_2[[#This Row],[virtual_counts]]/Table15_2[[#This Row],[den_total]]</f>
        <v>0</v>
      </c>
      <c r="N943" t="s">
        <v>14</v>
      </c>
    </row>
    <row r="944" spans="1:14" x14ac:dyDescent="0.3">
      <c r="A944" t="s">
        <v>12</v>
      </c>
      <c r="B944">
        <v>2019</v>
      </c>
      <c r="C944">
        <v>9</v>
      </c>
      <c r="D944" t="s">
        <v>23</v>
      </c>
      <c r="E944">
        <v>121348</v>
      </c>
      <c r="F944">
        <f>VLOOKUP(_xlfn.CONCAT(A944,B944,C944),Denominator!D:H,2,FALSE)</f>
        <v>121268</v>
      </c>
      <c r="G944">
        <f>VLOOKUP(_xlfn.CONCAT(A944,B944,C944),Denominator!D:H,3,FALSE)</f>
        <v>80</v>
      </c>
      <c r="H944">
        <v>108</v>
      </c>
      <c r="I944" s="13">
        <f>Table15_2[[#This Row],[total_counts]]-Table15_2[[#This Row],[virtual_counts]]</f>
        <v>108</v>
      </c>
      <c r="J944">
        <v>0</v>
      </c>
      <c r="K944" s="4">
        <f>Table15_2[[#This Row],[total_counts]]/Table15_2[[#This Row],[den_total]]</f>
        <v>8.9000230741338954E-4</v>
      </c>
      <c r="L944" s="4">
        <f>Table15_2[[#This Row],[in_person_counts]]/Table15_2[[#This Row],[den_total]]</f>
        <v>8.9000230741338954E-4</v>
      </c>
      <c r="M944" s="4">
        <f>Table15_2[[#This Row],[virtual_counts]]/Table15_2[[#This Row],[den_total]]</f>
        <v>0</v>
      </c>
      <c r="N944" t="s">
        <v>14</v>
      </c>
    </row>
    <row r="945" spans="1:14" x14ac:dyDescent="0.3">
      <c r="A945" t="s">
        <v>12</v>
      </c>
      <c r="B945">
        <v>2019</v>
      </c>
      <c r="C945">
        <v>9</v>
      </c>
      <c r="D945" t="s">
        <v>24</v>
      </c>
      <c r="E945">
        <v>121348</v>
      </c>
      <c r="F945">
        <f>VLOOKUP(_xlfn.CONCAT(A945,B945,C945),Denominator!D:H,2,FALSE)</f>
        <v>121268</v>
      </c>
      <c r="G945">
        <f>VLOOKUP(_xlfn.CONCAT(A945,B945,C945),Denominator!D:H,3,FALSE)</f>
        <v>80</v>
      </c>
      <c r="H945">
        <v>4972</v>
      </c>
      <c r="I945" s="13">
        <f>Table15_2[[#This Row],[total_counts]]-Table15_2[[#This Row],[virtual_counts]]</f>
        <v>4972</v>
      </c>
      <c r="J945">
        <v>0</v>
      </c>
      <c r="K945" s="4">
        <f>Table15_2[[#This Row],[total_counts]]/Table15_2[[#This Row],[den_total]]</f>
        <v>4.0973069189438639E-2</v>
      </c>
      <c r="L945" s="4">
        <f>Table15_2[[#This Row],[in_person_counts]]/Table15_2[[#This Row],[den_total]]</f>
        <v>4.0973069189438639E-2</v>
      </c>
      <c r="M945" s="4">
        <f>Table15_2[[#This Row],[virtual_counts]]/Table15_2[[#This Row],[den_total]]</f>
        <v>0</v>
      </c>
      <c r="N945" t="s">
        <v>14</v>
      </c>
    </row>
    <row r="946" spans="1:14" x14ac:dyDescent="0.3">
      <c r="A946" t="s">
        <v>12</v>
      </c>
      <c r="B946">
        <v>2019</v>
      </c>
      <c r="C946">
        <v>9</v>
      </c>
      <c r="D946" t="s">
        <v>25</v>
      </c>
      <c r="E946">
        <v>121348</v>
      </c>
      <c r="F946">
        <f>VLOOKUP(_xlfn.CONCAT(A946,B946,C946),Denominator!D:H,2,FALSE)</f>
        <v>121268</v>
      </c>
      <c r="G946">
        <f>VLOOKUP(_xlfn.CONCAT(A946,B946,C946),Denominator!D:H,3,FALSE)</f>
        <v>80</v>
      </c>
      <c r="H946">
        <v>605</v>
      </c>
      <c r="I946" s="13">
        <f>Table15_2[[#This Row],[total_counts]]-Table15_2[[#This Row],[virtual_counts]]</f>
        <v>605</v>
      </c>
      <c r="J946">
        <v>0</v>
      </c>
      <c r="K946" s="4">
        <f>Table15_2[[#This Row],[total_counts]]/Table15_2[[#This Row],[den_total]]</f>
        <v>4.9856610739361174E-3</v>
      </c>
      <c r="L946" s="4">
        <f>Table15_2[[#This Row],[in_person_counts]]/Table15_2[[#This Row],[den_total]]</f>
        <v>4.9856610739361174E-3</v>
      </c>
      <c r="M946" s="4">
        <f>Table15_2[[#This Row],[virtual_counts]]/Table15_2[[#This Row],[den_total]]</f>
        <v>0</v>
      </c>
      <c r="N946" t="s">
        <v>14</v>
      </c>
    </row>
    <row r="947" spans="1:14" x14ac:dyDescent="0.3">
      <c r="A947" t="s">
        <v>12</v>
      </c>
      <c r="B947">
        <v>2019</v>
      </c>
      <c r="C947">
        <v>10</v>
      </c>
      <c r="D947" t="s">
        <v>13</v>
      </c>
      <c r="E947">
        <v>125916</v>
      </c>
      <c r="F947">
        <f>VLOOKUP(_xlfn.CONCAT(A947,B947,C947),Denominator!D:H,2,FALSE)</f>
        <v>125798</v>
      </c>
      <c r="G947">
        <f>VLOOKUP(_xlfn.CONCAT(A947,B947,C947),Denominator!D:H,3,FALSE)</f>
        <v>118</v>
      </c>
      <c r="H947">
        <v>2365</v>
      </c>
      <c r="I947" s="13">
        <f>Table15_2[[#This Row],[total_counts]]-Table15_2[[#This Row],[virtual_counts]]</f>
        <v>2365</v>
      </c>
      <c r="J947">
        <v>0</v>
      </c>
      <c r="K947" s="4">
        <f>Table15_2[[#This Row],[total_counts]]/Table15_2[[#This Row],[den_total]]</f>
        <v>1.8782362845071319E-2</v>
      </c>
      <c r="L947" s="4">
        <f>Table15_2[[#This Row],[in_person_counts]]/Table15_2[[#This Row],[den_total]]</f>
        <v>1.8782362845071319E-2</v>
      </c>
      <c r="M947" s="4">
        <f>Table15_2[[#This Row],[virtual_counts]]/Table15_2[[#This Row],[den_total]]</f>
        <v>0</v>
      </c>
      <c r="N947" t="s">
        <v>14</v>
      </c>
    </row>
    <row r="948" spans="1:14" x14ac:dyDescent="0.3">
      <c r="A948" t="s">
        <v>12</v>
      </c>
      <c r="B948">
        <v>2019</v>
      </c>
      <c r="C948">
        <v>10</v>
      </c>
      <c r="D948" t="s">
        <v>18</v>
      </c>
      <c r="E948">
        <v>125916</v>
      </c>
      <c r="F948">
        <f>VLOOKUP(_xlfn.CONCAT(A948,B948,C948),Denominator!D:H,2,FALSE)</f>
        <v>125798</v>
      </c>
      <c r="G948">
        <f>VLOOKUP(_xlfn.CONCAT(A948,B948,C948),Denominator!D:H,3,FALSE)</f>
        <v>118</v>
      </c>
      <c r="H948">
        <v>377</v>
      </c>
      <c r="I948" s="13">
        <f>Table15_2[[#This Row],[total_counts]]-Table15_2[[#This Row],[virtual_counts]]</f>
        <v>377</v>
      </c>
      <c r="J948">
        <v>0</v>
      </c>
      <c r="K948" s="4">
        <f>Table15_2[[#This Row],[total_counts]]/Table15_2[[#This Row],[den_total]]</f>
        <v>2.9940595317513264E-3</v>
      </c>
      <c r="L948" s="4">
        <f>Table15_2[[#This Row],[in_person_counts]]/Table15_2[[#This Row],[den_total]]</f>
        <v>2.9940595317513264E-3</v>
      </c>
      <c r="M948" s="4">
        <f>Table15_2[[#This Row],[virtual_counts]]/Table15_2[[#This Row],[den_total]]</f>
        <v>0</v>
      </c>
      <c r="N948" t="s">
        <v>14</v>
      </c>
    </row>
    <row r="949" spans="1:14" x14ac:dyDescent="0.3">
      <c r="A949" t="s">
        <v>12</v>
      </c>
      <c r="B949">
        <v>2019</v>
      </c>
      <c r="C949">
        <v>10</v>
      </c>
      <c r="D949" t="s">
        <v>19</v>
      </c>
      <c r="E949">
        <v>125916</v>
      </c>
      <c r="F949">
        <f>VLOOKUP(_xlfn.CONCAT(A949,B949,C949),Denominator!D:H,2,FALSE)</f>
        <v>125798</v>
      </c>
      <c r="G949">
        <f>VLOOKUP(_xlfn.CONCAT(A949,B949,C949),Denominator!D:H,3,FALSE)</f>
        <v>118</v>
      </c>
      <c r="H949">
        <v>15</v>
      </c>
      <c r="I949" s="13">
        <f>Table15_2[[#This Row],[total_counts]]-Table15_2[[#This Row],[virtual_counts]]</f>
        <v>15</v>
      </c>
      <c r="J949">
        <v>0</v>
      </c>
      <c r="K949" s="4">
        <f>Table15_2[[#This Row],[total_counts]]/Table15_2[[#This Row],[den_total]]</f>
        <v>1.1912703707233393E-4</v>
      </c>
      <c r="L949" s="4">
        <f>Table15_2[[#This Row],[in_person_counts]]/Table15_2[[#This Row],[den_total]]</f>
        <v>1.1912703707233393E-4</v>
      </c>
      <c r="M949" s="4">
        <f>Table15_2[[#This Row],[virtual_counts]]/Table15_2[[#This Row],[den_total]]</f>
        <v>0</v>
      </c>
      <c r="N949" t="s">
        <v>14</v>
      </c>
    </row>
    <row r="950" spans="1:14" x14ac:dyDescent="0.3">
      <c r="A950" t="s">
        <v>12</v>
      </c>
      <c r="B950">
        <v>2019</v>
      </c>
      <c r="C950">
        <v>10</v>
      </c>
      <c r="D950" t="s">
        <v>20</v>
      </c>
      <c r="E950">
        <v>125916</v>
      </c>
      <c r="F950">
        <f>VLOOKUP(_xlfn.CONCAT(A950,B950,C950),Denominator!D:H,2,FALSE)</f>
        <v>125798</v>
      </c>
      <c r="G950">
        <f>VLOOKUP(_xlfn.CONCAT(A950,B950,C950),Denominator!D:H,3,FALSE)</f>
        <v>118</v>
      </c>
      <c r="H950">
        <v>49</v>
      </c>
      <c r="I950" s="13">
        <f>Table15_2[[#This Row],[total_counts]]-Table15_2[[#This Row],[virtual_counts]]</f>
        <v>49</v>
      </c>
      <c r="J950">
        <v>0</v>
      </c>
      <c r="K950" s="4">
        <f>Table15_2[[#This Row],[total_counts]]/Table15_2[[#This Row],[den_total]]</f>
        <v>3.8914832110295751E-4</v>
      </c>
      <c r="L950" s="4">
        <f>Table15_2[[#This Row],[in_person_counts]]/Table15_2[[#This Row],[den_total]]</f>
        <v>3.8914832110295751E-4</v>
      </c>
      <c r="M950" s="4">
        <f>Table15_2[[#This Row],[virtual_counts]]/Table15_2[[#This Row],[den_total]]</f>
        <v>0</v>
      </c>
      <c r="N950" t="s">
        <v>14</v>
      </c>
    </row>
    <row r="951" spans="1:14" x14ac:dyDescent="0.3">
      <c r="A951" t="s">
        <v>12</v>
      </c>
      <c r="B951">
        <v>2019</v>
      </c>
      <c r="C951">
        <v>10</v>
      </c>
      <c r="D951" t="s">
        <v>21</v>
      </c>
      <c r="E951">
        <v>125916</v>
      </c>
      <c r="F951">
        <f>VLOOKUP(_xlfn.CONCAT(A951,B951,C951),Denominator!D:H,2,FALSE)</f>
        <v>125798</v>
      </c>
      <c r="G951">
        <f>VLOOKUP(_xlfn.CONCAT(A951,B951,C951),Denominator!D:H,3,FALSE)</f>
        <v>118</v>
      </c>
      <c r="H951">
        <v>46</v>
      </c>
      <c r="I951" s="13">
        <f>Table15_2[[#This Row],[total_counts]]-Table15_2[[#This Row],[virtual_counts]]</f>
        <v>46</v>
      </c>
      <c r="J951">
        <v>0</v>
      </c>
      <c r="K951" s="4">
        <f>Table15_2[[#This Row],[total_counts]]/Table15_2[[#This Row],[den_total]]</f>
        <v>3.6532291368849076E-4</v>
      </c>
      <c r="L951" s="4">
        <f>Table15_2[[#This Row],[in_person_counts]]/Table15_2[[#This Row],[den_total]]</f>
        <v>3.6532291368849076E-4</v>
      </c>
      <c r="M951" s="4">
        <f>Table15_2[[#This Row],[virtual_counts]]/Table15_2[[#This Row],[den_total]]</f>
        <v>0</v>
      </c>
      <c r="N951" t="s">
        <v>14</v>
      </c>
    </row>
    <row r="952" spans="1:14" x14ac:dyDescent="0.3">
      <c r="A952" t="s">
        <v>12</v>
      </c>
      <c r="B952">
        <v>2019</v>
      </c>
      <c r="C952">
        <v>10</v>
      </c>
      <c r="D952" t="s">
        <v>22</v>
      </c>
      <c r="E952">
        <v>125916</v>
      </c>
      <c r="F952">
        <f>VLOOKUP(_xlfn.CONCAT(A952,B952,C952),Denominator!D:H,2,FALSE)</f>
        <v>125798</v>
      </c>
      <c r="G952">
        <f>VLOOKUP(_xlfn.CONCAT(A952,B952,C952),Denominator!D:H,3,FALSE)</f>
        <v>118</v>
      </c>
      <c r="H952">
        <v>95</v>
      </c>
      <c r="I952" s="13">
        <f>Table15_2[[#This Row],[total_counts]]-Table15_2[[#This Row],[virtual_counts]]</f>
        <v>95</v>
      </c>
      <c r="J952">
        <v>0</v>
      </c>
      <c r="K952" s="4">
        <f>Table15_2[[#This Row],[total_counts]]/Table15_2[[#This Row],[den_total]]</f>
        <v>7.5447123479144827E-4</v>
      </c>
      <c r="L952" s="4">
        <f>Table15_2[[#This Row],[in_person_counts]]/Table15_2[[#This Row],[den_total]]</f>
        <v>7.5447123479144827E-4</v>
      </c>
      <c r="M952" s="4">
        <f>Table15_2[[#This Row],[virtual_counts]]/Table15_2[[#This Row],[den_total]]</f>
        <v>0</v>
      </c>
      <c r="N952" t="s">
        <v>14</v>
      </c>
    </row>
    <row r="953" spans="1:14" x14ac:dyDescent="0.3">
      <c r="A953" t="s">
        <v>12</v>
      </c>
      <c r="B953">
        <v>2019</v>
      </c>
      <c r="C953">
        <v>10</v>
      </c>
      <c r="D953" t="s">
        <v>23</v>
      </c>
      <c r="E953">
        <v>125916</v>
      </c>
      <c r="F953">
        <f>VLOOKUP(_xlfn.CONCAT(A953,B953,C953),Denominator!D:H,2,FALSE)</f>
        <v>125798</v>
      </c>
      <c r="G953">
        <f>VLOOKUP(_xlfn.CONCAT(A953,B953,C953),Denominator!D:H,3,FALSE)</f>
        <v>118</v>
      </c>
      <c r="H953">
        <v>124</v>
      </c>
      <c r="I953" s="13">
        <f>Table15_2[[#This Row],[total_counts]]-Table15_2[[#This Row],[virtual_counts]]</f>
        <v>124</v>
      </c>
      <c r="J953">
        <v>0</v>
      </c>
      <c r="K953" s="4">
        <f>Table15_2[[#This Row],[total_counts]]/Table15_2[[#This Row],[den_total]]</f>
        <v>9.8478350646462711E-4</v>
      </c>
      <c r="L953" s="4">
        <f>Table15_2[[#This Row],[in_person_counts]]/Table15_2[[#This Row],[den_total]]</f>
        <v>9.8478350646462711E-4</v>
      </c>
      <c r="M953" s="4">
        <f>Table15_2[[#This Row],[virtual_counts]]/Table15_2[[#This Row],[den_total]]</f>
        <v>0</v>
      </c>
      <c r="N953" t="s">
        <v>14</v>
      </c>
    </row>
    <row r="954" spans="1:14" x14ac:dyDescent="0.3">
      <c r="A954" t="s">
        <v>12</v>
      </c>
      <c r="B954">
        <v>2019</v>
      </c>
      <c r="C954">
        <v>10</v>
      </c>
      <c r="D954" t="s">
        <v>24</v>
      </c>
      <c r="E954">
        <v>125916</v>
      </c>
      <c r="F954">
        <f>VLOOKUP(_xlfn.CONCAT(A954,B954,C954),Denominator!D:H,2,FALSE)</f>
        <v>125798</v>
      </c>
      <c r="G954">
        <f>VLOOKUP(_xlfn.CONCAT(A954,B954,C954),Denominator!D:H,3,FALSE)</f>
        <v>118</v>
      </c>
      <c r="H954">
        <v>4967</v>
      </c>
      <c r="I954" s="13">
        <f>Table15_2[[#This Row],[total_counts]]-Table15_2[[#This Row],[virtual_counts]]</f>
        <v>4967</v>
      </c>
      <c r="J954">
        <v>0</v>
      </c>
      <c r="K954" s="4">
        <f>Table15_2[[#This Row],[total_counts]]/Table15_2[[#This Row],[den_total]]</f>
        <v>3.9446932875885514E-2</v>
      </c>
      <c r="L954" s="4">
        <f>Table15_2[[#This Row],[in_person_counts]]/Table15_2[[#This Row],[den_total]]</f>
        <v>3.9446932875885514E-2</v>
      </c>
      <c r="M954" s="4">
        <f>Table15_2[[#This Row],[virtual_counts]]/Table15_2[[#This Row],[den_total]]</f>
        <v>0</v>
      </c>
      <c r="N954" t="s">
        <v>14</v>
      </c>
    </row>
    <row r="955" spans="1:14" x14ac:dyDescent="0.3">
      <c r="A955" t="s">
        <v>12</v>
      </c>
      <c r="B955">
        <v>2019</v>
      </c>
      <c r="C955">
        <v>10</v>
      </c>
      <c r="D955" t="s">
        <v>25</v>
      </c>
      <c r="E955">
        <v>125916</v>
      </c>
      <c r="F955">
        <f>VLOOKUP(_xlfn.CONCAT(A955,B955,C955),Denominator!D:H,2,FALSE)</f>
        <v>125798</v>
      </c>
      <c r="G955">
        <f>VLOOKUP(_xlfn.CONCAT(A955,B955,C955),Denominator!D:H,3,FALSE)</f>
        <v>118</v>
      </c>
      <c r="H955">
        <v>638</v>
      </c>
      <c r="I955" s="13">
        <f>Table15_2[[#This Row],[total_counts]]-Table15_2[[#This Row],[virtual_counts]]</f>
        <v>638</v>
      </c>
      <c r="J955">
        <v>0</v>
      </c>
      <c r="K955" s="4">
        <f>Table15_2[[#This Row],[total_counts]]/Table15_2[[#This Row],[den_total]]</f>
        <v>5.0668699768099366E-3</v>
      </c>
      <c r="L955" s="4">
        <f>Table15_2[[#This Row],[in_person_counts]]/Table15_2[[#This Row],[den_total]]</f>
        <v>5.0668699768099366E-3</v>
      </c>
      <c r="M955" s="4">
        <f>Table15_2[[#This Row],[virtual_counts]]/Table15_2[[#This Row],[den_total]]</f>
        <v>0</v>
      </c>
      <c r="N955" t="s">
        <v>14</v>
      </c>
    </row>
    <row r="956" spans="1:14" x14ac:dyDescent="0.3">
      <c r="A956" t="s">
        <v>12</v>
      </c>
      <c r="B956">
        <v>2019</v>
      </c>
      <c r="C956">
        <v>11</v>
      </c>
      <c r="D956" t="s">
        <v>13</v>
      </c>
      <c r="E956">
        <v>108306</v>
      </c>
      <c r="F956">
        <f>VLOOKUP(_xlfn.CONCAT(A956,B956,C956),Denominator!D:H,2,FALSE)</f>
        <v>108227</v>
      </c>
      <c r="G956">
        <f>VLOOKUP(_xlfn.CONCAT(A956,B956,C956),Denominator!D:H,3,FALSE)</f>
        <v>79</v>
      </c>
      <c r="H956">
        <v>2114</v>
      </c>
      <c r="I956" s="13">
        <f>Table15_2[[#This Row],[total_counts]]-Table15_2[[#This Row],[virtual_counts]]</f>
        <v>2114</v>
      </c>
      <c r="J956">
        <v>0</v>
      </c>
      <c r="K956" s="4">
        <f>Table15_2[[#This Row],[total_counts]]/Table15_2[[#This Row],[den_total]]</f>
        <v>1.9518770889886062E-2</v>
      </c>
      <c r="L956" s="4">
        <f>Table15_2[[#This Row],[in_person_counts]]/Table15_2[[#This Row],[den_total]]</f>
        <v>1.9518770889886062E-2</v>
      </c>
      <c r="M956" s="4">
        <f>Table15_2[[#This Row],[virtual_counts]]/Table15_2[[#This Row],[den_total]]</f>
        <v>0</v>
      </c>
      <c r="N956" t="s">
        <v>14</v>
      </c>
    </row>
    <row r="957" spans="1:14" x14ac:dyDescent="0.3">
      <c r="A957" t="s">
        <v>12</v>
      </c>
      <c r="B957">
        <v>2019</v>
      </c>
      <c r="C957">
        <v>11</v>
      </c>
      <c r="D957" t="s">
        <v>18</v>
      </c>
      <c r="E957">
        <v>108306</v>
      </c>
      <c r="F957">
        <f>VLOOKUP(_xlfn.CONCAT(A957,B957,C957),Denominator!D:H,2,FALSE)</f>
        <v>108227</v>
      </c>
      <c r="G957">
        <f>VLOOKUP(_xlfn.CONCAT(A957,B957,C957),Denominator!D:H,3,FALSE)</f>
        <v>79</v>
      </c>
      <c r="H957">
        <v>301</v>
      </c>
      <c r="I957" s="13">
        <f>Table15_2[[#This Row],[total_counts]]-Table15_2[[#This Row],[virtual_counts]]</f>
        <v>301</v>
      </c>
      <c r="J957">
        <v>0</v>
      </c>
      <c r="K957" s="4">
        <f>Table15_2[[#This Row],[total_counts]]/Table15_2[[#This Row],[den_total]]</f>
        <v>2.7791627425996714E-3</v>
      </c>
      <c r="L957" s="4">
        <f>Table15_2[[#This Row],[in_person_counts]]/Table15_2[[#This Row],[den_total]]</f>
        <v>2.7791627425996714E-3</v>
      </c>
      <c r="M957" s="4">
        <f>Table15_2[[#This Row],[virtual_counts]]/Table15_2[[#This Row],[den_total]]</f>
        <v>0</v>
      </c>
      <c r="N957" t="s">
        <v>14</v>
      </c>
    </row>
    <row r="958" spans="1:14" x14ac:dyDescent="0.3">
      <c r="A958" t="s">
        <v>12</v>
      </c>
      <c r="B958">
        <v>2019</v>
      </c>
      <c r="C958">
        <v>11</v>
      </c>
      <c r="D958" t="s">
        <v>19</v>
      </c>
      <c r="E958">
        <v>108306</v>
      </c>
      <c r="F958">
        <f>VLOOKUP(_xlfn.CONCAT(A958,B958,C958),Denominator!D:H,2,FALSE)</f>
        <v>108227</v>
      </c>
      <c r="G958">
        <f>VLOOKUP(_xlfn.CONCAT(A958,B958,C958),Denominator!D:H,3,FALSE)</f>
        <v>79</v>
      </c>
      <c r="H958">
        <v>16</v>
      </c>
      <c r="I958" s="13">
        <f>Table15_2[[#This Row],[total_counts]]-Table15_2[[#This Row],[virtual_counts]]</f>
        <v>16</v>
      </c>
      <c r="J958">
        <v>0</v>
      </c>
      <c r="K958" s="4">
        <f>Table15_2[[#This Row],[total_counts]]/Table15_2[[#This Row],[den_total]]</f>
        <v>1.4772958100197589E-4</v>
      </c>
      <c r="L958" s="4">
        <f>Table15_2[[#This Row],[in_person_counts]]/Table15_2[[#This Row],[den_total]]</f>
        <v>1.4772958100197589E-4</v>
      </c>
      <c r="M958" s="4">
        <f>Table15_2[[#This Row],[virtual_counts]]/Table15_2[[#This Row],[den_total]]</f>
        <v>0</v>
      </c>
      <c r="N958" t="s">
        <v>14</v>
      </c>
    </row>
    <row r="959" spans="1:14" x14ac:dyDescent="0.3">
      <c r="A959" t="s">
        <v>12</v>
      </c>
      <c r="B959">
        <v>2019</v>
      </c>
      <c r="C959">
        <v>11</v>
      </c>
      <c r="D959" t="s">
        <v>20</v>
      </c>
      <c r="E959">
        <v>108306</v>
      </c>
      <c r="F959">
        <f>VLOOKUP(_xlfn.CONCAT(A959,B959,C959),Denominator!D:H,2,FALSE)</f>
        <v>108227</v>
      </c>
      <c r="G959">
        <f>VLOOKUP(_xlfn.CONCAT(A959,B959,C959),Denominator!D:H,3,FALSE)</f>
        <v>79</v>
      </c>
      <c r="H959">
        <v>49</v>
      </c>
      <c r="I959" s="13">
        <f>Table15_2[[#This Row],[total_counts]]-Table15_2[[#This Row],[virtual_counts]]</f>
        <v>49</v>
      </c>
      <c r="J959">
        <v>0</v>
      </c>
      <c r="K959" s="4">
        <f>Table15_2[[#This Row],[total_counts]]/Table15_2[[#This Row],[den_total]]</f>
        <v>4.5242184181855112E-4</v>
      </c>
      <c r="L959" s="4">
        <f>Table15_2[[#This Row],[in_person_counts]]/Table15_2[[#This Row],[den_total]]</f>
        <v>4.5242184181855112E-4</v>
      </c>
      <c r="M959" s="4">
        <f>Table15_2[[#This Row],[virtual_counts]]/Table15_2[[#This Row],[den_total]]</f>
        <v>0</v>
      </c>
      <c r="N959" t="s">
        <v>14</v>
      </c>
    </row>
    <row r="960" spans="1:14" x14ac:dyDescent="0.3">
      <c r="A960" t="s">
        <v>12</v>
      </c>
      <c r="B960">
        <v>2019</v>
      </c>
      <c r="C960">
        <v>11</v>
      </c>
      <c r="D960" t="s">
        <v>21</v>
      </c>
      <c r="E960">
        <v>108306</v>
      </c>
      <c r="F960">
        <f>VLOOKUP(_xlfn.CONCAT(A960,B960,C960),Denominator!D:H,2,FALSE)</f>
        <v>108227</v>
      </c>
      <c r="G960">
        <f>VLOOKUP(_xlfn.CONCAT(A960,B960,C960),Denominator!D:H,3,FALSE)</f>
        <v>79</v>
      </c>
      <c r="H960">
        <v>53</v>
      </c>
      <c r="I960" s="13">
        <f>Table15_2[[#This Row],[total_counts]]-Table15_2[[#This Row],[virtual_counts]]</f>
        <v>53</v>
      </c>
      <c r="J960">
        <v>0</v>
      </c>
      <c r="K960" s="4">
        <f>Table15_2[[#This Row],[total_counts]]/Table15_2[[#This Row],[den_total]]</f>
        <v>4.8935423706904506E-4</v>
      </c>
      <c r="L960" s="4">
        <f>Table15_2[[#This Row],[in_person_counts]]/Table15_2[[#This Row],[den_total]]</f>
        <v>4.8935423706904506E-4</v>
      </c>
      <c r="M960" s="4">
        <f>Table15_2[[#This Row],[virtual_counts]]/Table15_2[[#This Row],[den_total]]</f>
        <v>0</v>
      </c>
      <c r="N960" t="s">
        <v>14</v>
      </c>
    </row>
    <row r="961" spans="1:14" x14ac:dyDescent="0.3">
      <c r="A961" t="s">
        <v>12</v>
      </c>
      <c r="B961">
        <v>2019</v>
      </c>
      <c r="C961">
        <v>11</v>
      </c>
      <c r="D961" t="s">
        <v>22</v>
      </c>
      <c r="E961">
        <v>108306</v>
      </c>
      <c r="F961">
        <f>VLOOKUP(_xlfn.CONCAT(A961,B961,C961),Denominator!D:H,2,FALSE)</f>
        <v>108227</v>
      </c>
      <c r="G961">
        <f>VLOOKUP(_xlfn.CONCAT(A961,B961,C961),Denominator!D:H,3,FALSE)</f>
        <v>79</v>
      </c>
      <c r="H961">
        <v>102</v>
      </c>
      <c r="I961" s="13">
        <f>Table15_2[[#This Row],[total_counts]]-Table15_2[[#This Row],[virtual_counts]]</f>
        <v>102</v>
      </c>
      <c r="J961">
        <v>0</v>
      </c>
      <c r="K961" s="4">
        <f>Table15_2[[#This Row],[total_counts]]/Table15_2[[#This Row],[den_total]]</f>
        <v>9.4177607888759629E-4</v>
      </c>
      <c r="L961" s="4">
        <f>Table15_2[[#This Row],[in_person_counts]]/Table15_2[[#This Row],[den_total]]</f>
        <v>9.4177607888759629E-4</v>
      </c>
      <c r="M961" s="4">
        <f>Table15_2[[#This Row],[virtual_counts]]/Table15_2[[#This Row],[den_total]]</f>
        <v>0</v>
      </c>
      <c r="N961" t="s">
        <v>14</v>
      </c>
    </row>
    <row r="962" spans="1:14" x14ac:dyDescent="0.3">
      <c r="A962" t="s">
        <v>12</v>
      </c>
      <c r="B962">
        <v>2019</v>
      </c>
      <c r="C962">
        <v>11</v>
      </c>
      <c r="D962" t="s">
        <v>23</v>
      </c>
      <c r="E962">
        <v>108306</v>
      </c>
      <c r="F962">
        <f>VLOOKUP(_xlfn.CONCAT(A962,B962,C962),Denominator!D:H,2,FALSE)</f>
        <v>108227</v>
      </c>
      <c r="G962">
        <f>VLOOKUP(_xlfn.CONCAT(A962,B962,C962),Denominator!D:H,3,FALSE)</f>
        <v>79</v>
      </c>
      <c r="H962">
        <v>101</v>
      </c>
      <c r="I962" s="13">
        <f>Table15_2[[#This Row],[total_counts]]-Table15_2[[#This Row],[virtual_counts]]</f>
        <v>101</v>
      </c>
      <c r="J962">
        <v>0</v>
      </c>
      <c r="K962" s="4">
        <f>Table15_2[[#This Row],[total_counts]]/Table15_2[[#This Row],[den_total]]</f>
        <v>9.3254298007497275E-4</v>
      </c>
      <c r="L962" s="4">
        <f>Table15_2[[#This Row],[in_person_counts]]/Table15_2[[#This Row],[den_total]]</f>
        <v>9.3254298007497275E-4</v>
      </c>
      <c r="M962" s="4">
        <f>Table15_2[[#This Row],[virtual_counts]]/Table15_2[[#This Row],[den_total]]</f>
        <v>0</v>
      </c>
      <c r="N962" t="s">
        <v>14</v>
      </c>
    </row>
    <row r="963" spans="1:14" x14ac:dyDescent="0.3">
      <c r="A963" t="s">
        <v>12</v>
      </c>
      <c r="B963">
        <v>2019</v>
      </c>
      <c r="C963">
        <v>11</v>
      </c>
      <c r="D963" t="s">
        <v>24</v>
      </c>
      <c r="E963">
        <v>108306</v>
      </c>
      <c r="F963">
        <f>VLOOKUP(_xlfn.CONCAT(A963,B963,C963),Denominator!D:H,2,FALSE)</f>
        <v>108227</v>
      </c>
      <c r="G963">
        <f>VLOOKUP(_xlfn.CONCAT(A963,B963,C963),Denominator!D:H,3,FALSE)</f>
        <v>79</v>
      </c>
      <c r="H963">
        <v>4531</v>
      </c>
      <c r="I963" s="13">
        <f>Table15_2[[#This Row],[total_counts]]-Table15_2[[#This Row],[virtual_counts]]</f>
        <v>4531</v>
      </c>
      <c r="J963">
        <v>0</v>
      </c>
      <c r="K963" s="4">
        <f>Table15_2[[#This Row],[total_counts]]/Table15_2[[#This Row],[den_total]]</f>
        <v>4.1835170719997046E-2</v>
      </c>
      <c r="L963" s="4">
        <f>Table15_2[[#This Row],[in_person_counts]]/Table15_2[[#This Row],[den_total]]</f>
        <v>4.1835170719997046E-2</v>
      </c>
      <c r="M963" s="4">
        <f>Table15_2[[#This Row],[virtual_counts]]/Table15_2[[#This Row],[den_total]]</f>
        <v>0</v>
      </c>
      <c r="N963" t="s">
        <v>14</v>
      </c>
    </row>
    <row r="964" spans="1:14" x14ac:dyDescent="0.3">
      <c r="A964" t="s">
        <v>12</v>
      </c>
      <c r="B964">
        <v>2019</v>
      </c>
      <c r="C964">
        <v>11</v>
      </c>
      <c r="D964" t="s">
        <v>25</v>
      </c>
      <c r="E964">
        <v>108306</v>
      </c>
      <c r="F964">
        <f>VLOOKUP(_xlfn.CONCAT(A964,B964,C964),Denominator!D:H,2,FALSE)</f>
        <v>108227</v>
      </c>
      <c r="G964">
        <f>VLOOKUP(_xlfn.CONCAT(A964,B964,C964),Denominator!D:H,3,FALSE)</f>
        <v>79</v>
      </c>
      <c r="H964">
        <v>540</v>
      </c>
      <c r="I964" s="13">
        <f>Table15_2[[#This Row],[total_counts]]-Table15_2[[#This Row],[virtual_counts]]</f>
        <v>540</v>
      </c>
      <c r="J964">
        <v>0</v>
      </c>
      <c r="K964" s="4">
        <f>Table15_2[[#This Row],[total_counts]]/Table15_2[[#This Row],[den_total]]</f>
        <v>4.9858733588166865E-3</v>
      </c>
      <c r="L964" s="4">
        <f>Table15_2[[#This Row],[in_person_counts]]/Table15_2[[#This Row],[den_total]]</f>
        <v>4.9858733588166865E-3</v>
      </c>
      <c r="M964" s="4">
        <f>Table15_2[[#This Row],[virtual_counts]]/Table15_2[[#This Row],[den_total]]</f>
        <v>0</v>
      </c>
      <c r="N964" t="s">
        <v>14</v>
      </c>
    </row>
    <row r="965" spans="1:14" x14ac:dyDescent="0.3">
      <c r="A965" t="s">
        <v>12</v>
      </c>
      <c r="B965">
        <v>2019</v>
      </c>
      <c r="C965">
        <v>12</v>
      </c>
      <c r="D965" t="s">
        <v>13</v>
      </c>
      <c r="E965">
        <v>84055</v>
      </c>
      <c r="F965">
        <f>VLOOKUP(_xlfn.CONCAT(A965,B965,C965),Denominator!D:H,2,FALSE)</f>
        <v>84008</v>
      </c>
      <c r="G965">
        <f>VLOOKUP(_xlfn.CONCAT(A965,B965,C965),Denominator!D:H,3,FALSE)</f>
        <v>47</v>
      </c>
      <c r="H965">
        <v>1547</v>
      </c>
      <c r="I965" s="13">
        <f>Table15_2[[#This Row],[total_counts]]-Table15_2[[#This Row],[virtual_counts]]</f>
        <v>1547</v>
      </c>
      <c r="J965">
        <v>0</v>
      </c>
      <c r="K965" s="4">
        <f>Table15_2[[#This Row],[total_counts]]/Table15_2[[#This Row],[den_total]]</f>
        <v>1.840461602522158E-2</v>
      </c>
      <c r="L965" s="4">
        <f>Table15_2[[#This Row],[in_person_counts]]/Table15_2[[#This Row],[den_total]]</f>
        <v>1.840461602522158E-2</v>
      </c>
      <c r="M965" s="4">
        <f>Table15_2[[#This Row],[virtual_counts]]/Table15_2[[#This Row],[den_total]]</f>
        <v>0</v>
      </c>
      <c r="N965" t="s">
        <v>14</v>
      </c>
    </row>
    <row r="966" spans="1:14" x14ac:dyDescent="0.3">
      <c r="A966" t="s">
        <v>12</v>
      </c>
      <c r="B966">
        <v>2019</v>
      </c>
      <c r="C966">
        <v>12</v>
      </c>
      <c r="D966" t="s">
        <v>18</v>
      </c>
      <c r="E966">
        <v>84055</v>
      </c>
      <c r="F966">
        <f>VLOOKUP(_xlfn.CONCAT(A966,B966,C966),Denominator!D:H,2,FALSE)</f>
        <v>84008</v>
      </c>
      <c r="G966">
        <f>VLOOKUP(_xlfn.CONCAT(A966,B966,C966),Denominator!D:H,3,FALSE)</f>
        <v>47</v>
      </c>
      <c r="H966">
        <v>284</v>
      </c>
      <c r="I966" s="13">
        <f>Table15_2[[#This Row],[total_counts]]-Table15_2[[#This Row],[virtual_counts]]</f>
        <v>284</v>
      </c>
      <c r="J966">
        <v>0</v>
      </c>
      <c r="K966" s="4">
        <f>Table15_2[[#This Row],[total_counts]]/Table15_2[[#This Row],[den_total]]</f>
        <v>3.3787401106418415E-3</v>
      </c>
      <c r="L966" s="4">
        <f>Table15_2[[#This Row],[in_person_counts]]/Table15_2[[#This Row],[den_total]]</f>
        <v>3.3787401106418415E-3</v>
      </c>
      <c r="M966" s="4">
        <f>Table15_2[[#This Row],[virtual_counts]]/Table15_2[[#This Row],[den_total]]</f>
        <v>0</v>
      </c>
      <c r="N966" t="s">
        <v>14</v>
      </c>
    </row>
    <row r="967" spans="1:14" x14ac:dyDescent="0.3">
      <c r="A967" t="s">
        <v>12</v>
      </c>
      <c r="B967">
        <v>2019</v>
      </c>
      <c r="C967">
        <v>12</v>
      </c>
      <c r="D967" t="s">
        <v>19</v>
      </c>
      <c r="E967">
        <v>84055</v>
      </c>
      <c r="F967">
        <f>VLOOKUP(_xlfn.CONCAT(A967,B967,C967),Denominator!D:H,2,FALSE)</f>
        <v>84008</v>
      </c>
      <c r="G967">
        <f>VLOOKUP(_xlfn.CONCAT(A967,B967,C967),Denominator!D:H,3,FALSE)</f>
        <v>47</v>
      </c>
      <c r="H967">
        <v>12</v>
      </c>
      <c r="I967" s="13">
        <f>Table15_2[[#This Row],[total_counts]]-Table15_2[[#This Row],[virtual_counts]]</f>
        <v>12</v>
      </c>
      <c r="J967">
        <v>0</v>
      </c>
      <c r="K967" s="4">
        <f>Table15_2[[#This Row],[total_counts]]/Table15_2[[#This Row],[den_total]]</f>
        <v>1.4276366664683839E-4</v>
      </c>
      <c r="L967" s="4">
        <f>Table15_2[[#This Row],[in_person_counts]]/Table15_2[[#This Row],[den_total]]</f>
        <v>1.4276366664683839E-4</v>
      </c>
      <c r="M967" s="4">
        <f>Table15_2[[#This Row],[virtual_counts]]/Table15_2[[#This Row],[den_total]]</f>
        <v>0</v>
      </c>
      <c r="N967" t="s">
        <v>14</v>
      </c>
    </row>
    <row r="968" spans="1:14" x14ac:dyDescent="0.3">
      <c r="A968" t="s">
        <v>12</v>
      </c>
      <c r="B968">
        <v>2019</v>
      </c>
      <c r="C968">
        <v>12</v>
      </c>
      <c r="D968" t="s">
        <v>20</v>
      </c>
      <c r="E968">
        <v>84055</v>
      </c>
      <c r="F968">
        <f>VLOOKUP(_xlfn.CONCAT(A968,B968,C968),Denominator!D:H,2,FALSE)</f>
        <v>84008</v>
      </c>
      <c r="G968">
        <f>VLOOKUP(_xlfn.CONCAT(A968,B968,C968),Denominator!D:H,3,FALSE)</f>
        <v>47</v>
      </c>
      <c r="H968">
        <v>21</v>
      </c>
      <c r="I968" s="13">
        <f>Table15_2[[#This Row],[total_counts]]-Table15_2[[#This Row],[virtual_counts]]</f>
        <v>21</v>
      </c>
      <c r="J968">
        <v>0</v>
      </c>
      <c r="K968" s="4">
        <f>Table15_2[[#This Row],[total_counts]]/Table15_2[[#This Row],[den_total]]</f>
        <v>2.4983641663196718E-4</v>
      </c>
      <c r="L968" s="4">
        <f>Table15_2[[#This Row],[in_person_counts]]/Table15_2[[#This Row],[den_total]]</f>
        <v>2.4983641663196718E-4</v>
      </c>
      <c r="M968" s="4">
        <f>Table15_2[[#This Row],[virtual_counts]]/Table15_2[[#This Row],[den_total]]</f>
        <v>0</v>
      </c>
      <c r="N968" t="s">
        <v>14</v>
      </c>
    </row>
    <row r="969" spans="1:14" x14ac:dyDescent="0.3">
      <c r="A969" t="s">
        <v>12</v>
      </c>
      <c r="B969">
        <v>2019</v>
      </c>
      <c r="C969">
        <v>12</v>
      </c>
      <c r="D969" t="s">
        <v>21</v>
      </c>
      <c r="E969">
        <v>84055</v>
      </c>
      <c r="F969">
        <f>VLOOKUP(_xlfn.CONCAT(A969,B969,C969),Denominator!D:H,2,FALSE)</f>
        <v>84008</v>
      </c>
      <c r="G969">
        <f>VLOOKUP(_xlfn.CONCAT(A969,B969,C969),Denominator!D:H,3,FALSE)</f>
        <v>47</v>
      </c>
      <c r="H969">
        <v>36</v>
      </c>
      <c r="I969" s="13">
        <f>Table15_2[[#This Row],[total_counts]]-Table15_2[[#This Row],[virtual_counts]]</f>
        <v>36</v>
      </c>
      <c r="J969">
        <v>0</v>
      </c>
      <c r="K969" s="4">
        <f>Table15_2[[#This Row],[total_counts]]/Table15_2[[#This Row],[den_total]]</f>
        <v>4.2829099994051516E-4</v>
      </c>
      <c r="L969" s="4">
        <f>Table15_2[[#This Row],[in_person_counts]]/Table15_2[[#This Row],[den_total]]</f>
        <v>4.2829099994051516E-4</v>
      </c>
      <c r="M969" s="4">
        <f>Table15_2[[#This Row],[virtual_counts]]/Table15_2[[#This Row],[den_total]]</f>
        <v>0</v>
      </c>
      <c r="N969" t="s">
        <v>14</v>
      </c>
    </row>
    <row r="970" spans="1:14" x14ac:dyDescent="0.3">
      <c r="A970" t="s">
        <v>12</v>
      </c>
      <c r="B970">
        <v>2019</v>
      </c>
      <c r="C970">
        <v>12</v>
      </c>
      <c r="D970" t="s">
        <v>22</v>
      </c>
      <c r="E970">
        <v>84055</v>
      </c>
      <c r="F970">
        <f>VLOOKUP(_xlfn.CONCAT(A970,B970,C970),Denominator!D:H,2,FALSE)</f>
        <v>84008</v>
      </c>
      <c r="G970">
        <f>VLOOKUP(_xlfn.CONCAT(A970,B970,C970),Denominator!D:H,3,FALSE)</f>
        <v>47</v>
      </c>
      <c r="H970">
        <v>57</v>
      </c>
      <c r="I970" s="13">
        <f>Table15_2[[#This Row],[total_counts]]-Table15_2[[#This Row],[virtual_counts]]</f>
        <v>57</v>
      </c>
      <c r="J970">
        <v>0</v>
      </c>
      <c r="K970" s="4">
        <f>Table15_2[[#This Row],[total_counts]]/Table15_2[[#This Row],[den_total]]</f>
        <v>6.7812741657248229E-4</v>
      </c>
      <c r="L970" s="4">
        <f>Table15_2[[#This Row],[in_person_counts]]/Table15_2[[#This Row],[den_total]]</f>
        <v>6.7812741657248229E-4</v>
      </c>
      <c r="M970" s="4">
        <f>Table15_2[[#This Row],[virtual_counts]]/Table15_2[[#This Row],[den_total]]</f>
        <v>0</v>
      </c>
      <c r="N970" t="s">
        <v>14</v>
      </c>
    </row>
    <row r="971" spans="1:14" x14ac:dyDescent="0.3">
      <c r="A971" t="s">
        <v>12</v>
      </c>
      <c r="B971">
        <v>2019</v>
      </c>
      <c r="C971">
        <v>12</v>
      </c>
      <c r="D971" t="s">
        <v>23</v>
      </c>
      <c r="E971">
        <v>84055</v>
      </c>
      <c r="F971">
        <f>VLOOKUP(_xlfn.CONCAT(A971,B971,C971),Denominator!D:H,2,FALSE)</f>
        <v>84008</v>
      </c>
      <c r="G971">
        <f>VLOOKUP(_xlfn.CONCAT(A971,B971,C971),Denominator!D:H,3,FALSE)</f>
        <v>47</v>
      </c>
      <c r="H971">
        <v>90</v>
      </c>
      <c r="I971" s="13">
        <f>Table15_2[[#This Row],[total_counts]]-Table15_2[[#This Row],[virtual_counts]]</f>
        <v>90</v>
      </c>
      <c r="J971">
        <v>0</v>
      </c>
      <c r="K971" s="4">
        <f>Table15_2[[#This Row],[total_counts]]/Table15_2[[#This Row],[den_total]]</f>
        <v>1.0707274998512878E-3</v>
      </c>
      <c r="L971" s="4">
        <f>Table15_2[[#This Row],[in_person_counts]]/Table15_2[[#This Row],[den_total]]</f>
        <v>1.0707274998512878E-3</v>
      </c>
      <c r="M971" s="4">
        <f>Table15_2[[#This Row],[virtual_counts]]/Table15_2[[#This Row],[den_total]]</f>
        <v>0</v>
      </c>
      <c r="N971" t="s">
        <v>14</v>
      </c>
    </row>
    <row r="972" spans="1:14" x14ac:dyDescent="0.3">
      <c r="A972" t="s">
        <v>12</v>
      </c>
      <c r="B972">
        <v>2019</v>
      </c>
      <c r="C972">
        <v>12</v>
      </c>
      <c r="D972" t="s">
        <v>24</v>
      </c>
      <c r="E972">
        <v>84055</v>
      </c>
      <c r="F972">
        <f>VLOOKUP(_xlfn.CONCAT(A972,B972,C972),Denominator!D:H,2,FALSE)</f>
        <v>84008</v>
      </c>
      <c r="G972">
        <f>VLOOKUP(_xlfn.CONCAT(A972,B972,C972),Denominator!D:H,3,FALSE)</f>
        <v>47</v>
      </c>
      <c r="H972">
        <v>3735</v>
      </c>
      <c r="I972" s="13">
        <f>Table15_2[[#This Row],[total_counts]]-Table15_2[[#This Row],[virtual_counts]]</f>
        <v>3735</v>
      </c>
      <c r="J972">
        <v>0</v>
      </c>
      <c r="K972" s="4">
        <f>Table15_2[[#This Row],[total_counts]]/Table15_2[[#This Row],[den_total]]</f>
        <v>4.4435191243828442E-2</v>
      </c>
      <c r="L972" s="4">
        <f>Table15_2[[#This Row],[in_person_counts]]/Table15_2[[#This Row],[den_total]]</f>
        <v>4.4435191243828442E-2</v>
      </c>
      <c r="M972" s="4">
        <f>Table15_2[[#This Row],[virtual_counts]]/Table15_2[[#This Row],[den_total]]</f>
        <v>0</v>
      </c>
      <c r="N972" t="s">
        <v>14</v>
      </c>
    </row>
    <row r="973" spans="1:14" x14ac:dyDescent="0.3">
      <c r="A973" t="s">
        <v>12</v>
      </c>
      <c r="B973">
        <v>2019</v>
      </c>
      <c r="C973">
        <v>12</v>
      </c>
      <c r="D973" t="s">
        <v>25</v>
      </c>
      <c r="E973">
        <v>84055</v>
      </c>
      <c r="F973">
        <f>VLOOKUP(_xlfn.CONCAT(A973,B973,C973),Denominator!D:H,2,FALSE)</f>
        <v>84008</v>
      </c>
      <c r="G973">
        <f>VLOOKUP(_xlfn.CONCAT(A973,B973,C973),Denominator!D:H,3,FALSE)</f>
        <v>47</v>
      </c>
      <c r="H973">
        <v>460</v>
      </c>
      <c r="I973" s="13">
        <f>Table15_2[[#This Row],[total_counts]]-Table15_2[[#This Row],[virtual_counts]]</f>
        <v>460</v>
      </c>
      <c r="J973">
        <v>0</v>
      </c>
      <c r="K973" s="4">
        <f>Table15_2[[#This Row],[total_counts]]/Table15_2[[#This Row],[den_total]]</f>
        <v>5.4726072214621377E-3</v>
      </c>
      <c r="L973" s="4">
        <f>Table15_2[[#This Row],[in_person_counts]]/Table15_2[[#This Row],[den_total]]</f>
        <v>5.4726072214621377E-3</v>
      </c>
      <c r="M973" s="4">
        <f>Table15_2[[#This Row],[virtual_counts]]/Table15_2[[#This Row],[den_total]]</f>
        <v>0</v>
      </c>
      <c r="N973" t="s">
        <v>14</v>
      </c>
    </row>
    <row r="974" spans="1:14" x14ac:dyDescent="0.3">
      <c r="A974" t="s">
        <v>26</v>
      </c>
      <c r="B974">
        <v>2019</v>
      </c>
      <c r="C974">
        <v>1</v>
      </c>
      <c r="D974" t="s">
        <v>13</v>
      </c>
      <c r="E974">
        <v>114393</v>
      </c>
      <c r="F974">
        <f>VLOOKUP(_xlfn.CONCAT(A974,B974,C974),Denominator!D:H,2,FALSE)</f>
        <v>114393</v>
      </c>
      <c r="G974">
        <f>VLOOKUP(_xlfn.CONCAT(A974,B974,C974),Denominator!D:H,3,FALSE)</f>
        <v>0</v>
      </c>
      <c r="H974">
        <v>3197</v>
      </c>
      <c r="I974" s="13">
        <f>Table15_2[[#This Row],[total_counts]]-Table15_2[[#This Row],[virtual_counts]]</f>
        <v>3197</v>
      </c>
      <c r="J974">
        <v>0</v>
      </c>
      <c r="K974" s="4">
        <f>Table15_2[[#This Row],[total_counts]]/Table15_2[[#This Row],[den_total]]</f>
        <v>2.7947514270978118E-2</v>
      </c>
      <c r="L974" s="4">
        <f>Table15_2[[#This Row],[in_person_counts]]/Table15_2[[#This Row],[den_total]]</f>
        <v>2.7947514270978118E-2</v>
      </c>
      <c r="M974" s="4">
        <f>Table15_2[[#This Row],[virtual_counts]]/Table15_2[[#This Row],[den_total]]</f>
        <v>0</v>
      </c>
      <c r="N974" t="s">
        <v>14</v>
      </c>
    </row>
    <row r="975" spans="1:14" x14ac:dyDescent="0.3">
      <c r="A975" t="s">
        <v>26</v>
      </c>
      <c r="B975">
        <v>2019</v>
      </c>
      <c r="C975">
        <v>1</v>
      </c>
      <c r="D975" t="s">
        <v>18</v>
      </c>
      <c r="E975">
        <v>114393</v>
      </c>
      <c r="F975">
        <f>VLOOKUP(_xlfn.CONCAT(A975,B975,C975),Denominator!D:H,2,FALSE)</f>
        <v>114393</v>
      </c>
      <c r="G975">
        <f>VLOOKUP(_xlfn.CONCAT(A975,B975,C975),Denominator!D:H,3,FALSE)</f>
        <v>0</v>
      </c>
      <c r="H975">
        <v>229</v>
      </c>
      <c r="I975" s="13">
        <f>Table15_2[[#This Row],[total_counts]]-Table15_2[[#This Row],[virtual_counts]]</f>
        <v>229</v>
      </c>
      <c r="J975">
        <v>0</v>
      </c>
      <c r="K975" s="4">
        <f>Table15_2[[#This Row],[total_counts]]/Table15_2[[#This Row],[den_total]]</f>
        <v>2.0018707438392209E-3</v>
      </c>
      <c r="L975" s="4">
        <f>Table15_2[[#This Row],[in_person_counts]]/Table15_2[[#This Row],[den_total]]</f>
        <v>2.0018707438392209E-3</v>
      </c>
      <c r="M975" s="4">
        <f>Table15_2[[#This Row],[virtual_counts]]/Table15_2[[#This Row],[den_total]]</f>
        <v>0</v>
      </c>
      <c r="N975" t="s">
        <v>14</v>
      </c>
    </row>
    <row r="976" spans="1:14" x14ac:dyDescent="0.3">
      <c r="A976" t="s">
        <v>26</v>
      </c>
      <c r="B976">
        <v>2019</v>
      </c>
      <c r="C976">
        <v>1</v>
      </c>
      <c r="D976" t="s">
        <v>19</v>
      </c>
      <c r="E976">
        <v>114393</v>
      </c>
      <c r="F976">
        <f>VLOOKUP(_xlfn.CONCAT(A976,B976,C976),Denominator!D:H,2,FALSE)</f>
        <v>114393</v>
      </c>
      <c r="G976">
        <f>VLOOKUP(_xlfn.CONCAT(A976,B976,C976),Denominator!D:H,3,FALSE)</f>
        <v>0</v>
      </c>
      <c r="H976">
        <v>76</v>
      </c>
      <c r="I976" s="13">
        <f>Table15_2[[#This Row],[total_counts]]-Table15_2[[#This Row],[virtual_counts]]</f>
        <v>76</v>
      </c>
      <c r="J976">
        <v>0</v>
      </c>
      <c r="K976" s="4">
        <f>Table15_2[[#This Row],[total_counts]]/Table15_2[[#This Row],[den_total]]</f>
        <v>6.6437631673266716E-4</v>
      </c>
      <c r="L976" s="4">
        <f>Table15_2[[#This Row],[in_person_counts]]/Table15_2[[#This Row],[den_total]]</f>
        <v>6.6437631673266716E-4</v>
      </c>
      <c r="M976" s="4">
        <f>Table15_2[[#This Row],[virtual_counts]]/Table15_2[[#This Row],[den_total]]</f>
        <v>0</v>
      </c>
      <c r="N976" t="s">
        <v>14</v>
      </c>
    </row>
    <row r="977" spans="1:14" x14ac:dyDescent="0.3">
      <c r="A977" t="s">
        <v>26</v>
      </c>
      <c r="B977">
        <v>2019</v>
      </c>
      <c r="C977">
        <v>1</v>
      </c>
      <c r="D977" t="s">
        <v>20</v>
      </c>
      <c r="E977">
        <v>114393</v>
      </c>
      <c r="F977">
        <f>VLOOKUP(_xlfn.CONCAT(A977,B977,C977),Denominator!D:H,2,FALSE)</f>
        <v>114393</v>
      </c>
      <c r="G977">
        <f>VLOOKUP(_xlfn.CONCAT(A977,B977,C977),Denominator!D:H,3,FALSE)</f>
        <v>0</v>
      </c>
      <c r="H977">
        <v>47</v>
      </c>
      <c r="I977" s="13">
        <f>Table15_2[[#This Row],[total_counts]]-Table15_2[[#This Row],[virtual_counts]]</f>
        <v>47</v>
      </c>
      <c r="J977">
        <v>0</v>
      </c>
      <c r="K977" s="4">
        <f>Table15_2[[#This Row],[total_counts]]/Table15_2[[#This Row],[den_total]]</f>
        <v>4.1086430113730735E-4</v>
      </c>
      <c r="L977" s="4">
        <f>Table15_2[[#This Row],[in_person_counts]]/Table15_2[[#This Row],[den_total]]</f>
        <v>4.1086430113730735E-4</v>
      </c>
      <c r="M977" s="4">
        <f>Table15_2[[#This Row],[virtual_counts]]/Table15_2[[#This Row],[den_total]]</f>
        <v>0</v>
      </c>
      <c r="N977" t="s">
        <v>14</v>
      </c>
    </row>
    <row r="978" spans="1:14" x14ac:dyDescent="0.3">
      <c r="A978" t="s">
        <v>26</v>
      </c>
      <c r="B978">
        <v>2019</v>
      </c>
      <c r="C978">
        <v>1</v>
      </c>
      <c r="D978" t="s">
        <v>21</v>
      </c>
      <c r="E978">
        <v>114393</v>
      </c>
      <c r="F978">
        <f>VLOOKUP(_xlfn.CONCAT(A978,B978,C978),Denominator!D:H,2,FALSE)</f>
        <v>114393</v>
      </c>
      <c r="G978">
        <f>VLOOKUP(_xlfn.CONCAT(A978,B978,C978),Denominator!D:H,3,FALSE)</f>
        <v>0</v>
      </c>
      <c r="H978">
        <v>59</v>
      </c>
      <c r="I978" s="13">
        <f>Table15_2[[#This Row],[total_counts]]-Table15_2[[#This Row],[virtual_counts]]</f>
        <v>59</v>
      </c>
      <c r="J978">
        <v>0</v>
      </c>
      <c r="K978" s="4">
        <f>Table15_2[[#This Row],[total_counts]]/Table15_2[[#This Row],[den_total]]</f>
        <v>5.1576582483193903E-4</v>
      </c>
      <c r="L978" s="4">
        <f>Table15_2[[#This Row],[in_person_counts]]/Table15_2[[#This Row],[den_total]]</f>
        <v>5.1576582483193903E-4</v>
      </c>
      <c r="M978" s="4">
        <f>Table15_2[[#This Row],[virtual_counts]]/Table15_2[[#This Row],[den_total]]</f>
        <v>0</v>
      </c>
      <c r="N978" t="s">
        <v>14</v>
      </c>
    </row>
    <row r="979" spans="1:14" x14ac:dyDescent="0.3">
      <c r="A979" t="s">
        <v>26</v>
      </c>
      <c r="B979">
        <v>2019</v>
      </c>
      <c r="C979">
        <v>1</v>
      </c>
      <c r="D979" t="s">
        <v>22</v>
      </c>
      <c r="E979">
        <v>114393</v>
      </c>
      <c r="F979">
        <f>VLOOKUP(_xlfn.CONCAT(A979,B979,C979),Denominator!D:H,2,FALSE)</f>
        <v>114393</v>
      </c>
      <c r="G979">
        <f>VLOOKUP(_xlfn.CONCAT(A979,B979,C979),Denominator!D:H,3,FALSE)</f>
        <v>0</v>
      </c>
      <c r="H979">
        <v>106</v>
      </c>
      <c r="I979" s="13">
        <f>Table15_2[[#This Row],[total_counts]]-Table15_2[[#This Row],[virtual_counts]]</f>
        <v>106</v>
      </c>
      <c r="J979">
        <v>0</v>
      </c>
      <c r="K979" s="4">
        <f>Table15_2[[#This Row],[total_counts]]/Table15_2[[#This Row],[den_total]]</f>
        <v>9.2663012596924633E-4</v>
      </c>
      <c r="L979" s="4">
        <f>Table15_2[[#This Row],[in_person_counts]]/Table15_2[[#This Row],[den_total]]</f>
        <v>9.2663012596924633E-4</v>
      </c>
      <c r="M979" s="4">
        <f>Table15_2[[#This Row],[virtual_counts]]/Table15_2[[#This Row],[den_total]]</f>
        <v>0</v>
      </c>
      <c r="N979" t="s">
        <v>14</v>
      </c>
    </row>
    <row r="980" spans="1:14" x14ac:dyDescent="0.3">
      <c r="A980" t="s">
        <v>26</v>
      </c>
      <c r="B980">
        <v>2019</v>
      </c>
      <c r="C980">
        <v>1</v>
      </c>
      <c r="D980" t="s">
        <v>23</v>
      </c>
      <c r="E980">
        <v>114393</v>
      </c>
      <c r="F980">
        <f>VLOOKUP(_xlfn.CONCAT(A980,B980,C980),Denominator!D:H,2,FALSE)</f>
        <v>114393</v>
      </c>
      <c r="G980">
        <f>VLOOKUP(_xlfn.CONCAT(A980,B980,C980),Denominator!D:H,3,FALSE)</f>
        <v>0</v>
      </c>
      <c r="H980">
        <v>568</v>
      </c>
      <c r="I980" s="13">
        <f>Table15_2[[#This Row],[total_counts]]-Table15_2[[#This Row],[virtual_counts]]</f>
        <v>568</v>
      </c>
      <c r="J980">
        <v>0</v>
      </c>
      <c r="K980" s="4">
        <f>Table15_2[[#This Row],[total_counts]]/Table15_2[[#This Row],[den_total]]</f>
        <v>4.9653387882125652E-3</v>
      </c>
      <c r="L980" s="4">
        <f>Table15_2[[#This Row],[in_person_counts]]/Table15_2[[#This Row],[den_total]]</f>
        <v>4.9653387882125652E-3</v>
      </c>
      <c r="M980" s="4">
        <f>Table15_2[[#This Row],[virtual_counts]]/Table15_2[[#This Row],[den_total]]</f>
        <v>0</v>
      </c>
      <c r="N980" t="s">
        <v>14</v>
      </c>
    </row>
    <row r="981" spans="1:14" x14ac:dyDescent="0.3">
      <c r="A981" t="s">
        <v>26</v>
      </c>
      <c r="B981">
        <v>2019</v>
      </c>
      <c r="C981">
        <v>1</v>
      </c>
      <c r="D981" t="s">
        <v>24</v>
      </c>
      <c r="E981">
        <v>114393</v>
      </c>
      <c r="F981">
        <f>VLOOKUP(_xlfn.CONCAT(A981,B981,C981),Denominator!D:H,2,FALSE)</f>
        <v>114393</v>
      </c>
      <c r="G981">
        <f>VLOOKUP(_xlfn.CONCAT(A981,B981,C981),Denominator!D:H,3,FALSE)</f>
        <v>0</v>
      </c>
      <c r="H981">
        <v>69</v>
      </c>
      <c r="I981" s="13">
        <f>Table15_2[[#This Row],[total_counts]]-Table15_2[[#This Row],[virtual_counts]]</f>
        <v>69</v>
      </c>
      <c r="J981">
        <v>0</v>
      </c>
      <c r="K981" s="4">
        <f>Table15_2[[#This Row],[total_counts]]/Table15_2[[#This Row],[den_total]]</f>
        <v>6.0318376124413205E-4</v>
      </c>
      <c r="L981" s="4">
        <f>Table15_2[[#This Row],[in_person_counts]]/Table15_2[[#This Row],[den_total]]</f>
        <v>6.0318376124413205E-4</v>
      </c>
      <c r="M981" s="4">
        <f>Table15_2[[#This Row],[virtual_counts]]/Table15_2[[#This Row],[den_total]]</f>
        <v>0</v>
      </c>
      <c r="N981" t="s">
        <v>14</v>
      </c>
    </row>
    <row r="982" spans="1:14" x14ac:dyDescent="0.3">
      <c r="A982" t="s">
        <v>26</v>
      </c>
      <c r="B982">
        <v>2019</v>
      </c>
      <c r="C982">
        <v>1</v>
      </c>
      <c r="D982" t="s">
        <v>25</v>
      </c>
      <c r="E982">
        <v>114393</v>
      </c>
      <c r="F982">
        <f>VLOOKUP(_xlfn.CONCAT(A982,B982,C982),Denominator!D:H,2,FALSE)</f>
        <v>114393</v>
      </c>
      <c r="G982">
        <f>VLOOKUP(_xlfn.CONCAT(A982,B982,C982),Denominator!D:H,3,FALSE)</f>
        <v>0</v>
      </c>
      <c r="H982">
        <v>188</v>
      </c>
      <c r="I982" s="13">
        <f>Table15_2[[#This Row],[total_counts]]-Table15_2[[#This Row],[virtual_counts]]</f>
        <v>188</v>
      </c>
      <c r="J982">
        <v>0</v>
      </c>
      <c r="K982" s="4">
        <f>Table15_2[[#This Row],[total_counts]]/Table15_2[[#This Row],[den_total]]</f>
        <v>1.6434572045492294E-3</v>
      </c>
      <c r="L982" s="4">
        <f>Table15_2[[#This Row],[in_person_counts]]/Table15_2[[#This Row],[den_total]]</f>
        <v>1.6434572045492294E-3</v>
      </c>
      <c r="M982" s="4">
        <f>Table15_2[[#This Row],[virtual_counts]]/Table15_2[[#This Row],[den_total]]</f>
        <v>0</v>
      </c>
      <c r="N982" t="s">
        <v>14</v>
      </c>
    </row>
    <row r="983" spans="1:14" x14ac:dyDescent="0.3">
      <c r="A983" t="s">
        <v>26</v>
      </c>
      <c r="B983">
        <v>2019</v>
      </c>
      <c r="C983">
        <v>2</v>
      </c>
      <c r="D983" t="s">
        <v>13</v>
      </c>
      <c r="E983">
        <v>120057</v>
      </c>
      <c r="F983">
        <f>VLOOKUP(_xlfn.CONCAT(A983,B983,C983),Denominator!D:H,2,FALSE)</f>
        <v>120057</v>
      </c>
      <c r="G983">
        <f>VLOOKUP(_xlfn.CONCAT(A983,B983,C983),Denominator!D:H,3,FALSE)</f>
        <v>0</v>
      </c>
      <c r="H983">
        <v>3347</v>
      </c>
      <c r="I983" s="13">
        <f>Table15_2[[#This Row],[total_counts]]-Table15_2[[#This Row],[virtual_counts]]</f>
        <v>3347</v>
      </c>
      <c r="J983">
        <v>0</v>
      </c>
      <c r="K983" s="4">
        <f>Table15_2[[#This Row],[total_counts]]/Table15_2[[#This Row],[den_total]]</f>
        <v>2.7878424415069509E-2</v>
      </c>
      <c r="L983" s="4">
        <f>Table15_2[[#This Row],[in_person_counts]]/Table15_2[[#This Row],[den_total]]</f>
        <v>2.7878424415069509E-2</v>
      </c>
      <c r="M983" s="4">
        <f>Table15_2[[#This Row],[virtual_counts]]/Table15_2[[#This Row],[den_total]]</f>
        <v>0</v>
      </c>
      <c r="N983" t="s">
        <v>14</v>
      </c>
    </row>
    <row r="984" spans="1:14" x14ac:dyDescent="0.3">
      <c r="A984" t="s">
        <v>26</v>
      </c>
      <c r="B984">
        <v>2019</v>
      </c>
      <c r="C984">
        <v>2</v>
      </c>
      <c r="D984" t="s">
        <v>18</v>
      </c>
      <c r="E984">
        <v>120057</v>
      </c>
      <c r="F984">
        <f>VLOOKUP(_xlfn.CONCAT(A984,B984,C984),Denominator!D:H,2,FALSE)</f>
        <v>120057</v>
      </c>
      <c r="G984">
        <f>VLOOKUP(_xlfn.CONCAT(A984,B984,C984),Denominator!D:H,3,FALSE)</f>
        <v>0</v>
      </c>
      <c r="H984">
        <v>229</v>
      </c>
      <c r="I984" s="13">
        <f>Table15_2[[#This Row],[total_counts]]-Table15_2[[#This Row],[virtual_counts]]</f>
        <v>229</v>
      </c>
      <c r="J984">
        <v>0</v>
      </c>
      <c r="K984" s="4">
        <f>Table15_2[[#This Row],[total_counts]]/Table15_2[[#This Row],[den_total]]</f>
        <v>1.9074273053632858E-3</v>
      </c>
      <c r="L984" s="4">
        <f>Table15_2[[#This Row],[in_person_counts]]/Table15_2[[#This Row],[den_total]]</f>
        <v>1.9074273053632858E-3</v>
      </c>
      <c r="M984" s="4">
        <f>Table15_2[[#This Row],[virtual_counts]]/Table15_2[[#This Row],[den_total]]</f>
        <v>0</v>
      </c>
      <c r="N984" t="s">
        <v>14</v>
      </c>
    </row>
    <row r="985" spans="1:14" x14ac:dyDescent="0.3">
      <c r="A985" t="s">
        <v>26</v>
      </c>
      <c r="B985">
        <v>2019</v>
      </c>
      <c r="C985">
        <v>2</v>
      </c>
      <c r="D985" t="s">
        <v>19</v>
      </c>
      <c r="E985">
        <v>120057</v>
      </c>
      <c r="F985">
        <f>VLOOKUP(_xlfn.CONCAT(A985,B985,C985),Denominator!D:H,2,FALSE)</f>
        <v>120057</v>
      </c>
      <c r="G985">
        <f>VLOOKUP(_xlfn.CONCAT(A985,B985,C985),Denominator!D:H,3,FALSE)</f>
        <v>0</v>
      </c>
      <c r="H985">
        <v>48</v>
      </c>
      <c r="I985" s="13">
        <f>Table15_2[[#This Row],[total_counts]]-Table15_2[[#This Row],[virtual_counts]]</f>
        <v>48</v>
      </c>
      <c r="J985">
        <v>0</v>
      </c>
      <c r="K985" s="4">
        <f>Table15_2[[#This Row],[total_counts]]/Table15_2[[#This Row],[den_total]]</f>
        <v>3.998100902071516E-4</v>
      </c>
      <c r="L985" s="4">
        <f>Table15_2[[#This Row],[in_person_counts]]/Table15_2[[#This Row],[den_total]]</f>
        <v>3.998100902071516E-4</v>
      </c>
      <c r="M985" s="4">
        <f>Table15_2[[#This Row],[virtual_counts]]/Table15_2[[#This Row],[den_total]]</f>
        <v>0</v>
      </c>
      <c r="N985" t="s">
        <v>14</v>
      </c>
    </row>
    <row r="986" spans="1:14" x14ac:dyDescent="0.3">
      <c r="A986" t="s">
        <v>26</v>
      </c>
      <c r="B986">
        <v>2019</v>
      </c>
      <c r="C986">
        <v>2</v>
      </c>
      <c r="D986" t="s">
        <v>20</v>
      </c>
      <c r="E986">
        <v>120057</v>
      </c>
      <c r="F986">
        <f>VLOOKUP(_xlfn.CONCAT(A986,B986,C986),Denominator!D:H,2,FALSE)</f>
        <v>120057</v>
      </c>
      <c r="G986">
        <f>VLOOKUP(_xlfn.CONCAT(A986,B986,C986),Denominator!D:H,3,FALSE)</f>
        <v>0</v>
      </c>
      <c r="H986">
        <v>62</v>
      </c>
      <c r="I986" s="13">
        <f>Table15_2[[#This Row],[total_counts]]-Table15_2[[#This Row],[virtual_counts]]</f>
        <v>62</v>
      </c>
      <c r="J986">
        <v>0</v>
      </c>
      <c r="K986" s="4">
        <f>Table15_2[[#This Row],[total_counts]]/Table15_2[[#This Row],[den_total]]</f>
        <v>5.1642136651757083E-4</v>
      </c>
      <c r="L986" s="4">
        <f>Table15_2[[#This Row],[in_person_counts]]/Table15_2[[#This Row],[den_total]]</f>
        <v>5.1642136651757083E-4</v>
      </c>
      <c r="M986" s="4">
        <f>Table15_2[[#This Row],[virtual_counts]]/Table15_2[[#This Row],[den_total]]</f>
        <v>0</v>
      </c>
      <c r="N986" t="s">
        <v>14</v>
      </c>
    </row>
    <row r="987" spans="1:14" x14ac:dyDescent="0.3">
      <c r="A987" t="s">
        <v>26</v>
      </c>
      <c r="B987">
        <v>2019</v>
      </c>
      <c r="C987">
        <v>2</v>
      </c>
      <c r="D987" t="s">
        <v>21</v>
      </c>
      <c r="E987">
        <v>120057</v>
      </c>
      <c r="F987">
        <f>VLOOKUP(_xlfn.CONCAT(A987,B987,C987),Denominator!D:H,2,FALSE)</f>
        <v>120057</v>
      </c>
      <c r="G987">
        <f>VLOOKUP(_xlfn.CONCAT(A987,B987,C987),Denominator!D:H,3,FALSE)</f>
        <v>0</v>
      </c>
      <c r="H987">
        <v>60</v>
      </c>
      <c r="I987" s="13">
        <f>Table15_2[[#This Row],[total_counts]]-Table15_2[[#This Row],[virtual_counts]]</f>
        <v>60</v>
      </c>
      <c r="J987">
        <v>0</v>
      </c>
      <c r="K987" s="4">
        <f>Table15_2[[#This Row],[total_counts]]/Table15_2[[#This Row],[den_total]]</f>
        <v>4.9976261275893946E-4</v>
      </c>
      <c r="L987" s="4">
        <f>Table15_2[[#This Row],[in_person_counts]]/Table15_2[[#This Row],[den_total]]</f>
        <v>4.9976261275893946E-4</v>
      </c>
      <c r="M987" s="4">
        <f>Table15_2[[#This Row],[virtual_counts]]/Table15_2[[#This Row],[den_total]]</f>
        <v>0</v>
      </c>
      <c r="N987" t="s">
        <v>14</v>
      </c>
    </row>
    <row r="988" spans="1:14" x14ac:dyDescent="0.3">
      <c r="A988" t="s">
        <v>26</v>
      </c>
      <c r="B988">
        <v>2019</v>
      </c>
      <c r="C988">
        <v>2</v>
      </c>
      <c r="D988" t="s">
        <v>22</v>
      </c>
      <c r="E988">
        <v>120057</v>
      </c>
      <c r="F988">
        <f>VLOOKUP(_xlfn.CONCAT(A988,B988,C988),Denominator!D:H,2,FALSE)</f>
        <v>120057</v>
      </c>
      <c r="G988">
        <f>VLOOKUP(_xlfn.CONCAT(A988,B988,C988),Denominator!D:H,3,FALSE)</f>
        <v>0</v>
      </c>
      <c r="H988">
        <v>122</v>
      </c>
      <c r="I988" s="13">
        <f>Table15_2[[#This Row],[total_counts]]-Table15_2[[#This Row],[virtual_counts]]</f>
        <v>122</v>
      </c>
      <c r="J988">
        <v>0</v>
      </c>
      <c r="K988" s="4">
        <f>Table15_2[[#This Row],[total_counts]]/Table15_2[[#This Row],[den_total]]</f>
        <v>1.0161839792765103E-3</v>
      </c>
      <c r="L988" s="4">
        <f>Table15_2[[#This Row],[in_person_counts]]/Table15_2[[#This Row],[den_total]]</f>
        <v>1.0161839792765103E-3</v>
      </c>
      <c r="M988" s="4">
        <f>Table15_2[[#This Row],[virtual_counts]]/Table15_2[[#This Row],[den_total]]</f>
        <v>0</v>
      </c>
      <c r="N988" t="s">
        <v>14</v>
      </c>
    </row>
    <row r="989" spans="1:14" x14ac:dyDescent="0.3">
      <c r="A989" t="s">
        <v>26</v>
      </c>
      <c r="B989">
        <v>2019</v>
      </c>
      <c r="C989">
        <v>2</v>
      </c>
      <c r="D989" t="s">
        <v>23</v>
      </c>
      <c r="E989">
        <v>120057</v>
      </c>
      <c r="F989">
        <f>VLOOKUP(_xlfn.CONCAT(A989,B989,C989),Denominator!D:H,2,FALSE)</f>
        <v>120057</v>
      </c>
      <c r="G989">
        <f>VLOOKUP(_xlfn.CONCAT(A989,B989,C989),Denominator!D:H,3,FALSE)</f>
        <v>0</v>
      </c>
      <c r="H989">
        <v>590</v>
      </c>
      <c r="I989" s="13">
        <f>Table15_2[[#This Row],[total_counts]]-Table15_2[[#This Row],[virtual_counts]]</f>
        <v>590</v>
      </c>
      <c r="J989">
        <v>0</v>
      </c>
      <c r="K989" s="4">
        <f>Table15_2[[#This Row],[total_counts]]/Table15_2[[#This Row],[den_total]]</f>
        <v>4.9143323587962388E-3</v>
      </c>
      <c r="L989" s="4">
        <f>Table15_2[[#This Row],[in_person_counts]]/Table15_2[[#This Row],[den_total]]</f>
        <v>4.9143323587962388E-3</v>
      </c>
      <c r="M989" s="4">
        <f>Table15_2[[#This Row],[virtual_counts]]/Table15_2[[#This Row],[den_total]]</f>
        <v>0</v>
      </c>
      <c r="N989" t="s">
        <v>14</v>
      </c>
    </row>
    <row r="990" spans="1:14" x14ac:dyDescent="0.3">
      <c r="A990" t="s">
        <v>26</v>
      </c>
      <c r="B990">
        <v>2019</v>
      </c>
      <c r="C990">
        <v>2</v>
      </c>
      <c r="D990" t="s">
        <v>24</v>
      </c>
      <c r="E990">
        <v>120057</v>
      </c>
      <c r="F990">
        <f>VLOOKUP(_xlfn.CONCAT(A990,B990,C990),Denominator!D:H,2,FALSE)</f>
        <v>120057</v>
      </c>
      <c r="G990">
        <f>VLOOKUP(_xlfn.CONCAT(A990,B990,C990),Denominator!D:H,3,FALSE)</f>
        <v>0</v>
      </c>
      <c r="H990">
        <v>90</v>
      </c>
      <c r="I990" s="13">
        <f>Table15_2[[#This Row],[total_counts]]-Table15_2[[#This Row],[virtual_counts]]</f>
        <v>90</v>
      </c>
      <c r="J990">
        <v>0</v>
      </c>
      <c r="K990" s="4">
        <f>Table15_2[[#This Row],[total_counts]]/Table15_2[[#This Row],[den_total]]</f>
        <v>7.496439191384093E-4</v>
      </c>
      <c r="L990" s="4">
        <f>Table15_2[[#This Row],[in_person_counts]]/Table15_2[[#This Row],[den_total]]</f>
        <v>7.496439191384093E-4</v>
      </c>
      <c r="M990" s="4">
        <f>Table15_2[[#This Row],[virtual_counts]]/Table15_2[[#This Row],[den_total]]</f>
        <v>0</v>
      </c>
      <c r="N990" t="s">
        <v>14</v>
      </c>
    </row>
    <row r="991" spans="1:14" x14ac:dyDescent="0.3">
      <c r="A991" t="s">
        <v>26</v>
      </c>
      <c r="B991">
        <v>2019</v>
      </c>
      <c r="C991">
        <v>2</v>
      </c>
      <c r="D991" t="s">
        <v>25</v>
      </c>
      <c r="E991">
        <v>120057</v>
      </c>
      <c r="F991">
        <f>VLOOKUP(_xlfn.CONCAT(A991,B991,C991),Denominator!D:H,2,FALSE)</f>
        <v>120057</v>
      </c>
      <c r="G991">
        <f>VLOOKUP(_xlfn.CONCAT(A991,B991,C991),Denominator!D:H,3,FALSE)</f>
        <v>0</v>
      </c>
      <c r="H991">
        <v>192</v>
      </c>
      <c r="I991" s="13">
        <f>Table15_2[[#This Row],[total_counts]]-Table15_2[[#This Row],[virtual_counts]]</f>
        <v>192</v>
      </c>
      <c r="J991">
        <v>0</v>
      </c>
      <c r="K991" s="4">
        <f>Table15_2[[#This Row],[total_counts]]/Table15_2[[#This Row],[den_total]]</f>
        <v>1.5992403608286064E-3</v>
      </c>
      <c r="L991" s="4">
        <f>Table15_2[[#This Row],[in_person_counts]]/Table15_2[[#This Row],[den_total]]</f>
        <v>1.5992403608286064E-3</v>
      </c>
      <c r="M991" s="4">
        <f>Table15_2[[#This Row],[virtual_counts]]/Table15_2[[#This Row],[den_total]]</f>
        <v>0</v>
      </c>
      <c r="N991" t="s">
        <v>14</v>
      </c>
    </row>
    <row r="992" spans="1:14" x14ac:dyDescent="0.3">
      <c r="A992" t="s">
        <v>26</v>
      </c>
      <c r="B992">
        <v>2019</v>
      </c>
      <c r="C992">
        <v>3</v>
      </c>
      <c r="D992" t="s">
        <v>13</v>
      </c>
      <c r="E992">
        <v>123657</v>
      </c>
      <c r="F992">
        <f>VLOOKUP(_xlfn.CONCAT(A992,B992,C992),Denominator!D:H,2,FALSE)</f>
        <v>123657</v>
      </c>
      <c r="G992">
        <f>VLOOKUP(_xlfn.CONCAT(A992,B992,C992),Denominator!D:H,3,FALSE)</f>
        <v>0</v>
      </c>
      <c r="H992">
        <v>3549</v>
      </c>
      <c r="I992" s="13">
        <f>Table15_2[[#This Row],[total_counts]]-Table15_2[[#This Row],[virtual_counts]]</f>
        <v>3549</v>
      </c>
      <c r="J992">
        <v>0</v>
      </c>
      <c r="K992" s="4">
        <f>Table15_2[[#This Row],[total_counts]]/Table15_2[[#This Row],[den_total]]</f>
        <v>2.8700356631650454E-2</v>
      </c>
      <c r="L992" s="4">
        <f>Table15_2[[#This Row],[in_person_counts]]/Table15_2[[#This Row],[den_total]]</f>
        <v>2.8700356631650454E-2</v>
      </c>
      <c r="M992" s="4">
        <f>Table15_2[[#This Row],[virtual_counts]]/Table15_2[[#This Row],[den_total]]</f>
        <v>0</v>
      </c>
      <c r="N992" t="s">
        <v>14</v>
      </c>
    </row>
    <row r="993" spans="1:14" x14ac:dyDescent="0.3">
      <c r="A993" t="s">
        <v>26</v>
      </c>
      <c r="B993">
        <v>2019</v>
      </c>
      <c r="C993">
        <v>3</v>
      </c>
      <c r="D993" t="s">
        <v>18</v>
      </c>
      <c r="E993">
        <v>123657</v>
      </c>
      <c r="F993">
        <f>VLOOKUP(_xlfn.CONCAT(A993,B993,C993),Denominator!D:H,2,FALSE)</f>
        <v>123657</v>
      </c>
      <c r="G993">
        <f>VLOOKUP(_xlfn.CONCAT(A993,B993,C993),Denominator!D:H,3,FALSE)</f>
        <v>0</v>
      </c>
      <c r="H993">
        <v>225</v>
      </c>
      <c r="I993" s="13">
        <f>Table15_2[[#This Row],[total_counts]]-Table15_2[[#This Row],[virtual_counts]]</f>
        <v>225</v>
      </c>
      <c r="J993">
        <v>0</v>
      </c>
      <c r="K993" s="4">
        <f>Table15_2[[#This Row],[total_counts]]/Table15_2[[#This Row],[den_total]]</f>
        <v>1.8195492370023532E-3</v>
      </c>
      <c r="L993" s="4">
        <f>Table15_2[[#This Row],[in_person_counts]]/Table15_2[[#This Row],[den_total]]</f>
        <v>1.8195492370023532E-3</v>
      </c>
      <c r="M993" s="4">
        <f>Table15_2[[#This Row],[virtual_counts]]/Table15_2[[#This Row],[den_total]]</f>
        <v>0</v>
      </c>
      <c r="N993" t="s">
        <v>14</v>
      </c>
    </row>
    <row r="994" spans="1:14" x14ac:dyDescent="0.3">
      <c r="A994" t="s">
        <v>26</v>
      </c>
      <c r="B994">
        <v>2019</v>
      </c>
      <c r="C994">
        <v>3</v>
      </c>
      <c r="D994" t="s">
        <v>19</v>
      </c>
      <c r="E994">
        <v>123657</v>
      </c>
      <c r="F994">
        <f>VLOOKUP(_xlfn.CONCAT(A994,B994,C994),Denominator!D:H,2,FALSE)</f>
        <v>123657</v>
      </c>
      <c r="G994">
        <f>VLOOKUP(_xlfn.CONCAT(A994,B994,C994),Denominator!D:H,3,FALSE)</f>
        <v>0</v>
      </c>
      <c r="H994">
        <v>51</v>
      </c>
      <c r="I994" s="13">
        <f>Table15_2[[#This Row],[total_counts]]-Table15_2[[#This Row],[virtual_counts]]</f>
        <v>51</v>
      </c>
      <c r="J994">
        <v>0</v>
      </c>
      <c r="K994" s="4">
        <f>Table15_2[[#This Row],[total_counts]]/Table15_2[[#This Row],[den_total]]</f>
        <v>4.124311603872001E-4</v>
      </c>
      <c r="L994" s="4">
        <f>Table15_2[[#This Row],[in_person_counts]]/Table15_2[[#This Row],[den_total]]</f>
        <v>4.124311603872001E-4</v>
      </c>
      <c r="M994" s="4">
        <f>Table15_2[[#This Row],[virtual_counts]]/Table15_2[[#This Row],[den_total]]</f>
        <v>0</v>
      </c>
      <c r="N994" t="s">
        <v>14</v>
      </c>
    </row>
    <row r="995" spans="1:14" x14ac:dyDescent="0.3">
      <c r="A995" t="s">
        <v>26</v>
      </c>
      <c r="B995">
        <v>2019</v>
      </c>
      <c r="C995">
        <v>3</v>
      </c>
      <c r="D995" t="s">
        <v>20</v>
      </c>
      <c r="E995">
        <v>123657</v>
      </c>
      <c r="F995">
        <f>VLOOKUP(_xlfn.CONCAT(A995,B995,C995),Denominator!D:H,2,FALSE)</f>
        <v>123657</v>
      </c>
      <c r="G995">
        <f>VLOOKUP(_xlfn.CONCAT(A995,B995,C995),Denominator!D:H,3,FALSE)</f>
        <v>0</v>
      </c>
      <c r="H995">
        <v>59</v>
      </c>
      <c r="I995" s="13">
        <f>Table15_2[[#This Row],[total_counts]]-Table15_2[[#This Row],[virtual_counts]]</f>
        <v>59</v>
      </c>
      <c r="J995">
        <v>0</v>
      </c>
      <c r="K995" s="4">
        <f>Table15_2[[#This Row],[total_counts]]/Table15_2[[#This Row],[den_total]]</f>
        <v>4.7712624436950599E-4</v>
      </c>
      <c r="L995" s="4">
        <f>Table15_2[[#This Row],[in_person_counts]]/Table15_2[[#This Row],[den_total]]</f>
        <v>4.7712624436950599E-4</v>
      </c>
      <c r="M995" s="4">
        <f>Table15_2[[#This Row],[virtual_counts]]/Table15_2[[#This Row],[den_total]]</f>
        <v>0</v>
      </c>
      <c r="N995" t="s">
        <v>14</v>
      </c>
    </row>
    <row r="996" spans="1:14" x14ac:dyDescent="0.3">
      <c r="A996" t="s">
        <v>26</v>
      </c>
      <c r="B996">
        <v>2019</v>
      </c>
      <c r="C996">
        <v>3</v>
      </c>
      <c r="D996" t="s">
        <v>21</v>
      </c>
      <c r="E996">
        <v>123657</v>
      </c>
      <c r="F996">
        <f>VLOOKUP(_xlfn.CONCAT(A996,B996,C996),Denominator!D:H,2,FALSE)</f>
        <v>123657</v>
      </c>
      <c r="G996">
        <f>VLOOKUP(_xlfn.CONCAT(A996,B996,C996),Denominator!D:H,3,FALSE)</f>
        <v>0</v>
      </c>
      <c r="H996">
        <v>56</v>
      </c>
      <c r="I996" s="13">
        <f>Table15_2[[#This Row],[total_counts]]-Table15_2[[#This Row],[virtual_counts]]</f>
        <v>56</v>
      </c>
      <c r="J996">
        <v>0</v>
      </c>
      <c r="K996" s="4">
        <f>Table15_2[[#This Row],[total_counts]]/Table15_2[[#This Row],[den_total]]</f>
        <v>4.5286558787614126E-4</v>
      </c>
      <c r="L996" s="4">
        <f>Table15_2[[#This Row],[in_person_counts]]/Table15_2[[#This Row],[den_total]]</f>
        <v>4.5286558787614126E-4</v>
      </c>
      <c r="M996" s="4">
        <f>Table15_2[[#This Row],[virtual_counts]]/Table15_2[[#This Row],[den_total]]</f>
        <v>0</v>
      </c>
      <c r="N996" t="s">
        <v>14</v>
      </c>
    </row>
    <row r="997" spans="1:14" x14ac:dyDescent="0.3">
      <c r="A997" t="s">
        <v>26</v>
      </c>
      <c r="B997">
        <v>2019</v>
      </c>
      <c r="C997">
        <v>3</v>
      </c>
      <c r="D997" t="s">
        <v>22</v>
      </c>
      <c r="E997">
        <v>123657</v>
      </c>
      <c r="F997">
        <f>VLOOKUP(_xlfn.CONCAT(A997,B997,C997),Denominator!D:H,2,FALSE)</f>
        <v>123657</v>
      </c>
      <c r="G997">
        <f>VLOOKUP(_xlfn.CONCAT(A997,B997,C997),Denominator!D:H,3,FALSE)</f>
        <v>0</v>
      </c>
      <c r="H997">
        <v>115</v>
      </c>
      <c r="I997" s="13">
        <f>Table15_2[[#This Row],[total_counts]]-Table15_2[[#This Row],[virtual_counts]]</f>
        <v>115</v>
      </c>
      <c r="J997">
        <v>0</v>
      </c>
      <c r="K997" s="4">
        <f>Table15_2[[#This Row],[total_counts]]/Table15_2[[#This Row],[den_total]]</f>
        <v>9.299918322456472E-4</v>
      </c>
      <c r="L997" s="4">
        <f>Table15_2[[#This Row],[in_person_counts]]/Table15_2[[#This Row],[den_total]]</f>
        <v>9.299918322456472E-4</v>
      </c>
      <c r="M997" s="4">
        <f>Table15_2[[#This Row],[virtual_counts]]/Table15_2[[#This Row],[den_total]]</f>
        <v>0</v>
      </c>
      <c r="N997" t="s">
        <v>14</v>
      </c>
    </row>
    <row r="998" spans="1:14" x14ac:dyDescent="0.3">
      <c r="A998" t="s">
        <v>26</v>
      </c>
      <c r="B998">
        <v>2019</v>
      </c>
      <c r="C998">
        <v>3</v>
      </c>
      <c r="D998" t="s">
        <v>23</v>
      </c>
      <c r="E998">
        <v>123657</v>
      </c>
      <c r="F998">
        <f>VLOOKUP(_xlfn.CONCAT(A998,B998,C998),Denominator!D:H,2,FALSE)</f>
        <v>123657</v>
      </c>
      <c r="G998">
        <f>VLOOKUP(_xlfn.CONCAT(A998,B998,C998),Denominator!D:H,3,FALSE)</f>
        <v>0</v>
      </c>
      <c r="H998">
        <v>642</v>
      </c>
      <c r="I998" s="13">
        <f>Table15_2[[#This Row],[total_counts]]-Table15_2[[#This Row],[virtual_counts]]</f>
        <v>642</v>
      </c>
      <c r="J998">
        <v>0</v>
      </c>
      <c r="K998" s="4">
        <f>Table15_2[[#This Row],[total_counts]]/Table15_2[[#This Row],[den_total]]</f>
        <v>5.1917804895800484E-3</v>
      </c>
      <c r="L998" s="4">
        <f>Table15_2[[#This Row],[in_person_counts]]/Table15_2[[#This Row],[den_total]]</f>
        <v>5.1917804895800484E-3</v>
      </c>
      <c r="M998" s="4">
        <f>Table15_2[[#This Row],[virtual_counts]]/Table15_2[[#This Row],[den_total]]</f>
        <v>0</v>
      </c>
      <c r="N998" t="s">
        <v>14</v>
      </c>
    </row>
    <row r="999" spans="1:14" x14ac:dyDescent="0.3">
      <c r="A999" t="s">
        <v>26</v>
      </c>
      <c r="B999">
        <v>2019</v>
      </c>
      <c r="C999">
        <v>3</v>
      </c>
      <c r="D999" t="s">
        <v>24</v>
      </c>
      <c r="E999">
        <v>123657</v>
      </c>
      <c r="F999">
        <f>VLOOKUP(_xlfn.CONCAT(A999,B999,C999),Denominator!D:H,2,FALSE)</f>
        <v>123657</v>
      </c>
      <c r="G999">
        <f>VLOOKUP(_xlfn.CONCAT(A999,B999,C999),Denominator!D:H,3,FALSE)</f>
        <v>0</v>
      </c>
      <c r="H999">
        <v>74</v>
      </c>
      <c r="I999" s="13">
        <f>Table15_2[[#This Row],[total_counts]]-Table15_2[[#This Row],[virtual_counts]]</f>
        <v>74</v>
      </c>
      <c r="J999">
        <v>0</v>
      </c>
      <c r="K999" s="4">
        <f>Table15_2[[#This Row],[total_counts]]/Table15_2[[#This Row],[den_total]]</f>
        <v>5.9842952683632948E-4</v>
      </c>
      <c r="L999" s="4">
        <f>Table15_2[[#This Row],[in_person_counts]]/Table15_2[[#This Row],[den_total]]</f>
        <v>5.9842952683632948E-4</v>
      </c>
      <c r="M999" s="4">
        <f>Table15_2[[#This Row],[virtual_counts]]/Table15_2[[#This Row],[den_total]]</f>
        <v>0</v>
      </c>
      <c r="N999" t="s">
        <v>14</v>
      </c>
    </row>
    <row r="1000" spans="1:14" x14ac:dyDescent="0.3">
      <c r="A1000" t="s">
        <v>26</v>
      </c>
      <c r="B1000">
        <v>2019</v>
      </c>
      <c r="C1000">
        <v>3</v>
      </c>
      <c r="D1000" t="s">
        <v>25</v>
      </c>
      <c r="E1000">
        <v>123657</v>
      </c>
      <c r="F1000">
        <f>VLOOKUP(_xlfn.CONCAT(A1000,B1000,C1000),Denominator!D:H,2,FALSE)</f>
        <v>123657</v>
      </c>
      <c r="G1000">
        <f>VLOOKUP(_xlfn.CONCAT(A1000,B1000,C1000),Denominator!D:H,3,FALSE)</f>
        <v>0</v>
      </c>
      <c r="H1000">
        <v>171</v>
      </c>
      <c r="I1000" s="13">
        <f>Table15_2[[#This Row],[total_counts]]-Table15_2[[#This Row],[virtual_counts]]</f>
        <v>171</v>
      </c>
      <c r="J1000">
        <v>0</v>
      </c>
      <c r="K1000" s="4">
        <f>Table15_2[[#This Row],[total_counts]]/Table15_2[[#This Row],[den_total]]</f>
        <v>1.3828574201217884E-3</v>
      </c>
      <c r="L1000" s="4">
        <f>Table15_2[[#This Row],[in_person_counts]]/Table15_2[[#This Row],[den_total]]</f>
        <v>1.3828574201217884E-3</v>
      </c>
      <c r="M1000" s="4">
        <f>Table15_2[[#This Row],[virtual_counts]]/Table15_2[[#This Row],[den_total]]</f>
        <v>0</v>
      </c>
      <c r="N1000" t="s">
        <v>14</v>
      </c>
    </row>
    <row r="1001" spans="1:14" x14ac:dyDescent="0.3">
      <c r="A1001" t="s">
        <v>26</v>
      </c>
      <c r="B1001">
        <v>2019</v>
      </c>
      <c r="C1001">
        <v>4</v>
      </c>
      <c r="D1001" t="s">
        <v>13</v>
      </c>
      <c r="E1001">
        <v>124873</v>
      </c>
      <c r="F1001">
        <f>VLOOKUP(_xlfn.CONCAT(A1001,B1001,C1001),Denominator!D:H,2,FALSE)</f>
        <v>124873</v>
      </c>
      <c r="G1001">
        <f>VLOOKUP(_xlfn.CONCAT(A1001,B1001,C1001),Denominator!D:H,3,FALSE)</f>
        <v>0</v>
      </c>
      <c r="H1001">
        <v>3180</v>
      </c>
      <c r="I1001" s="13">
        <f>Table15_2[[#This Row],[total_counts]]-Table15_2[[#This Row],[virtual_counts]]</f>
        <v>3180</v>
      </c>
      <c r="J1001">
        <v>0</v>
      </c>
      <c r="K1001" s="4">
        <f>Table15_2[[#This Row],[total_counts]]/Table15_2[[#This Row],[den_total]]</f>
        <v>2.5465873327300537E-2</v>
      </c>
      <c r="L1001" s="4">
        <f>Table15_2[[#This Row],[in_person_counts]]/Table15_2[[#This Row],[den_total]]</f>
        <v>2.5465873327300537E-2</v>
      </c>
      <c r="M1001" s="4">
        <f>Table15_2[[#This Row],[virtual_counts]]/Table15_2[[#This Row],[den_total]]</f>
        <v>0</v>
      </c>
      <c r="N1001" t="s">
        <v>14</v>
      </c>
    </row>
    <row r="1002" spans="1:14" x14ac:dyDescent="0.3">
      <c r="A1002" t="s">
        <v>26</v>
      </c>
      <c r="B1002">
        <v>2019</v>
      </c>
      <c r="C1002">
        <v>4</v>
      </c>
      <c r="D1002" t="s">
        <v>18</v>
      </c>
      <c r="E1002">
        <v>124873</v>
      </c>
      <c r="F1002">
        <f>VLOOKUP(_xlfn.CONCAT(A1002,B1002,C1002),Denominator!D:H,2,FALSE)</f>
        <v>124873</v>
      </c>
      <c r="G1002">
        <f>VLOOKUP(_xlfn.CONCAT(A1002,B1002,C1002),Denominator!D:H,3,FALSE)</f>
        <v>0</v>
      </c>
      <c r="H1002">
        <v>201</v>
      </c>
      <c r="I1002" s="13">
        <f>Table15_2[[#This Row],[total_counts]]-Table15_2[[#This Row],[virtual_counts]]</f>
        <v>201</v>
      </c>
      <c r="J1002">
        <v>0</v>
      </c>
      <c r="K1002" s="4">
        <f>Table15_2[[#This Row],[total_counts]]/Table15_2[[#This Row],[den_total]]</f>
        <v>1.6096353895557888E-3</v>
      </c>
      <c r="L1002" s="4">
        <f>Table15_2[[#This Row],[in_person_counts]]/Table15_2[[#This Row],[den_total]]</f>
        <v>1.6096353895557888E-3</v>
      </c>
      <c r="M1002" s="4">
        <f>Table15_2[[#This Row],[virtual_counts]]/Table15_2[[#This Row],[den_total]]</f>
        <v>0</v>
      </c>
      <c r="N1002" t="s">
        <v>14</v>
      </c>
    </row>
    <row r="1003" spans="1:14" x14ac:dyDescent="0.3">
      <c r="A1003" t="s">
        <v>26</v>
      </c>
      <c r="B1003">
        <v>2019</v>
      </c>
      <c r="C1003">
        <v>4</v>
      </c>
      <c r="D1003" t="s">
        <v>19</v>
      </c>
      <c r="E1003">
        <v>124873</v>
      </c>
      <c r="F1003">
        <f>VLOOKUP(_xlfn.CONCAT(A1003,B1003,C1003),Denominator!D:H,2,FALSE)</f>
        <v>124873</v>
      </c>
      <c r="G1003">
        <f>VLOOKUP(_xlfn.CONCAT(A1003,B1003,C1003),Denominator!D:H,3,FALSE)</f>
        <v>0</v>
      </c>
      <c r="H1003">
        <v>47</v>
      </c>
      <c r="I1003" s="13">
        <f>Table15_2[[#This Row],[total_counts]]-Table15_2[[#This Row],[virtual_counts]]</f>
        <v>47</v>
      </c>
      <c r="J1003">
        <v>0</v>
      </c>
      <c r="K1003" s="4">
        <f>Table15_2[[#This Row],[total_counts]]/Table15_2[[#This Row],[den_total]]</f>
        <v>3.7638240452299537E-4</v>
      </c>
      <c r="L1003" s="4">
        <f>Table15_2[[#This Row],[in_person_counts]]/Table15_2[[#This Row],[den_total]]</f>
        <v>3.7638240452299537E-4</v>
      </c>
      <c r="M1003" s="4">
        <f>Table15_2[[#This Row],[virtual_counts]]/Table15_2[[#This Row],[den_total]]</f>
        <v>0</v>
      </c>
      <c r="N1003" t="s">
        <v>14</v>
      </c>
    </row>
    <row r="1004" spans="1:14" x14ac:dyDescent="0.3">
      <c r="A1004" t="s">
        <v>26</v>
      </c>
      <c r="B1004">
        <v>2019</v>
      </c>
      <c r="C1004">
        <v>4</v>
      </c>
      <c r="D1004" t="s">
        <v>20</v>
      </c>
      <c r="E1004">
        <v>124873</v>
      </c>
      <c r="F1004">
        <f>VLOOKUP(_xlfn.CONCAT(A1004,B1004,C1004),Denominator!D:H,2,FALSE)</f>
        <v>124873</v>
      </c>
      <c r="G1004">
        <f>VLOOKUP(_xlfn.CONCAT(A1004,B1004,C1004),Denominator!D:H,3,FALSE)</f>
        <v>0</v>
      </c>
      <c r="H1004">
        <v>50</v>
      </c>
      <c r="I1004" s="13">
        <f>Table15_2[[#This Row],[total_counts]]-Table15_2[[#This Row],[virtual_counts]]</f>
        <v>50</v>
      </c>
      <c r="J1004">
        <v>0</v>
      </c>
      <c r="K1004" s="4">
        <f>Table15_2[[#This Row],[total_counts]]/Table15_2[[#This Row],[den_total]]</f>
        <v>4.0040681332233549E-4</v>
      </c>
      <c r="L1004" s="4">
        <f>Table15_2[[#This Row],[in_person_counts]]/Table15_2[[#This Row],[den_total]]</f>
        <v>4.0040681332233549E-4</v>
      </c>
      <c r="M1004" s="4">
        <f>Table15_2[[#This Row],[virtual_counts]]/Table15_2[[#This Row],[den_total]]</f>
        <v>0</v>
      </c>
      <c r="N1004" t="s">
        <v>14</v>
      </c>
    </row>
    <row r="1005" spans="1:14" x14ac:dyDescent="0.3">
      <c r="A1005" t="s">
        <v>26</v>
      </c>
      <c r="B1005">
        <v>2019</v>
      </c>
      <c r="C1005">
        <v>4</v>
      </c>
      <c r="D1005" t="s">
        <v>21</v>
      </c>
      <c r="E1005">
        <v>124873</v>
      </c>
      <c r="F1005">
        <f>VLOOKUP(_xlfn.CONCAT(A1005,B1005,C1005),Denominator!D:H,2,FALSE)</f>
        <v>124873</v>
      </c>
      <c r="G1005">
        <f>VLOOKUP(_xlfn.CONCAT(A1005,B1005,C1005),Denominator!D:H,3,FALSE)</f>
        <v>0</v>
      </c>
      <c r="H1005">
        <v>60</v>
      </c>
      <c r="I1005" s="13">
        <f>Table15_2[[#This Row],[total_counts]]-Table15_2[[#This Row],[virtual_counts]]</f>
        <v>60</v>
      </c>
      <c r="J1005">
        <v>0</v>
      </c>
      <c r="K1005" s="4">
        <f>Table15_2[[#This Row],[total_counts]]/Table15_2[[#This Row],[den_total]]</f>
        <v>4.804881759868026E-4</v>
      </c>
      <c r="L1005" s="4">
        <f>Table15_2[[#This Row],[in_person_counts]]/Table15_2[[#This Row],[den_total]]</f>
        <v>4.804881759868026E-4</v>
      </c>
      <c r="M1005" s="4">
        <f>Table15_2[[#This Row],[virtual_counts]]/Table15_2[[#This Row],[den_total]]</f>
        <v>0</v>
      </c>
      <c r="N1005" t="s">
        <v>14</v>
      </c>
    </row>
    <row r="1006" spans="1:14" x14ac:dyDescent="0.3">
      <c r="A1006" t="s">
        <v>26</v>
      </c>
      <c r="B1006">
        <v>2019</v>
      </c>
      <c r="C1006">
        <v>4</v>
      </c>
      <c r="D1006" t="s">
        <v>22</v>
      </c>
      <c r="E1006">
        <v>124873</v>
      </c>
      <c r="F1006">
        <f>VLOOKUP(_xlfn.CONCAT(A1006,B1006,C1006),Denominator!D:H,2,FALSE)</f>
        <v>124873</v>
      </c>
      <c r="G1006">
        <f>VLOOKUP(_xlfn.CONCAT(A1006,B1006,C1006),Denominator!D:H,3,FALSE)</f>
        <v>0</v>
      </c>
      <c r="H1006">
        <v>110</v>
      </c>
      <c r="I1006" s="13">
        <f>Table15_2[[#This Row],[total_counts]]-Table15_2[[#This Row],[virtual_counts]]</f>
        <v>110</v>
      </c>
      <c r="J1006">
        <v>0</v>
      </c>
      <c r="K1006" s="4">
        <f>Table15_2[[#This Row],[total_counts]]/Table15_2[[#This Row],[den_total]]</f>
        <v>8.808949893091381E-4</v>
      </c>
      <c r="L1006" s="4">
        <f>Table15_2[[#This Row],[in_person_counts]]/Table15_2[[#This Row],[den_total]]</f>
        <v>8.808949893091381E-4</v>
      </c>
      <c r="M1006" s="4">
        <f>Table15_2[[#This Row],[virtual_counts]]/Table15_2[[#This Row],[den_total]]</f>
        <v>0</v>
      </c>
      <c r="N1006" t="s">
        <v>14</v>
      </c>
    </row>
    <row r="1007" spans="1:14" x14ac:dyDescent="0.3">
      <c r="A1007" t="s">
        <v>26</v>
      </c>
      <c r="B1007">
        <v>2019</v>
      </c>
      <c r="C1007">
        <v>4</v>
      </c>
      <c r="D1007" t="s">
        <v>23</v>
      </c>
      <c r="E1007">
        <v>124873</v>
      </c>
      <c r="F1007">
        <f>VLOOKUP(_xlfn.CONCAT(A1007,B1007,C1007),Denominator!D:H,2,FALSE)</f>
        <v>124873</v>
      </c>
      <c r="G1007">
        <f>VLOOKUP(_xlfn.CONCAT(A1007,B1007,C1007),Denominator!D:H,3,FALSE)</f>
        <v>0</v>
      </c>
      <c r="H1007">
        <v>532</v>
      </c>
      <c r="I1007" s="13">
        <f>Table15_2[[#This Row],[total_counts]]-Table15_2[[#This Row],[virtual_counts]]</f>
        <v>532</v>
      </c>
      <c r="J1007">
        <v>0</v>
      </c>
      <c r="K1007" s="4">
        <f>Table15_2[[#This Row],[total_counts]]/Table15_2[[#This Row],[den_total]]</f>
        <v>4.2603284937496495E-3</v>
      </c>
      <c r="L1007" s="4">
        <f>Table15_2[[#This Row],[in_person_counts]]/Table15_2[[#This Row],[den_total]]</f>
        <v>4.2603284937496495E-3</v>
      </c>
      <c r="M1007" s="4">
        <f>Table15_2[[#This Row],[virtual_counts]]/Table15_2[[#This Row],[den_total]]</f>
        <v>0</v>
      </c>
      <c r="N1007" t="s">
        <v>14</v>
      </c>
    </row>
    <row r="1008" spans="1:14" x14ac:dyDescent="0.3">
      <c r="A1008" t="s">
        <v>26</v>
      </c>
      <c r="B1008">
        <v>2019</v>
      </c>
      <c r="C1008">
        <v>4</v>
      </c>
      <c r="D1008" t="s">
        <v>24</v>
      </c>
      <c r="E1008">
        <v>124873</v>
      </c>
      <c r="F1008">
        <f>VLOOKUP(_xlfn.CONCAT(A1008,B1008,C1008),Denominator!D:H,2,FALSE)</f>
        <v>124873</v>
      </c>
      <c r="G1008">
        <f>VLOOKUP(_xlfn.CONCAT(A1008,B1008,C1008),Denominator!D:H,3,FALSE)</f>
        <v>0</v>
      </c>
      <c r="H1008">
        <v>66</v>
      </c>
      <c r="I1008" s="13">
        <f>Table15_2[[#This Row],[total_counts]]-Table15_2[[#This Row],[virtual_counts]]</f>
        <v>66</v>
      </c>
      <c r="J1008">
        <v>0</v>
      </c>
      <c r="K1008" s="4">
        <f>Table15_2[[#This Row],[total_counts]]/Table15_2[[#This Row],[den_total]]</f>
        <v>5.285369935854829E-4</v>
      </c>
      <c r="L1008" s="4">
        <f>Table15_2[[#This Row],[in_person_counts]]/Table15_2[[#This Row],[den_total]]</f>
        <v>5.285369935854829E-4</v>
      </c>
      <c r="M1008" s="4">
        <f>Table15_2[[#This Row],[virtual_counts]]/Table15_2[[#This Row],[den_total]]</f>
        <v>0</v>
      </c>
      <c r="N1008" t="s">
        <v>14</v>
      </c>
    </row>
    <row r="1009" spans="1:14" x14ac:dyDescent="0.3">
      <c r="A1009" t="s">
        <v>26</v>
      </c>
      <c r="B1009">
        <v>2019</v>
      </c>
      <c r="C1009">
        <v>4</v>
      </c>
      <c r="D1009" t="s">
        <v>25</v>
      </c>
      <c r="E1009">
        <v>124873</v>
      </c>
      <c r="F1009">
        <f>VLOOKUP(_xlfn.CONCAT(A1009,B1009,C1009),Denominator!D:H,2,FALSE)</f>
        <v>124873</v>
      </c>
      <c r="G1009">
        <f>VLOOKUP(_xlfn.CONCAT(A1009,B1009,C1009),Denominator!D:H,3,FALSE)</f>
        <v>0</v>
      </c>
      <c r="H1009">
        <v>169</v>
      </c>
      <c r="I1009" s="13">
        <f>Table15_2[[#This Row],[total_counts]]-Table15_2[[#This Row],[virtual_counts]]</f>
        <v>169</v>
      </c>
      <c r="J1009">
        <v>0</v>
      </c>
      <c r="K1009" s="4">
        <f>Table15_2[[#This Row],[total_counts]]/Table15_2[[#This Row],[den_total]]</f>
        <v>1.3533750290294941E-3</v>
      </c>
      <c r="L1009" s="4">
        <f>Table15_2[[#This Row],[in_person_counts]]/Table15_2[[#This Row],[den_total]]</f>
        <v>1.3533750290294941E-3</v>
      </c>
      <c r="M1009" s="4">
        <f>Table15_2[[#This Row],[virtual_counts]]/Table15_2[[#This Row],[den_total]]</f>
        <v>0</v>
      </c>
      <c r="N1009" t="s">
        <v>14</v>
      </c>
    </row>
    <row r="1010" spans="1:14" x14ac:dyDescent="0.3">
      <c r="A1010" t="s">
        <v>26</v>
      </c>
      <c r="B1010">
        <v>2019</v>
      </c>
      <c r="C1010">
        <v>5</v>
      </c>
      <c r="D1010" t="s">
        <v>13</v>
      </c>
      <c r="E1010">
        <v>165714</v>
      </c>
      <c r="F1010">
        <f>VLOOKUP(_xlfn.CONCAT(A1010,B1010,C1010),Denominator!D:H,2,FALSE)</f>
        <v>165714</v>
      </c>
      <c r="G1010">
        <f>VLOOKUP(_xlfn.CONCAT(A1010,B1010,C1010),Denominator!D:H,3,FALSE)</f>
        <v>0</v>
      </c>
      <c r="H1010">
        <v>3657</v>
      </c>
      <c r="I1010" s="13">
        <f>Table15_2[[#This Row],[total_counts]]-Table15_2[[#This Row],[virtual_counts]]</f>
        <v>3657</v>
      </c>
      <c r="J1010">
        <v>0</v>
      </c>
      <c r="K1010" s="4">
        <f>Table15_2[[#This Row],[total_counts]]/Table15_2[[#This Row],[den_total]]</f>
        <v>2.2068141496795684E-2</v>
      </c>
      <c r="L1010" s="4">
        <f>Table15_2[[#This Row],[in_person_counts]]/Table15_2[[#This Row],[den_total]]</f>
        <v>2.2068141496795684E-2</v>
      </c>
      <c r="M1010" s="4">
        <f>Table15_2[[#This Row],[virtual_counts]]/Table15_2[[#This Row],[den_total]]</f>
        <v>0</v>
      </c>
      <c r="N1010" t="s">
        <v>14</v>
      </c>
    </row>
    <row r="1011" spans="1:14" x14ac:dyDescent="0.3">
      <c r="A1011" t="s">
        <v>26</v>
      </c>
      <c r="B1011">
        <v>2019</v>
      </c>
      <c r="C1011">
        <v>5</v>
      </c>
      <c r="D1011" t="s">
        <v>18</v>
      </c>
      <c r="E1011">
        <v>165714</v>
      </c>
      <c r="F1011">
        <f>VLOOKUP(_xlfn.CONCAT(A1011,B1011,C1011),Denominator!D:H,2,FALSE)</f>
        <v>165714</v>
      </c>
      <c r="G1011">
        <f>VLOOKUP(_xlfn.CONCAT(A1011,B1011,C1011),Denominator!D:H,3,FALSE)</f>
        <v>0</v>
      </c>
      <c r="H1011">
        <v>209</v>
      </c>
      <c r="I1011" s="13">
        <f>Table15_2[[#This Row],[total_counts]]-Table15_2[[#This Row],[virtual_counts]]</f>
        <v>209</v>
      </c>
      <c r="J1011">
        <v>0</v>
      </c>
      <c r="K1011" s="4">
        <f>Table15_2[[#This Row],[total_counts]]/Table15_2[[#This Row],[den_total]]</f>
        <v>1.2612090710501225E-3</v>
      </c>
      <c r="L1011" s="4">
        <f>Table15_2[[#This Row],[in_person_counts]]/Table15_2[[#This Row],[den_total]]</f>
        <v>1.2612090710501225E-3</v>
      </c>
      <c r="M1011" s="4">
        <f>Table15_2[[#This Row],[virtual_counts]]/Table15_2[[#This Row],[den_total]]</f>
        <v>0</v>
      </c>
      <c r="N1011" t="s">
        <v>14</v>
      </c>
    </row>
    <row r="1012" spans="1:14" x14ac:dyDescent="0.3">
      <c r="A1012" t="s">
        <v>26</v>
      </c>
      <c r="B1012">
        <v>2019</v>
      </c>
      <c r="C1012">
        <v>5</v>
      </c>
      <c r="D1012" t="s">
        <v>19</v>
      </c>
      <c r="E1012">
        <v>165714</v>
      </c>
      <c r="F1012">
        <f>VLOOKUP(_xlfn.CONCAT(A1012,B1012,C1012),Denominator!D:H,2,FALSE)</f>
        <v>165714</v>
      </c>
      <c r="G1012">
        <f>VLOOKUP(_xlfn.CONCAT(A1012,B1012,C1012),Denominator!D:H,3,FALSE)</f>
        <v>0</v>
      </c>
      <c r="H1012">
        <v>58</v>
      </c>
      <c r="I1012" s="13">
        <f>Table15_2[[#This Row],[total_counts]]-Table15_2[[#This Row],[virtual_counts]]</f>
        <v>58</v>
      </c>
      <c r="J1012">
        <v>0</v>
      </c>
      <c r="K1012" s="4">
        <f>Table15_2[[#This Row],[total_counts]]/Table15_2[[#This Row],[den_total]]</f>
        <v>3.5000060344931628E-4</v>
      </c>
      <c r="L1012" s="4">
        <f>Table15_2[[#This Row],[in_person_counts]]/Table15_2[[#This Row],[den_total]]</f>
        <v>3.5000060344931628E-4</v>
      </c>
      <c r="M1012" s="4">
        <f>Table15_2[[#This Row],[virtual_counts]]/Table15_2[[#This Row],[den_total]]</f>
        <v>0</v>
      </c>
      <c r="N1012" t="s">
        <v>14</v>
      </c>
    </row>
    <row r="1013" spans="1:14" x14ac:dyDescent="0.3">
      <c r="A1013" t="s">
        <v>26</v>
      </c>
      <c r="B1013">
        <v>2019</v>
      </c>
      <c r="C1013">
        <v>5</v>
      </c>
      <c r="D1013" t="s">
        <v>20</v>
      </c>
      <c r="E1013">
        <v>165714</v>
      </c>
      <c r="F1013">
        <f>VLOOKUP(_xlfn.CONCAT(A1013,B1013,C1013),Denominator!D:H,2,FALSE)</f>
        <v>165714</v>
      </c>
      <c r="G1013">
        <f>VLOOKUP(_xlfn.CONCAT(A1013,B1013,C1013),Denominator!D:H,3,FALSE)</f>
        <v>0</v>
      </c>
      <c r="H1013">
        <v>70</v>
      </c>
      <c r="I1013" s="13">
        <f>Table15_2[[#This Row],[total_counts]]-Table15_2[[#This Row],[virtual_counts]]</f>
        <v>70</v>
      </c>
      <c r="J1013">
        <v>0</v>
      </c>
      <c r="K1013" s="4">
        <f>Table15_2[[#This Row],[total_counts]]/Table15_2[[#This Row],[den_total]]</f>
        <v>4.2241452140434724E-4</v>
      </c>
      <c r="L1013" s="4">
        <f>Table15_2[[#This Row],[in_person_counts]]/Table15_2[[#This Row],[den_total]]</f>
        <v>4.2241452140434724E-4</v>
      </c>
      <c r="M1013" s="4">
        <f>Table15_2[[#This Row],[virtual_counts]]/Table15_2[[#This Row],[den_total]]</f>
        <v>0</v>
      </c>
      <c r="N1013" t="s">
        <v>14</v>
      </c>
    </row>
    <row r="1014" spans="1:14" x14ac:dyDescent="0.3">
      <c r="A1014" t="s">
        <v>26</v>
      </c>
      <c r="B1014">
        <v>2019</v>
      </c>
      <c r="C1014">
        <v>5</v>
      </c>
      <c r="D1014" t="s">
        <v>21</v>
      </c>
      <c r="E1014">
        <v>165714</v>
      </c>
      <c r="F1014">
        <f>VLOOKUP(_xlfn.CONCAT(A1014,B1014,C1014),Denominator!D:H,2,FALSE)</f>
        <v>165714</v>
      </c>
      <c r="G1014">
        <f>VLOOKUP(_xlfn.CONCAT(A1014,B1014,C1014),Denominator!D:H,3,FALSE)</f>
        <v>0</v>
      </c>
      <c r="H1014">
        <v>61</v>
      </c>
      <c r="I1014" s="13">
        <f>Table15_2[[#This Row],[total_counts]]-Table15_2[[#This Row],[virtual_counts]]</f>
        <v>61</v>
      </c>
      <c r="J1014">
        <v>0</v>
      </c>
      <c r="K1014" s="4">
        <f>Table15_2[[#This Row],[total_counts]]/Table15_2[[#This Row],[den_total]]</f>
        <v>3.6810408293807401E-4</v>
      </c>
      <c r="L1014" s="4">
        <f>Table15_2[[#This Row],[in_person_counts]]/Table15_2[[#This Row],[den_total]]</f>
        <v>3.6810408293807401E-4</v>
      </c>
      <c r="M1014" s="4">
        <f>Table15_2[[#This Row],[virtual_counts]]/Table15_2[[#This Row],[den_total]]</f>
        <v>0</v>
      </c>
      <c r="N1014" t="s">
        <v>14</v>
      </c>
    </row>
    <row r="1015" spans="1:14" x14ac:dyDescent="0.3">
      <c r="A1015" t="s">
        <v>26</v>
      </c>
      <c r="B1015">
        <v>2019</v>
      </c>
      <c r="C1015">
        <v>5</v>
      </c>
      <c r="D1015" t="s">
        <v>22</v>
      </c>
      <c r="E1015">
        <v>165714</v>
      </c>
      <c r="F1015">
        <f>VLOOKUP(_xlfn.CONCAT(A1015,B1015,C1015),Denominator!D:H,2,FALSE)</f>
        <v>165714</v>
      </c>
      <c r="G1015">
        <f>VLOOKUP(_xlfn.CONCAT(A1015,B1015,C1015),Denominator!D:H,3,FALSE)</f>
        <v>0</v>
      </c>
      <c r="H1015">
        <v>131</v>
      </c>
      <c r="I1015" s="13">
        <f>Table15_2[[#This Row],[total_counts]]-Table15_2[[#This Row],[virtual_counts]]</f>
        <v>131</v>
      </c>
      <c r="J1015">
        <v>0</v>
      </c>
      <c r="K1015" s="4">
        <f>Table15_2[[#This Row],[total_counts]]/Table15_2[[#This Row],[den_total]]</f>
        <v>7.905186043424213E-4</v>
      </c>
      <c r="L1015" s="4">
        <f>Table15_2[[#This Row],[in_person_counts]]/Table15_2[[#This Row],[den_total]]</f>
        <v>7.905186043424213E-4</v>
      </c>
      <c r="M1015" s="4">
        <f>Table15_2[[#This Row],[virtual_counts]]/Table15_2[[#This Row],[den_total]]</f>
        <v>0</v>
      </c>
      <c r="N1015" t="s">
        <v>14</v>
      </c>
    </row>
    <row r="1016" spans="1:14" x14ac:dyDescent="0.3">
      <c r="A1016" t="s">
        <v>26</v>
      </c>
      <c r="B1016">
        <v>2019</v>
      </c>
      <c r="C1016">
        <v>5</v>
      </c>
      <c r="D1016" t="s">
        <v>23</v>
      </c>
      <c r="E1016">
        <v>165714</v>
      </c>
      <c r="F1016">
        <f>VLOOKUP(_xlfn.CONCAT(A1016,B1016,C1016),Denominator!D:H,2,FALSE)</f>
        <v>165714</v>
      </c>
      <c r="G1016">
        <f>VLOOKUP(_xlfn.CONCAT(A1016,B1016,C1016),Denominator!D:H,3,FALSE)</f>
        <v>0</v>
      </c>
      <c r="H1016">
        <v>559</v>
      </c>
      <c r="I1016" s="13">
        <f>Table15_2[[#This Row],[total_counts]]-Table15_2[[#This Row],[virtual_counts]]</f>
        <v>559</v>
      </c>
      <c r="J1016">
        <v>0</v>
      </c>
      <c r="K1016" s="4">
        <f>Table15_2[[#This Row],[total_counts]]/Table15_2[[#This Row],[den_total]]</f>
        <v>3.3732816780718588E-3</v>
      </c>
      <c r="L1016" s="4">
        <f>Table15_2[[#This Row],[in_person_counts]]/Table15_2[[#This Row],[den_total]]</f>
        <v>3.3732816780718588E-3</v>
      </c>
      <c r="M1016" s="4">
        <f>Table15_2[[#This Row],[virtual_counts]]/Table15_2[[#This Row],[den_total]]</f>
        <v>0</v>
      </c>
      <c r="N1016" t="s">
        <v>14</v>
      </c>
    </row>
    <row r="1017" spans="1:14" x14ac:dyDescent="0.3">
      <c r="A1017" t="s">
        <v>26</v>
      </c>
      <c r="B1017">
        <v>2019</v>
      </c>
      <c r="C1017">
        <v>5</v>
      </c>
      <c r="D1017" t="s">
        <v>24</v>
      </c>
      <c r="E1017">
        <v>165714</v>
      </c>
      <c r="F1017">
        <f>VLOOKUP(_xlfn.CONCAT(A1017,B1017,C1017),Denominator!D:H,2,FALSE)</f>
        <v>165714</v>
      </c>
      <c r="G1017">
        <f>VLOOKUP(_xlfn.CONCAT(A1017,B1017,C1017),Denominator!D:H,3,FALSE)</f>
        <v>0</v>
      </c>
      <c r="H1017">
        <v>80</v>
      </c>
      <c r="I1017" s="13">
        <f>Table15_2[[#This Row],[total_counts]]-Table15_2[[#This Row],[virtual_counts]]</f>
        <v>80</v>
      </c>
      <c r="J1017">
        <v>0</v>
      </c>
      <c r="K1017" s="4">
        <f>Table15_2[[#This Row],[total_counts]]/Table15_2[[#This Row],[den_total]]</f>
        <v>4.827594530335397E-4</v>
      </c>
      <c r="L1017" s="4">
        <f>Table15_2[[#This Row],[in_person_counts]]/Table15_2[[#This Row],[den_total]]</f>
        <v>4.827594530335397E-4</v>
      </c>
      <c r="M1017" s="4">
        <f>Table15_2[[#This Row],[virtual_counts]]/Table15_2[[#This Row],[den_total]]</f>
        <v>0</v>
      </c>
      <c r="N1017" t="s">
        <v>14</v>
      </c>
    </row>
    <row r="1018" spans="1:14" x14ac:dyDescent="0.3">
      <c r="A1018" t="s">
        <v>26</v>
      </c>
      <c r="B1018">
        <v>2019</v>
      </c>
      <c r="C1018">
        <v>5</v>
      </c>
      <c r="D1018" t="s">
        <v>25</v>
      </c>
      <c r="E1018">
        <v>165714</v>
      </c>
      <c r="F1018">
        <f>VLOOKUP(_xlfn.CONCAT(A1018,B1018,C1018),Denominator!D:H,2,FALSE)</f>
        <v>165714</v>
      </c>
      <c r="G1018">
        <f>VLOOKUP(_xlfn.CONCAT(A1018,B1018,C1018),Denominator!D:H,3,FALSE)</f>
        <v>0</v>
      </c>
      <c r="H1018">
        <v>231</v>
      </c>
      <c r="I1018" s="13">
        <f>Table15_2[[#This Row],[total_counts]]-Table15_2[[#This Row],[virtual_counts]]</f>
        <v>231</v>
      </c>
      <c r="J1018">
        <v>0</v>
      </c>
      <c r="K1018" s="4">
        <f>Table15_2[[#This Row],[total_counts]]/Table15_2[[#This Row],[den_total]]</f>
        <v>1.393967920634346E-3</v>
      </c>
      <c r="L1018" s="4">
        <f>Table15_2[[#This Row],[in_person_counts]]/Table15_2[[#This Row],[den_total]]</f>
        <v>1.393967920634346E-3</v>
      </c>
      <c r="M1018" s="4">
        <f>Table15_2[[#This Row],[virtual_counts]]/Table15_2[[#This Row],[den_total]]</f>
        <v>0</v>
      </c>
      <c r="N1018" t="s">
        <v>14</v>
      </c>
    </row>
    <row r="1019" spans="1:14" x14ac:dyDescent="0.3">
      <c r="A1019" t="s">
        <v>26</v>
      </c>
      <c r="B1019">
        <v>2019</v>
      </c>
      <c r="C1019">
        <v>6</v>
      </c>
      <c r="D1019" t="s">
        <v>13</v>
      </c>
      <c r="E1019">
        <v>131053</v>
      </c>
      <c r="F1019">
        <f>VLOOKUP(_xlfn.CONCAT(A1019,B1019,C1019),Denominator!D:H,2,FALSE)</f>
        <v>131053</v>
      </c>
      <c r="G1019">
        <f>VLOOKUP(_xlfn.CONCAT(A1019,B1019,C1019),Denominator!D:H,3,FALSE)</f>
        <v>0</v>
      </c>
      <c r="H1019">
        <v>3103</v>
      </c>
      <c r="I1019" s="13">
        <f>Table15_2[[#This Row],[total_counts]]-Table15_2[[#This Row],[virtual_counts]]</f>
        <v>3103</v>
      </c>
      <c r="J1019">
        <v>0</v>
      </c>
      <c r="K1019" s="4">
        <f>Table15_2[[#This Row],[total_counts]]/Table15_2[[#This Row],[den_total]]</f>
        <v>2.3677443477066532E-2</v>
      </c>
      <c r="L1019" s="4">
        <f>Table15_2[[#This Row],[in_person_counts]]/Table15_2[[#This Row],[den_total]]</f>
        <v>2.3677443477066532E-2</v>
      </c>
      <c r="M1019" s="4">
        <f>Table15_2[[#This Row],[virtual_counts]]/Table15_2[[#This Row],[den_total]]</f>
        <v>0</v>
      </c>
      <c r="N1019" t="s">
        <v>14</v>
      </c>
    </row>
    <row r="1020" spans="1:14" x14ac:dyDescent="0.3">
      <c r="A1020" t="s">
        <v>26</v>
      </c>
      <c r="B1020">
        <v>2019</v>
      </c>
      <c r="C1020">
        <v>6</v>
      </c>
      <c r="D1020" t="s">
        <v>18</v>
      </c>
      <c r="E1020">
        <v>131053</v>
      </c>
      <c r="F1020">
        <f>VLOOKUP(_xlfn.CONCAT(A1020,B1020,C1020),Denominator!D:H,2,FALSE)</f>
        <v>131053</v>
      </c>
      <c r="G1020">
        <f>VLOOKUP(_xlfn.CONCAT(A1020,B1020,C1020),Denominator!D:H,3,FALSE)</f>
        <v>0</v>
      </c>
      <c r="H1020">
        <v>215</v>
      </c>
      <c r="I1020" s="13">
        <f>Table15_2[[#This Row],[total_counts]]-Table15_2[[#This Row],[virtual_counts]]</f>
        <v>215</v>
      </c>
      <c r="J1020">
        <v>0</v>
      </c>
      <c r="K1020" s="4">
        <f>Table15_2[[#This Row],[total_counts]]/Table15_2[[#This Row],[den_total]]</f>
        <v>1.6405576369865626E-3</v>
      </c>
      <c r="L1020" s="4">
        <f>Table15_2[[#This Row],[in_person_counts]]/Table15_2[[#This Row],[den_total]]</f>
        <v>1.6405576369865626E-3</v>
      </c>
      <c r="M1020" s="4">
        <f>Table15_2[[#This Row],[virtual_counts]]/Table15_2[[#This Row],[den_total]]</f>
        <v>0</v>
      </c>
      <c r="N1020" t="s">
        <v>14</v>
      </c>
    </row>
    <row r="1021" spans="1:14" x14ac:dyDescent="0.3">
      <c r="A1021" t="s">
        <v>26</v>
      </c>
      <c r="B1021">
        <v>2019</v>
      </c>
      <c r="C1021">
        <v>6</v>
      </c>
      <c r="D1021" t="s">
        <v>19</v>
      </c>
      <c r="E1021">
        <v>131053</v>
      </c>
      <c r="F1021">
        <f>VLOOKUP(_xlfn.CONCAT(A1021,B1021,C1021),Denominator!D:H,2,FALSE)</f>
        <v>131053</v>
      </c>
      <c r="G1021">
        <f>VLOOKUP(_xlfn.CONCAT(A1021,B1021,C1021),Denominator!D:H,3,FALSE)</f>
        <v>0</v>
      </c>
      <c r="H1021">
        <v>49</v>
      </c>
      <c r="I1021" s="13">
        <f>Table15_2[[#This Row],[total_counts]]-Table15_2[[#This Row],[virtual_counts]]</f>
        <v>49</v>
      </c>
      <c r="J1021">
        <v>0</v>
      </c>
      <c r="K1021" s="4">
        <f>Table15_2[[#This Row],[total_counts]]/Table15_2[[#This Row],[den_total]]</f>
        <v>3.7389453122019337E-4</v>
      </c>
      <c r="L1021" s="4">
        <f>Table15_2[[#This Row],[in_person_counts]]/Table15_2[[#This Row],[den_total]]</f>
        <v>3.7389453122019337E-4</v>
      </c>
      <c r="M1021" s="4">
        <f>Table15_2[[#This Row],[virtual_counts]]/Table15_2[[#This Row],[den_total]]</f>
        <v>0</v>
      </c>
      <c r="N1021" t="s">
        <v>14</v>
      </c>
    </row>
    <row r="1022" spans="1:14" x14ac:dyDescent="0.3">
      <c r="A1022" t="s">
        <v>26</v>
      </c>
      <c r="B1022">
        <v>2019</v>
      </c>
      <c r="C1022">
        <v>6</v>
      </c>
      <c r="D1022" t="s">
        <v>20</v>
      </c>
      <c r="E1022">
        <v>131053</v>
      </c>
      <c r="F1022">
        <f>VLOOKUP(_xlfn.CONCAT(A1022,B1022,C1022),Denominator!D:H,2,FALSE)</f>
        <v>131053</v>
      </c>
      <c r="G1022">
        <f>VLOOKUP(_xlfn.CONCAT(A1022,B1022,C1022),Denominator!D:H,3,FALSE)</f>
        <v>0</v>
      </c>
      <c r="H1022">
        <v>61</v>
      </c>
      <c r="I1022" s="13">
        <f>Table15_2[[#This Row],[total_counts]]-Table15_2[[#This Row],[virtual_counts]]</f>
        <v>61</v>
      </c>
      <c r="J1022">
        <v>0</v>
      </c>
      <c r="K1022" s="4">
        <f>Table15_2[[#This Row],[total_counts]]/Table15_2[[#This Row],[den_total]]</f>
        <v>4.6546053886595501E-4</v>
      </c>
      <c r="L1022" s="4">
        <f>Table15_2[[#This Row],[in_person_counts]]/Table15_2[[#This Row],[den_total]]</f>
        <v>4.6546053886595501E-4</v>
      </c>
      <c r="M1022" s="4">
        <f>Table15_2[[#This Row],[virtual_counts]]/Table15_2[[#This Row],[den_total]]</f>
        <v>0</v>
      </c>
      <c r="N1022" t="s">
        <v>14</v>
      </c>
    </row>
    <row r="1023" spans="1:14" x14ac:dyDescent="0.3">
      <c r="A1023" t="s">
        <v>26</v>
      </c>
      <c r="B1023">
        <v>2019</v>
      </c>
      <c r="C1023">
        <v>6</v>
      </c>
      <c r="D1023" t="s">
        <v>21</v>
      </c>
      <c r="E1023">
        <v>131053</v>
      </c>
      <c r="F1023">
        <f>VLOOKUP(_xlfn.CONCAT(A1023,B1023,C1023),Denominator!D:H,2,FALSE)</f>
        <v>131053</v>
      </c>
      <c r="G1023">
        <f>VLOOKUP(_xlfn.CONCAT(A1023,B1023,C1023),Denominator!D:H,3,FALSE)</f>
        <v>0</v>
      </c>
      <c r="H1023">
        <v>51</v>
      </c>
      <c r="I1023" s="13">
        <f>Table15_2[[#This Row],[total_counts]]-Table15_2[[#This Row],[virtual_counts]]</f>
        <v>51</v>
      </c>
      <c r="J1023">
        <v>0</v>
      </c>
      <c r="K1023" s="4">
        <f>Table15_2[[#This Row],[total_counts]]/Table15_2[[#This Row],[den_total]]</f>
        <v>3.8915553249448695E-4</v>
      </c>
      <c r="L1023" s="4">
        <f>Table15_2[[#This Row],[in_person_counts]]/Table15_2[[#This Row],[den_total]]</f>
        <v>3.8915553249448695E-4</v>
      </c>
      <c r="M1023" s="4">
        <f>Table15_2[[#This Row],[virtual_counts]]/Table15_2[[#This Row],[den_total]]</f>
        <v>0</v>
      </c>
      <c r="N1023" t="s">
        <v>14</v>
      </c>
    </row>
    <row r="1024" spans="1:14" x14ac:dyDescent="0.3">
      <c r="A1024" t="s">
        <v>26</v>
      </c>
      <c r="B1024">
        <v>2019</v>
      </c>
      <c r="C1024">
        <v>6</v>
      </c>
      <c r="D1024" t="s">
        <v>22</v>
      </c>
      <c r="E1024">
        <v>131053</v>
      </c>
      <c r="F1024">
        <f>VLOOKUP(_xlfn.CONCAT(A1024,B1024,C1024),Denominator!D:H,2,FALSE)</f>
        <v>131053</v>
      </c>
      <c r="G1024">
        <f>VLOOKUP(_xlfn.CONCAT(A1024,B1024,C1024),Denominator!D:H,3,FALSE)</f>
        <v>0</v>
      </c>
      <c r="H1024">
        <v>112</v>
      </c>
      <c r="I1024" s="13">
        <f>Table15_2[[#This Row],[total_counts]]-Table15_2[[#This Row],[virtual_counts]]</f>
        <v>112</v>
      </c>
      <c r="J1024">
        <v>0</v>
      </c>
      <c r="K1024" s="4">
        <f>Table15_2[[#This Row],[total_counts]]/Table15_2[[#This Row],[den_total]]</f>
        <v>8.5461607136044196E-4</v>
      </c>
      <c r="L1024" s="4">
        <f>Table15_2[[#This Row],[in_person_counts]]/Table15_2[[#This Row],[den_total]]</f>
        <v>8.5461607136044196E-4</v>
      </c>
      <c r="M1024" s="4">
        <f>Table15_2[[#This Row],[virtual_counts]]/Table15_2[[#This Row],[den_total]]</f>
        <v>0</v>
      </c>
      <c r="N1024" t="s">
        <v>14</v>
      </c>
    </row>
    <row r="1025" spans="1:14" x14ac:dyDescent="0.3">
      <c r="A1025" t="s">
        <v>26</v>
      </c>
      <c r="B1025">
        <v>2019</v>
      </c>
      <c r="C1025">
        <v>6</v>
      </c>
      <c r="D1025" t="s">
        <v>23</v>
      </c>
      <c r="E1025">
        <v>131053</v>
      </c>
      <c r="F1025">
        <f>VLOOKUP(_xlfn.CONCAT(A1025,B1025,C1025),Denominator!D:H,2,FALSE)</f>
        <v>131053</v>
      </c>
      <c r="G1025">
        <f>VLOOKUP(_xlfn.CONCAT(A1025,B1025,C1025),Denominator!D:H,3,FALSE)</f>
        <v>0</v>
      </c>
      <c r="H1025">
        <v>594</v>
      </c>
      <c r="I1025" s="13">
        <f>Table15_2[[#This Row],[total_counts]]-Table15_2[[#This Row],[virtual_counts]]</f>
        <v>594</v>
      </c>
      <c r="J1025">
        <v>0</v>
      </c>
      <c r="K1025" s="4">
        <f>Table15_2[[#This Row],[total_counts]]/Table15_2[[#This Row],[den_total]]</f>
        <v>4.5325173784652008E-3</v>
      </c>
      <c r="L1025" s="4">
        <f>Table15_2[[#This Row],[in_person_counts]]/Table15_2[[#This Row],[den_total]]</f>
        <v>4.5325173784652008E-3</v>
      </c>
      <c r="M1025" s="4">
        <f>Table15_2[[#This Row],[virtual_counts]]/Table15_2[[#This Row],[den_total]]</f>
        <v>0</v>
      </c>
      <c r="N1025" t="s">
        <v>14</v>
      </c>
    </row>
    <row r="1026" spans="1:14" x14ac:dyDescent="0.3">
      <c r="A1026" t="s">
        <v>26</v>
      </c>
      <c r="B1026">
        <v>2019</v>
      </c>
      <c r="C1026">
        <v>6</v>
      </c>
      <c r="D1026" t="s">
        <v>24</v>
      </c>
      <c r="E1026">
        <v>131053</v>
      </c>
      <c r="F1026">
        <f>VLOOKUP(_xlfn.CONCAT(A1026,B1026,C1026),Denominator!D:H,2,FALSE)</f>
        <v>131053</v>
      </c>
      <c r="G1026">
        <f>VLOOKUP(_xlfn.CONCAT(A1026,B1026,C1026),Denominator!D:H,3,FALSE)</f>
        <v>0</v>
      </c>
      <c r="H1026">
        <v>64</v>
      </c>
      <c r="I1026" s="13">
        <f>Table15_2[[#This Row],[total_counts]]-Table15_2[[#This Row],[virtual_counts]]</f>
        <v>64</v>
      </c>
      <c r="J1026">
        <v>0</v>
      </c>
      <c r="K1026" s="4">
        <f>Table15_2[[#This Row],[total_counts]]/Table15_2[[#This Row],[den_total]]</f>
        <v>4.8835204077739541E-4</v>
      </c>
      <c r="L1026" s="4">
        <f>Table15_2[[#This Row],[in_person_counts]]/Table15_2[[#This Row],[den_total]]</f>
        <v>4.8835204077739541E-4</v>
      </c>
      <c r="M1026" s="4">
        <f>Table15_2[[#This Row],[virtual_counts]]/Table15_2[[#This Row],[den_total]]</f>
        <v>0</v>
      </c>
      <c r="N1026" t="s">
        <v>14</v>
      </c>
    </row>
    <row r="1027" spans="1:14" x14ac:dyDescent="0.3">
      <c r="A1027" t="s">
        <v>26</v>
      </c>
      <c r="B1027">
        <v>2019</v>
      </c>
      <c r="C1027">
        <v>6</v>
      </c>
      <c r="D1027" t="s">
        <v>25</v>
      </c>
      <c r="E1027">
        <v>131053</v>
      </c>
      <c r="F1027">
        <f>VLOOKUP(_xlfn.CONCAT(A1027,B1027,C1027),Denominator!D:H,2,FALSE)</f>
        <v>131053</v>
      </c>
      <c r="G1027">
        <f>VLOOKUP(_xlfn.CONCAT(A1027,B1027,C1027),Denominator!D:H,3,FALSE)</f>
        <v>0</v>
      </c>
      <c r="H1027">
        <v>143</v>
      </c>
      <c r="I1027" s="13">
        <f>Table15_2[[#This Row],[total_counts]]-Table15_2[[#This Row],[virtual_counts]]</f>
        <v>143</v>
      </c>
      <c r="J1027">
        <v>0</v>
      </c>
      <c r="K1027" s="4">
        <f>Table15_2[[#This Row],[total_counts]]/Table15_2[[#This Row],[den_total]]</f>
        <v>1.0911615911119929E-3</v>
      </c>
      <c r="L1027" s="4">
        <f>Table15_2[[#This Row],[in_person_counts]]/Table15_2[[#This Row],[den_total]]</f>
        <v>1.0911615911119929E-3</v>
      </c>
      <c r="M1027" s="4">
        <f>Table15_2[[#This Row],[virtual_counts]]/Table15_2[[#This Row],[den_total]]</f>
        <v>0</v>
      </c>
      <c r="N1027" t="s">
        <v>14</v>
      </c>
    </row>
    <row r="1028" spans="1:14" x14ac:dyDescent="0.3">
      <c r="A1028" t="s">
        <v>26</v>
      </c>
      <c r="B1028">
        <v>2019</v>
      </c>
      <c r="C1028">
        <v>7</v>
      </c>
      <c r="D1028" t="s">
        <v>13</v>
      </c>
      <c r="E1028">
        <v>147489</v>
      </c>
      <c r="F1028">
        <f>VLOOKUP(_xlfn.CONCAT(A1028,B1028,C1028),Denominator!D:H,2,FALSE)</f>
        <v>147489</v>
      </c>
      <c r="G1028">
        <f>VLOOKUP(_xlfn.CONCAT(A1028,B1028,C1028),Denominator!D:H,3,FALSE)</f>
        <v>0</v>
      </c>
      <c r="H1028">
        <v>3719</v>
      </c>
      <c r="I1028" s="13">
        <f>Table15_2[[#This Row],[total_counts]]-Table15_2[[#This Row],[virtual_counts]]</f>
        <v>3719</v>
      </c>
      <c r="J1028">
        <v>0</v>
      </c>
      <c r="K1028" s="4">
        <f>Table15_2[[#This Row],[total_counts]]/Table15_2[[#This Row],[den_total]]</f>
        <v>2.5215439795510174E-2</v>
      </c>
      <c r="L1028" s="4">
        <f>Table15_2[[#This Row],[in_person_counts]]/Table15_2[[#This Row],[den_total]]</f>
        <v>2.5215439795510174E-2</v>
      </c>
      <c r="M1028" s="4">
        <f>Table15_2[[#This Row],[virtual_counts]]/Table15_2[[#This Row],[den_total]]</f>
        <v>0</v>
      </c>
      <c r="N1028" t="s">
        <v>14</v>
      </c>
    </row>
    <row r="1029" spans="1:14" x14ac:dyDescent="0.3">
      <c r="A1029" t="s">
        <v>26</v>
      </c>
      <c r="B1029">
        <v>2019</v>
      </c>
      <c r="C1029">
        <v>7</v>
      </c>
      <c r="D1029" t="s">
        <v>18</v>
      </c>
      <c r="E1029">
        <v>147489</v>
      </c>
      <c r="F1029">
        <f>VLOOKUP(_xlfn.CONCAT(A1029,B1029,C1029),Denominator!D:H,2,FALSE)</f>
        <v>147489</v>
      </c>
      <c r="G1029">
        <f>VLOOKUP(_xlfn.CONCAT(A1029,B1029,C1029),Denominator!D:H,3,FALSE)</f>
        <v>0</v>
      </c>
      <c r="H1029">
        <v>213</v>
      </c>
      <c r="I1029" s="13">
        <f>Table15_2[[#This Row],[total_counts]]-Table15_2[[#This Row],[virtual_counts]]</f>
        <v>213</v>
      </c>
      <c r="J1029">
        <v>0</v>
      </c>
      <c r="K1029" s="4">
        <f>Table15_2[[#This Row],[total_counts]]/Table15_2[[#This Row],[den_total]]</f>
        <v>1.4441754978337367E-3</v>
      </c>
      <c r="L1029" s="4">
        <f>Table15_2[[#This Row],[in_person_counts]]/Table15_2[[#This Row],[den_total]]</f>
        <v>1.4441754978337367E-3</v>
      </c>
      <c r="M1029" s="4">
        <f>Table15_2[[#This Row],[virtual_counts]]/Table15_2[[#This Row],[den_total]]</f>
        <v>0</v>
      </c>
      <c r="N1029" t="s">
        <v>14</v>
      </c>
    </row>
    <row r="1030" spans="1:14" x14ac:dyDescent="0.3">
      <c r="A1030" t="s">
        <v>26</v>
      </c>
      <c r="B1030">
        <v>2019</v>
      </c>
      <c r="C1030">
        <v>7</v>
      </c>
      <c r="D1030" t="s">
        <v>19</v>
      </c>
      <c r="E1030">
        <v>147489</v>
      </c>
      <c r="F1030">
        <f>VLOOKUP(_xlfn.CONCAT(A1030,B1030,C1030),Denominator!D:H,2,FALSE)</f>
        <v>147489</v>
      </c>
      <c r="G1030">
        <f>VLOOKUP(_xlfn.CONCAT(A1030,B1030,C1030),Denominator!D:H,3,FALSE)</f>
        <v>0</v>
      </c>
      <c r="H1030">
        <v>55</v>
      </c>
      <c r="I1030" s="13">
        <f>Table15_2[[#This Row],[total_counts]]-Table15_2[[#This Row],[virtual_counts]]</f>
        <v>55</v>
      </c>
      <c r="J1030">
        <v>0</v>
      </c>
      <c r="K1030" s="4">
        <f>Table15_2[[#This Row],[total_counts]]/Table15_2[[#This Row],[den_total]]</f>
        <v>3.7290916610730292E-4</v>
      </c>
      <c r="L1030" s="4">
        <f>Table15_2[[#This Row],[in_person_counts]]/Table15_2[[#This Row],[den_total]]</f>
        <v>3.7290916610730292E-4</v>
      </c>
      <c r="M1030" s="4">
        <f>Table15_2[[#This Row],[virtual_counts]]/Table15_2[[#This Row],[den_total]]</f>
        <v>0</v>
      </c>
      <c r="N1030" t="s">
        <v>14</v>
      </c>
    </row>
    <row r="1031" spans="1:14" x14ac:dyDescent="0.3">
      <c r="A1031" t="s">
        <v>26</v>
      </c>
      <c r="B1031">
        <v>2019</v>
      </c>
      <c r="C1031">
        <v>7</v>
      </c>
      <c r="D1031" t="s">
        <v>20</v>
      </c>
      <c r="E1031">
        <v>147489</v>
      </c>
      <c r="F1031">
        <f>VLOOKUP(_xlfn.CONCAT(A1031,B1031,C1031),Denominator!D:H,2,FALSE)</f>
        <v>147489</v>
      </c>
      <c r="G1031">
        <f>VLOOKUP(_xlfn.CONCAT(A1031,B1031,C1031),Denominator!D:H,3,FALSE)</f>
        <v>0</v>
      </c>
      <c r="H1031">
        <v>63</v>
      </c>
      <c r="I1031" s="13">
        <f>Table15_2[[#This Row],[total_counts]]-Table15_2[[#This Row],[virtual_counts]]</f>
        <v>63</v>
      </c>
      <c r="J1031">
        <v>0</v>
      </c>
      <c r="K1031" s="4">
        <f>Table15_2[[#This Row],[total_counts]]/Table15_2[[#This Row],[den_total]]</f>
        <v>4.2715049935927426E-4</v>
      </c>
      <c r="L1031" s="4">
        <f>Table15_2[[#This Row],[in_person_counts]]/Table15_2[[#This Row],[den_total]]</f>
        <v>4.2715049935927426E-4</v>
      </c>
      <c r="M1031" s="4">
        <f>Table15_2[[#This Row],[virtual_counts]]/Table15_2[[#This Row],[den_total]]</f>
        <v>0</v>
      </c>
      <c r="N1031" t="s">
        <v>14</v>
      </c>
    </row>
    <row r="1032" spans="1:14" x14ac:dyDescent="0.3">
      <c r="A1032" t="s">
        <v>26</v>
      </c>
      <c r="B1032">
        <v>2019</v>
      </c>
      <c r="C1032">
        <v>7</v>
      </c>
      <c r="D1032" t="s">
        <v>21</v>
      </c>
      <c r="E1032">
        <v>147489</v>
      </c>
      <c r="F1032">
        <f>VLOOKUP(_xlfn.CONCAT(A1032,B1032,C1032),Denominator!D:H,2,FALSE)</f>
        <v>147489</v>
      </c>
      <c r="G1032">
        <f>VLOOKUP(_xlfn.CONCAT(A1032,B1032,C1032),Denominator!D:H,3,FALSE)</f>
        <v>0</v>
      </c>
      <c r="H1032">
        <v>58</v>
      </c>
      <c r="I1032" s="13">
        <f>Table15_2[[#This Row],[total_counts]]-Table15_2[[#This Row],[virtual_counts]]</f>
        <v>58</v>
      </c>
      <c r="J1032">
        <v>0</v>
      </c>
      <c r="K1032" s="4">
        <f>Table15_2[[#This Row],[total_counts]]/Table15_2[[#This Row],[den_total]]</f>
        <v>3.9324966607679217E-4</v>
      </c>
      <c r="L1032" s="4">
        <f>Table15_2[[#This Row],[in_person_counts]]/Table15_2[[#This Row],[den_total]]</f>
        <v>3.9324966607679217E-4</v>
      </c>
      <c r="M1032" s="4">
        <f>Table15_2[[#This Row],[virtual_counts]]/Table15_2[[#This Row],[den_total]]</f>
        <v>0</v>
      </c>
      <c r="N1032" t="s">
        <v>14</v>
      </c>
    </row>
    <row r="1033" spans="1:14" x14ac:dyDescent="0.3">
      <c r="A1033" t="s">
        <v>26</v>
      </c>
      <c r="B1033">
        <v>2019</v>
      </c>
      <c r="C1033">
        <v>7</v>
      </c>
      <c r="D1033" t="s">
        <v>22</v>
      </c>
      <c r="E1033">
        <v>147489</v>
      </c>
      <c r="F1033">
        <f>VLOOKUP(_xlfn.CONCAT(A1033,B1033,C1033),Denominator!D:H,2,FALSE)</f>
        <v>147489</v>
      </c>
      <c r="G1033">
        <f>VLOOKUP(_xlfn.CONCAT(A1033,B1033,C1033),Denominator!D:H,3,FALSE)</f>
        <v>0</v>
      </c>
      <c r="H1033">
        <v>121</v>
      </c>
      <c r="I1033" s="13">
        <f>Table15_2[[#This Row],[total_counts]]-Table15_2[[#This Row],[virtual_counts]]</f>
        <v>121</v>
      </c>
      <c r="J1033">
        <v>0</v>
      </c>
      <c r="K1033" s="4">
        <f>Table15_2[[#This Row],[total_counts]]/Table15_2[[#This Row],[den_total]]</f>
        <v>8.2040016543606642E-4</v>
      </c>
      <c r="L1033" s="4">
        <f>Table15_2[[#This Row],[in_person_counts]]/Table15_2[[#This Row],[den_total]]</f>
        <v>8.2040016543606642E-4</v>
      </c>
      <c r="M1033" s="4">
        <f>Table15_2[[#This Row],[virtual_counts]]/Table15_2[[#This Row],[den_total]]</f>
        <v>0</v>
      </c>
      <c r="N1033" t="s">
        <v>14</v>
      </c>
    </row>
    <row r="1034" spans="1:14" x14ac:dyDescent="0.3">
      <c r="A1034" t="s">
        <v>26</v>
      </c>
      <c r="B1034">
        <v>2019</v>
      </c>
      <c r="C1034">
        <v>7</v>
      </c>
      <c r="D1034" t="s">
        <v>23</v>
      </c>
      <c r="E1034">
        <v>147489</v>
      </c>
      <c r="F1034">
        <f>VLOOKUP(_xlfn.CONCAT(A1034,B1034,C1034),Denominator!D:H,2,FALSE)</f>
        <v>147489</v>
      </c>
      <c r="G1034">
        <f>VLOOKUP(_xlfn.CONCAT(A1034,B1034,C1034),Denominator!D:H,3,FALSE)</f>
        <v>0</v>
      </c>
      <c r="H1034">
        <v>636</v>
      </c>
      <c r="I1034" s="13">
        <f>Table15_2[[#This Row],[total_counts]]-Table15_2[[#This Row],[virtual_counts]]</f>
        <v>636</v>
      </c>
      <c r="J1034">
        <v>0</v>
      </c>
      <c r="K1034" s="4">
        <f>Table15_2[[#This Row],[total_counts]]/Table15_2[[#This Row],[den_total]]</f>
        <v>4.3121859935317209E-3</v>
      </c>
      <c r="L1034" s="4">
        <f>Table15_2[[#This Row],[in_person_counts]]/Table15_2[[#This Row],[den_total]]</f>
        <v>4.3121859935317209E-3</v>
      </c>
      <c r="M1034" s="4">
        <f>Table15_2[[#This Row],[virtual_counts]]/Table15_2[[#This Row],[den_total]]</f>
        <v>0</v>
      </c>
      <c r="N1034" t="s">
        <v>14</v>
      </c>
    </row>
    <row r="1035" spans="1:14" x14ac:dyDescent="0.3">
      <c r="A1035" t="s">
        <v>26</v>
      </c>
      <c r="B1035">
        <v>2019</v>
      </c>
      <c r="C1035">
        <v>7</v>
      </c>
      <c r="D1035" t="s">
        <v>24</v>
      </c>
      <c r="E1035">
        <v>147489</v>
      </c>
      <c r="F1035">
        <f>VLOOKUP(_xlfn.CONCAT(A1035,B1035,C1035),Denominator!D:H,2,FALSE)</f>
        <v>147489</v>
      </c>
      <c r="G1035">
        <f>VLOOKUP(_xlfn.CONCAT(A1035,B1035,C1035),Denominator!D:H,3,FALSE)</f>
        <v>0</v>
      </c>
      <c r="H1035">
        <v>101</v>
      </c>
      <c r="I1035" s="13">
        <f>Table15_2[[#This Row],[total_counts]]-Table15_2[[#This Row],[virtual_counts]]</f>
        <v>101</v>
      </c>
      <c r="J1035">
        <v>0</v>
      </c>
      <c r="K1035" s="4">
        <f>Table15_2[[#This Row],[total_counts]]/Table15_2[[#This Row],[den_total]]</f>
        <v>6.8479683230613807E-4</v>
      </c>
      <c r="L1035" s="4">
        <f>Table15_2[[#This Row],[in_person_counts]]/Table15_2[[#This Row],[den_total]]</f>
        <v>6.8479683230613807E-4</v>
      </c>
      <c r="M1035" s="4">
        <f>Table15_2[[#This Row],[virtual_counts]]/Table15_2[[#This Row],[den_total]]</f>
        <v>0</v>
      </c>
      <c r="N1035" t="s">
        <v>14</v>
      </c>
    </row>
    <row r="1036" spans="1:14" x14ac:dyDescent="0.3">
      <c r="A1036" t="s">
        <v>26</v>
      </c>
      <c r="B1036">
        <v>2019</v>
      </c>
      <c r="C1036">
        <v>7</v>
      </c>
      <c r="D1036" t="s">
        <v>25</v>
      </c>
      <c r="E1036">
        <v>147489</v>
      </c>
      <c r="F1036">
        <f>VLOOKUP(_xlfn.CONCAT(A1036,B1036,C1036),Denominator!D:H,2,FALSE)</f>
        <v>147489</v>
      </c>
      <c r="G1036">
        <f>VLOOKUP(_xlfn.CONCAT(A1036,B1036,C1036),Denominator!D:H,3,FALSE)</f>
        <v>0</v>
      </c>
      <c r="H1036">
        <v>208</v>
      </c>
      <c r="I1036" s="13">
        <f>Table15_2[[#This Row],[total_counts]]-Table15_2[[#This Row],[virtual_counts]]</f>
        <v>208</v>
      </c>
      <c r="J1036">
        <v>0</v>
      </c>
      <c r="K1036" s="4">
        <f>Table15_2[[#This Row],[total_counts]]/Table15_2[[#This Row],[den_total]]</f>
        <v>1.4102746645512547E-3</v>
      </c>
      <c r="L1036" s="4">
        <f>Table15_2[[#This Row],[in_person_counts]]/Table15_2[[#This Row],[den_total]]</f>
        <v>1.4102746645512547E-3</v>
      </c>
      <c r="M1036" s="4">
        <f>Table15_2[[#This Row],[virtual_counts]]/Table15_2[[#This Row],[den_total]]</f>
        <v>0</v>
      </c>
      <c r="N1036" t="s">
        <v>14</v>
      </c>
    </row>
    <row r="1037" spans="1:14" x14ac:dyDescent="0.3">
      <c r="A1037" t="s">
        <v>26</v>
      </c>
      <c r="B1037">
        <v>2019</v>
      </c>
      <c r="C1037">
        <v>8</v>
      </c>
      <c r="D1037" t="s">
        <v>13</v>
      </c>
      <c r="E1037">
        <v>145830</v>
      </c>
      <c r="F1037">
        <f>VLOOKUP(_xlfn.CONCAT(A1037,B1037,C1037),Denominator!D:H,2,FALSE)</f>
        <v>145830</v>
      </c>
      <c r="G1037">
        <f>VLOOKUP(_xlfn.CONCAT(A1037,B1037,C1037),Denominator!D:H,3,FALSE)</f>
        <v>0</v>
      </c>
      <c r="H1037">
        <v>3966</v>
      </c>
      <c r="I1037" s="13">
        <f>Table15_2[[#This Row],[total_counts]]-Table15_2[[#This Row],[virtual_counts]]</f>
        <v>3966</v>
      </c>
      <c r="J1037">
        <v>0</v>
      </c>
      <c r="K1037" s="4">
        <f>Table15_2[[#This Row],[total_counts]]/Table15_2[[#This Row],[den_total]]</f>
        <v>2.7196050195433037E-2</v>
      </c>
      <c r="L1037" s="4">
        <f>Table15_2[[#This Row],[in_person_counts]]/Table15_2[[#This Row],[den_total]]</f>
        <v>2.7196050195433037E-2</v>
      </c>
      <c r="M1037" s="4">
        <f>Table15_2[[#This Row],[virtual_counts]]/Table15_2[[#This Row],[den_total]]</f>
        <v>0</v>
      </c>
      <c r="N1037" t="s">
        <v>14</v>
      </c>
    </row>
    <row r="1038" spans="1:14" x14ac:dyDescent="0.3">
      <c r="A1038" t="s">
        <v>26</v>
      </c>
      <c r="B1038">
        <v>2019</v>
      </c>
      <c r="C1038">
        <v>8</v>
      </c>
      <c r="D1038" t="s">
        <v>18</v>
      </c>
      <c r="E1038">
        <v>145830</v>
      </c>
      <c r="F1038">
        <f>VLOOKUP(_xlfn.CONCAT(A1038,B1038,C1038),Denominator!D:H,2,FALSE)</f>
        <v>145830</v>
      </c>
      <c r="G1038">
        <f>VLOOKUP(_xlfn.CONCAT(A1038,B1038,C1038),Denominator!D:H,3,FALSE)</f>
        <v>0</v>
      </c>
      <c r="H1038">
        <v>234</v>
      </c>
      <c r="I1038" s="13">
        <f>Table15_2[[#This Row],[total_counts]]-Table15_2[[#This Row],[virtual_counts]]</f>
        <v>234</v>
      </c>
      <c r="J1038">
        <v>0</v>
      </c>
      <c r="K1038" s="4">
        <f>Table15_2[[#This Row],[total_counts]]/Table15_2[[#This Row],[den_total]]</f>
        <v>1.6046081053281219E-3</v>
      </c>
      <c r="L1038" s="4">
        <f>Table15_2[[#This Row],[in_person_counts]]/Table15_2[[#This Row],[den_total]]</f>
        <v>1.6046081053281219E-3</v>
      </c>
      <c r="M1038" s="4">
        <f>Table15_2[[#This Row],[virtual_counts]]/Table15_2[[#This Row],[den_total]]</f>
        <v>0</v>
      </c>
      <c r="N1038" t="s">
        <v>14</v>
      </c>
    </row>
    <row r="1039" spans="1:14" x14ac:dyDescent="0.3">
      <c r="A1039" t="s">
        <v>26</v>
      </c>
      <c r="B1039">
        <v>2019</v>
      </c>
      <c r="C1039">
        <v>8</v>
      </c>
      <c r="D1039" t="s">
        <v>19</v>
      </c>
      <c r="E1039">
        <v>145830</v>
      </c>
      <c r="F1039">
        <f>VLOOKUP(_xlfn.CONCAT(A1039,B1039,C1039),Denominator!D:H,2,FALSE)</f>
        <v>145830</v>
      </c>
      <c r="G1039">
        <f>VLOOKUP(_xlfn.CONCAT(A1039,B1039,C1039),Denominator!D:H,3,FALSE)</f>
        <v>0</v>
      </c>
      <c r="H1039">
        <v>71</v>
      </c>
      <c r="I1039" s="13">
        <f>Table15_2[[#This Row],[total_counts]]-Table15_2[[#This Row],[virtual_counts]]</f>
        <v>71</v>
      </c>
      <c r="J1039">
        <v>0</v>
      </c>
      <c r="K1039" s="4">
        <f>Table15_2[[#This Row],[total_counts]]/Table15_2[[#This Row],[den_total]]</f>
        <v>4.8686827127477202E-4</v>
      </c>
      <c r="L1039" s="4">
        <f>Table15_2[[#This Row],[in_person_counts]]/Table15_2[[#This Row],[den_total]]</f>
        <v>4.8686827127477202E-4</v>
      </c>
      <c r="M1039" s="4">
        <f>Table15_2[[#This Row],[virtual_counts]]/Table15_2[[#This Row],[den_total]]</f>
        <v>0</v>
      </c>
      <c r="N1039" t="s">
        <v>14</v>
      </c>
    </row>
    <row r="1040" spans="1:14" x14ac:dyDescent="0.3">
      <c r="A1040" t="s">
        <v>26</v>
      </c>
      <c r="B1040">
        <v>2019</v>
      </c>
      <c r="C1040">
        <v>8</v>
      </c>
      <c r="D1040" t="s">
        <v>20</v>
      </c>
      <c r="E1040">
        <v>145830</v>
      </c>
      <c r="F1040">
        <f>VLOOKUP(_xlfn.CONCAT(A1040,B1040,C1040),Denominator!D:H,2,FALSE)</f>
        <v>145830</v>
      </c>
      <c r="G1040">
        <f>VLOOKUP(_xlfn.CONCAT(A1040,B1040,C1040),Denominator!D:H,3,FALSE)</f>
        <v>0</v>
      </c>
      <c r="H1040">
        <v>81</v>
      </c>
      <c r="I1040" s="13">
        <f>Table15_2[[#This Row],[total_counts]]-Table15_2[[#This Row],[virtual_counts]]</f>
        <v>81</v>
      </c>
      <c r="J1040">
        <v>0</v>
      </c>
      <c r="K1040" s="4">
        <f>Table15_2[[#This Row],[total_counts]]/Table15_2[[#This Row],[den_total]]</f>
        <v>5.5544126722896524E-4</v>
      </c>
      <c r="L1040" s="4">
        <f>Table15_2[[#This Row],[in_person_counts]]/Table15_2[[#This Row],[den_total]]</f>
        <v>5.5544126722896524E-4</v>
      </c>
      <c r="M1040" s="4">
        <f>Table15_2[[#This Row],[virtual_counts]]/Table15_2[[#This Row],[den_total]]</f>
        <v>0</v>
      </c>
      <c r="N1040" t="s">
        <v>14</v>
      </c>
    </row>
    <row r="1041" spans="1:14" x14ac:dyDescent="0.3">
      <c r="A1041" t="s">
        <v>26</v>
      </c>
      <c r="B1041">
        <v>2019</v>
      </c>
      <c r="C1041">
        <v>8</v>
      </c>
      <c r="D1041" t="s">
        <v>21</v>
      </c>
      <c r="E1041">
        <v>145830</v>
      </c>
      <c r="F1041">
        <f>VLOOKUP(_xlfn.CONCAT(A1041,B1041,C1041),Denominator!D:H,2,FALSE)</f>
        <v>145830</v>
      </c>
      <c r="G1041">
        <f>VLOOKUP(_xlfn.CONCAT(A1041,B1041,C1041),Denominator!D:H,3,FALSE)</f>
        <v>0</v>
      </c>
      <c r="H1041">
        <v>44</v>
      </c>
      <c r="I1041" s="13">
        <f>Table15_2[[#This Row],[total_counts]]-Table15_2[[#This Row],[virtual_counts]]</f>
        <v>44</v>
      </c>
      <c r="J1041">
        <v>0</v>
      </c>
      <c r="K1041" s="4">
        <f>Table15_2[[#This Row],[total_counts]]/Table15_2[[#This Row],[den_total]]</f>
        <v>3.0172118219845025E-4</v>
      </c>
      <c r="L1041" s="4">
        <f>Table15_2[[#This Row],[in_person_counts]]/Table15_2[[#This Row],[den_total]]</f>
        <v>3.0172118219845025E-4</v>
      </c>
      <c r="M1041" s="4">
        <f>Table15_2[[#This Row],[virtual_counts]]/Table15_2[[#This Row],[den_total]]</f>
        <v>0</v>
      </c>
      <c r="N1041" t="s">
        <v>14</v>
      </c>
    </row>
    <row r="1042" spans="1:14" x14ac:dyDescent="0.3">
      <c r="A1042" t="s">
        <v>26</v>
      </c>
      <c r="B1042">
        <v>2019</v>
      </c>
      <c r="C1042">
        <v>8</v>
      </c>
      <c r="D1042" t="s">
        <v>22</v>
      </c>
      <c r="E1042">
        <v>145830</v>
      </c>
      <c r="F1042">
        <f>VLOOKUP(_xlfn.CONCAT(A1042,B1042,C1042),Denominator!D:H,2,FALSE)</f>
        <v>145830</v>
      </c>
      <c r="G1042">
        <f>VLOOKUP(_xlfn.CONCAT(A1042,B1042,C1042),Denominator!D:H,3,FALSE)</f>
        <v>0</v>
      </c>
      <c r="H1042">
        <v>125</v>
      </c>
      <c r="I1042" s="13">
        <f>Table15_2[[#This Row],[total_counts]]-Table15_2[[#This Row],[virtual_counts]]</f>
        <v>125</v>
      </c>
      <c r="J1042">
        <v>0</v>
      </c>
      <c r="K1042" s="4">
        <f>Table15_2[[#This Row],[total_counts]]/Table15_2[[#This Row],[den_total]]</f>
        <v>8.5716244942741549E-4</v>
      </c>
      <c r="L1042" s="4">
        <f>Table15_2[[#This Row],[in_person_counts]]/Table15_2[[#This Row],[den_total]]</f>
        <v>8.5716244942741549E-4</v>
      </c>
      <c r="M1042" s="4">
        <f>Table15_2[[#This Row],[virtual_counts]]/Table15_2[[#This Row],[den_total]]</f>
        <v>0</v>
      </c>
      <c r="N1042" t="s">
        <v>14</v>
      </c>
    </row>
    <row r="1043" spans="1:14" x14ac:dyDescent="0.3">
      <c r="A1043" t="s">
        <v>26</v>
      </c>
      <c r="B1043">
        <v>2019</v>
      </c>
      <c r="C1043">
        <v>8</v>
      </c>
      <c r="D1043" t="s">
        <v>23</v>
      </c>
      <c r="E1043">
        <v>145830</v>
      </c>
      <c r="F1043">
        <f>VLOOKUP(_xlfn.CONCAT(A1043,B1043,C1043),Denominator!D:H,2,FALSE)</f>
        <v>145830</v>
      </c>
      <c r="G1043">
        <f>VLOOKUP(_xlfn.CONCAT(A1043,B1043,C1043),Denominator!D:H,3,FALSE)</f>
        <v>0</v>
      </c>
      <c r="H1043">
        <v>655</v>
      </c>
      <c r="I1043" s="13">
        <f>Table15_2[[#This Row],[total_counts]]-Table15_2[[#This Row],[virtual_counts]]</f>
        <v>655</v>
      </c>
      <c r="J1043">
        <v>0</v>
      </c>
      <c r="K1043" s="4">
        <f>Table15_2[[#This Row],[total_counts]]/Table15_2[[#This Row],[den_total]]</f>
        <v>4.4915312349996569E-3</v>
      </c>
      <c r="L1043" s="4">
        <f>Table15_2[[#This Row],[in_person_counts]]/Table15_2[[#This Row],[den_total]]</f>
        <v>4.4915312349996569E-3</v>
      </c>
      <c r="M1043" s="4">
        <f>Table15_2[[#This Row],[virtual_counts]]/Table15_2[[#This Row],[den_total]]</f>
        <v>0</v>
      </c>
      <c r="N1043" t="s">
        <v>14</v>
      </c>
    </row>
    <row r="1044" spans="1:14" x14ac:dyDescent="0.3">
      <c r="A1044" t="s">
        <v>26</v>
      </c>
      <c r="B1044">
        <v>2019</v>
      </c>
      <c r="C1044">
        <v>8</v>
      </c>
      <c r="D1044" t="s">
        <v>24</v>
      </c>
      <c r="E1044">
        <v>145830</v>
      </c>
      <c r="F1044">
        <f>VLOOKUP(_xlfn.CONCAT(A1044,B1044,C1044),Denominator!D:H,2,FALSE)</f>
        <v>145830</v>
      </c>
      <c r="G1044">
        <f>VLOOKUP(_xlfn.CONCAT(A1044,B1044,C1044),Denominator!D:H,3,FALSE)</f>
        <v>0</v>
      </c>
      <c r="H1044">
        <v>87</v>
      </c>
      <c r="I1044" s="13">
        <f>Table15_2[[#This Row],[total_counts]]-Table15_2[[#This Row],[virtual_counts]]</f>
        <v>87</v>
      </c>
      <c r="J1044">
        <v>0</v>
      </c>
      <c r="K1044" s="4">
        <f>Table15_2[[#This Row],[total_counts]]/Table15_2[[#This Row],[den_total]]</f>
        <v>5.9658506480148119E-4</v>
      </c>
      <c r="L1044" s="4">
        <f>Table15_2[[#This Row],[in_person_counts]]/Table15_2[[#This Row],[den_total]]</f>
        <v>5.9658506480148119E-4</v>
      </c>
      <c r="M1044" s="4">
        <f>Table15_2[[#This Row],[virtual_counts]]/Table15_2[[#This Row],[den_total]]</f>
        <v>0</v>
      </c>
      <c r="N1044" t="s">
        <v>14</v>
      </c>
    </row>
    <row r="1045" spans="1:14" x14ac:dyDescent="0.3">
      <c r="A1045" t="s">
        <v>26</v>
      </c>
      <c r="B1045">
        <v>2019</v>
      </c>
      <c r="C1045">
        <v>8</v>
      </c>
      <c r="D1045" t="s">
        <v>25</v>
      </c>
      <c r="E1045">
        <v>145830</v>
      </c>
      <c r="F1045">
        <f>VLOOKUP(_xlfn.CONCAT(A1045,B1045,C1045),Denominator!D:H,2,FALSE)</f>
        <v>145830</v>
      </c>
      <c r="G1045">
        <f>VLOOKUP(_xlfn.CONCAT(A1045,B1045,C1045),Denominator!D:H,3,FALSE)</f>
        <v>0</v>
      </c>
      <c r="H1045">
        <v>203</v>
      </c>
      <c r="I1045" s="13">
        <f>Table15_2[[#This Row],[total_counts]]-Table15_2[[#This Row],[virtual_counts]]</f>
        <v>203</v>
      </c>
      <c r="J1045">
        <v>0</v>
      </c>
      <c r="K1045" s="4">
        <f>Table15_2[[#This Row],[total_counts]]/Table15_2[[#This Row],[den_total]]</f>
        <v>1.3920318178701227E-3</v>
      </c>
      <c r="L1045" s="4">
        <f>Table15_2[[#This Row],[in_person_counts]]/Table15_2[[#This Row],[den_total]]</f>
        <v>1.3920318178701227E-3</v>
      </c>
      <c r="M1045" s="4">
        <f>Table15_2[[#This Row],[virtual_counts]]/Table15_2[[#This Row],[den_total]]</f>
        <v>0</v>
      </c>
      <c r="N1045" t="s">
        <v>14</v>
      </c>
    </row>
    <row r="1046" spans="1:14" x14ac:dyDescent="0.3">
      <c r="A1046" t="s">
        <v>26</v>
      </c>
      <c r="B1046">
        <v>2019</v>
      </c>
      <c r="C1046">
        <v>9</v>
      </c>
      <c r="D1046" t="s">
        <v>13</v>
      </c>
      <c r="E1046">
        <v>132497</v>
      </c>
      <c r="F1046">
        <f>VLOOKUP(_xlfn.CONCAT(A1046,B1046,C1046),Denominator!D:H,2,FALSE)</f>
        <v>132497</v>
      </c>
      <c r="G1046">
        <f>VLOOKUP(_xlfn.CONCAT(A1046,B1046,C1046),Denominator!D:H,3,FALSE)</f>
        <v>0</v>
      </c>
      <c r="H1046">
        <v>3475</v>
      </c>
      <c r="I1046" s="13">
        <f>Table15_2[[#This Row],[total_counts]]-Table15_2[[#This Row],[virtual_counts]]</f>
        <v>3475</v>
      </c>
      <c r="J1046">
        <v>0</v>
      </c>
      <c r="K1046" s="4">
        <f>Table15_2[[#This Row],[total_counts]]/Table15_2[[#This Row],[den_total]]</f>
        <v>2.6227008913409362E-2</v>
      </c>
      <c r="L1046" s="4">
        <f>Table15_2[[#This Row],[in_person_counts]]/Table15_2[[#This Row],[den_total]]</f>
        <v>2.6227008913409362E-2</v>
      </c>
      <c r="M1046" s="4">
        <f>Table15_2[[#This Row],[virtual_counts]]/Table15_2[[#This Row],[den_total]]</f>
        <v>0</v>
      </c>
      <c r="N1046" t="s">
        <v>14</v>
      </c>
    </row>
    <row r="1047" spans="1:14" x14ac:dyDescent="0.3">
      <c r="A1047" t="s">
        <v>26</v>
      </c>
      <c r="B1047">
        <v>2019</v>
      </c>
      <c r="C1047">
        <v>9</v>
      </c>
      <c r="D1047" t="s">
        <v>18</v>
      </c>
      <c r="E1047">
        <v>132497</v>
      </c>
      <c r="F1047">
        <f>VLOOKUP(_xlfn.CONCAT(A1047,B1047,C1047),Denominator!D:H,2,FALSE)</f>
        <v>132497</v>
      </c>
      <c r="G1047">
        <f>VLOOKUP(_xlfn.CONCAT(A1047,B1047,C1047),Denominator!D:H,3,FALSE)</f>
        <v>0</v>
      </c>
      <c r="H1047">
        <v>194</v>
      </c>
      <c r="I1047" s="13">
        <f>Table15_2[[#This Row],[total_counts]]-Table15_2[[#This Row],[virtual_counts]]</f>
        <v>194</v>
      </c>
      <c r="J1047">
        <v>0</v>
      </c>
      <c r="K1047" s="4">
        <f>Table15_2[[#This Row],[total_counts]]/Table15_2[[#This Row],[den_total]]</f>
        <v>1.4641840947342204E-3</v>
      </c>
      <c r="L1047" s="4">
        <f>Table15_2[[#This Row],[in_person_counts]]/Table15_2[[#This Row],[den_total]]</f>
        <v>1.4641840947342204E-3</v>
      </c>
      <c r="M1047" s="4">
        <f>Table15_2[[#This Row],[virtual_counts]]/Table15_2[[#This Row],[den_total]]</f>
        <v>0</v>
      </c>
      <c r="N1047" t="s">
        <v>14</v>
      </c>
    </row>
    <row r="1048" spans="1:14" x14ac:dyDescent="0.3">
      <c r="A1048" t="s">
        <v>26</v>
      </c>
      <c r="B1048">
        <v>2019</v>
      </c>
      <c r="C1048">
        <v>9</v>
      </c>
      <c r="D1048" t="s">
        <v>19</v>
      </c>
      <c r="E1048">
        <v>132497</v>
      </c>
      <c r="F1048">
        <f>VLOOKUP(_xlfn.CONCAT(A1048,B1048,C1048),Denominator!D:H,2,FALSE)</f>
        <v>132497</v>
      </c>
      <c r="G1048">
        <f>VLOOKUP(_xlfn.CONCAT(A1048,B1048,C1048),Denominator!D:H,3,FALSE)</f>
        <v>0</v>
      </c>
      <c r="H1048">
        <v>38</v>
      </c>
      <c r="I1048" s="13">
        <f>Table15_2[[#This Row],[total_counts]]-Table15_2[[#This Row],[virtual_counts]]</f>
        <v>38</v>
      </c>
      <c r="J1048">
        <v>0</v>
      </c>
      <c r="K1048" s="4">
        <f>Table15_2[[#This Row],[total_counts]]/Table15_2[[#This Row],[den_total]]</f>
        <v>2.8679894639123903E-4</v>
      </c>
      <c r="L1048" s="4">
        <f>Table15_2[[#This Row],[in_person_counts]]/Table15_2[[#This Row],[den_total]]</f>
        <v>2.8679894639123903E-4</v>
      </c>
      <c r="M1048" s="4">
        <f>Table15_2[[#This Row],[virtual_counts]]/Table15_2[[#This Row],[den_total]]</f>
        <v>0</v>
      </c>
      <c r="N1048" t="s">
        <v>14</v>
      </c>
    </row>
    <row r="1049" spans="1:14" x14ac:dyDescent="0.3">
      <c r="A1049" t="s">
        <v>26</v>
      </c>
      <c r="B1049">
        <v>2019</v>
      </c>
      <c r="C1049">
        <v>9</v>
      </c>
      <c r="D1049" t="s">
        <v>20</v>
      </c>
      <c r="E1049">
        <v>132497</v>
      </c>
      <c r="F1049">
        <f>VLOOKUP(_xlfn.CONCAT(A1049,B1049,C1049),Denominator!D:H,2,FALSE)</f>
        <v>132497</v>
      </c>
      <c r="G1049">
        <f>VLOOKUP(_xlfn.CONCAT(A1049,B1049,C1049),Denominator!D:H,3,FALSE)</f>
        <v>0</v>
      </c>
      <c r="H1049">
        <v>82</v>
      </c>
      <c r="I1049" s="13">
        <f>Table15_2[[#This Row],[total_counts]]-Table15_2[[#This Row],[virtual_counts]]</f>
        <v>82</v>
      </c>
      <c r="J1049">
        <v>0</v>
      </c>
      <c r="K1049" s="4">
        <f>Table15_2[[#This Row],[total_counts]]/Table15_2[[#This Row],[den_total]]</f>
        <v>6.1888193694951586E-4</v>
      </c>
      <c r="L1049" s="4">
        <f>Table15_2[[#This Row],[in_person_counts]]/Table15_2[[#This Row],[den_total]]</f>
        <v>6.1888193694951586E-4</v>
      </c>
      <c r="M1049" s="4">
        <f>Table15_2[[#This Row],[virtual_counts]]/Table15_2[[#This Row],[den_total]]</f>
        <v>0</v>
      </c>
      <c r="N1049" t="s">
        <v>14</v>
      </c>
    </row>
    <row r="1050" spans="1:14" x14ac:dyDescent="0.3">
      <c r="A1050" t="s">
        <v>26</v>
      </c>
      <c r="B1050">
        <v>2019</v>
      </c>
      <c r="C1050">
        <v>9</v>
      </c>
      <c r="D1050" t="s">
        <v>21</v>
      </c>
      <c r="E1050">
        <v>132497</v>
      </c>
      <c r="F1050">
        <f>VLOOKUP(_xlfn.CONCAT(A1050,B1050,C1050),Denominator!D:H,2,FALSE)</f>
        <v>132497</v>
      </c>
      <c r="G1050">
        <f>VLOOKUP(_xlfn.CONCAT(A1050,B1050,C1050),Denominator!D:H,3,FALSE)</f>
        <v>0</v>
      </c>
      <c r="H1050">
        <v>49</v>
      </c>
      <c r="I1050" s="13">
        <f>Table15_2[[#This Row],[total_counts]]-Table15_2[[#This Row],[virtual_counts]]</f>
        <v>49</v>
      </c>
      <c r="J1050">
        <v>0</v>
      </c>
      <c r="K1050" s="4">
        <f>Table15_2[[#This Row],[total_counts]]/Table15_2[[#This Row],[den_total]]</f>
        <v>3.6981969403080826E-4</v>
      </c>
      <c r="L1050" s="4">
        <f>Table15_2[[#This Row],[in_person_counts]]/Table15_2[[#This Row],[den_total]]</f>
        <v>3.6981969403080826E-4</v>
      </c>
      <c r="M1050" s="4">
        <f>Table15_2[[#This Row],[virtual_counts]]/Table15_2[[#This Row],[den_total]]</f>
        <v>0</v>
      </c>
      <c r="N1050" t="s">
        <v>14</v>
      </c>
    </row>
    <row r="1051" spans="1:14" x14ac:dyDescent="0.3">
      <c r="A1051" t="s">
        <v>26</v>
      </c>
      <c r="B1051">
        <v>2019</v>
      </c>
      <c r="C1051">
        <v>9</v>
      </c>
      <c r="D1051" t="s">
        <v>22</v>
      </c>
      <c r="E1051">
        <v>132497</v>
      </c>
      <c r="F1051">
        <f>VLOOKUP(_xlfn.CONCAT(A1051,B1051,C1051),Denominator!D:H,2,FALSE)</f>
        <v>132497</v>
      </c>
      <c r="G1051">
        <f>VLOOKUP(_xlfn.CONCAT(A1051,B1051,C1051),Denominator!D:H,3,FALSE)</f>
        <v>0</v>
      </c>
      <c r="H1051">
        <v>131</v>
      </c>
      <c r="I1051" s="13">
        <f>Table15_2[[#This Row],[total_counts]]-Table15_2[[#This Row],[virtual_counts]]</f>
        <v>131</v>
      </c>
      <c r="J1051">
        <v>0</v>
      </c>
      <c r="K1051" s="4">
        <f>Table15_2[[#This Row],[total_counts]]/Table15_2[[#This Row],[den_total]]</f>
        <v>9.8870163098032401E-4</v>
      </c>
      <c r="L1051" s="4">
        <f>Table15_2[[#This Row],[in_person_counts]]/Table15_2[[#This Row],[den_total]]</f>
        <v>9.8870163098032401E-4</v>
      </c>
      <c r="M1051" s="4">
        <f>Table15_2[[#This Row],[virtual_counts]]/Table15_2[[#This Row],[den_total]]</f>
        <v>0</v>
      </c>
      <c r="N1051" t="s">
        <v>14</v>
      </c>
    </row>
    <row r="1052" spans="1:14" x14ac:dyDescent="0.3">
      <c r="A1052" t="s">
        <v>26</v>
      </c>
      <c r="B1052">
        <v>2019</v>
      </c>
      <c r="C1052">
        <v>9</v>
      </c>
      <c r="D1052" t="s">
        <v>23</v>
      </c>
      <c r="E1052">
        <v>132497</v>
      </c>
      <c r="F1052">
        <f>VLOOKUP(_xlfn.CONCAT(A1052,B1052,C1052),Denominator!D:H,2,FALSE)</f>
        <v>132497</v>
      </c>
      <c r="G1052">
        <f>VLOOKUP(_xlfn.CONCAT(A1052,B1052,C1052),Denominator!D:H,3,FALSE)</f>
        <v>0</v>
      </c>
      <c r="H1052">
        <v>574</v>
      </c>
      <c r="I1052" s="13">
        <f>Table15_2[[#This Row],[total_counts]]-Table15_2[[#This Row],[virtual_counts]]</f>
        <v>574</v>
      </c>
      <c r="J1052">
        <v>0</v>
      </c>
      <c r="K1052" s="4">
        <f>Table15_2[[#This Row],[total_counts]]/Table15_2[[#This Row],[den_total]]</f>
        <v>4.3321735586466107E-3</v>
      </c>
      <c r="L1052" s="4">
        <f>Table15_2[[#This Row],[in_person_counts]]/Table15_2[[#This Row],[den_total]]</f>
        <v>4.3321735586466107E-3</v>
      </c>
      <c r="M1052" s="4">
        <f>Table15_2[[#This Row],[virtual_counts]]/Table15_2[[#This Row],[den_total]]</f>
        <v>0</v>
      </c>
      <c r="N1052" t="s">
        <v>14</v>
      </c>
    </row>
    <row r="1053" spans="1:14" x14ac:dyDescent="0.3">
      <c r="A1053" t="s">
        <v>26</v>
      </c>
      <c r="B1053">
        <v>2019</v>
      </c>
      <c r="C1053">
        <v>9</v>
      </c>
      <c r="D1053" t="s">
        <v>24</v>
      </c>
      <c r="E1053">
        <v>132497</v>
      </c>
      <c r="F1053">
        <f>VLOOKUP(_xlfn.CONCAT(A1053,B1053,C1053),Denominator!D:H,2,FALSE)</f>
        <v>132497</v>
      </c>
      <c r="G1053">
        <f>VLOOKUP(_xlfn.CONCAT(A1053,B1053,C1053),Denominator!D:H,3,FALSE)</f>
        <v>0</v>
      </c>
      <c r="H1053">
        <v>76</v>
      </c>
      <c r="I1053" s="13">
        <f>Table15_2[[#This Row],[total_counts]]-Table15_2[[#This Row],[virtual_counts]]</f>
        <v>76</v>
      </c>
      <c r="J1053">
        <v>0</v>
      </c>
      <c r="K1053" s="4">
        <f>Table15_2[[#This Row],[total_counts]]/Table15_2[[#This Row],[den_total]]</f>
        <v>5.7359789278247806E-4</v>
      </c>
      <c r="L1053" s="4">
        <f>Table15_2[[#This Row],[in_person_counts]]/Table15_2[[#This Row],[den_total]]</f>
        <v>5.7359789278247806E-4</v>
      </c>
      <c r="M1053" s="4">
        <f>Table15_2[[#This Row],[virtual_counts]]/Table15_2[[#This Row],[den_total]]</f>
        <v>0</v>
      </c>
      <c r="N1053" t="s">
        <v>14</v>
      </c>
    </row>
    <row r="1054" spans="1:14" x14ac:dyDescent="0.3">
      <c r="A1054" t="s">
        <v>26</v>
      </c>
      <c r="B1054">
        <v>2019</v>
      </c>
      <c r="C1054">
        <v>9</v>
      </c>
      <c r="D1054" t="s">
        <v>25</v>
      </c>
      <c r="E1054">
        <v>132497</v>
      </c>
      <c r="F1054">
        <f>VLOOKUP(_xlfn.CONCAT(A1054,B1054,C1054),Denominator!D:H,2,FALSE)</f>
        <v>132497</v>
      </c>
      <c r="G1054">
        <f>VLOOKUP(_xlfn.CONCAT(A1054,B1054,C1054),Denominator!D:H,3,FALSE)</f>
        <v>0</v>
      </c>
      <c r="H1054">
        <v>185</v>
      </c>
      <c r="I1054" s="13">
        <f>Table15_2[[#This Row],[total_counts]]-Table15_2[[#This Row],[virtual_counts]]</f>
        <v>185</v>
      </c>
      <c r="J1054">
        <v>0</v>
      </c>
      <c r="K1054" s="4">
        <f>Table15_2[[#This Row],[total_counts]]/Table15_2[[#This Row],[den_total]]</f>
        <v>1.3962580284836638E-3</v>
      </c>
      <c r="L1054" s="4">
        <f>Table15_2[[#This Row],[in_person_counts]]/Table15_2[[#This Row],[den_total]]</f>
        <v>1.3962580284836638E-3</v>
      </c>
      <c r="M1054" s="4">
        <f>Table15_2[[#This Row],[virtual_counts]]/Table15_2[[#This Row],[den_total]]</f>
        <v>0</v>
      </c>
      <c r="N1054" t="s">
        <v>14</v>
      </c>
    </row>
    <row r="1055" spans="1:14" x14ac:dyDescent="0.3">
      <c r="A1055" t="s">
        <v>26</v>
      </c>
      <c r="B1055">
        <v>2019</v>
      </c>
      <c r="C1055">
        <v>10</v>
      </c>
      <c r="D1055" t="s">
        <v>13</v>
      </c>
      <c r="E1055">
        <v>148192</v>
      </c>
      <c r="F1055">
        <f>VLOOKUP(_xlfn.CONCAT(A1055,B1055,C1055),Denominator!D:H,2,FALSE)</f>
        <v>148192</v>
      </c>
      <c r="G1055">
        <f>VLOOKUP(_xlfn.CONCAT(A1055,B1055,C1055),Denominator!D:H,3,FALSE)</f>
        <v>0</v>
      </c>
      <c r="H1055">
        <v>4297</v>
      </c>
      <c r="I1055" s="13">
        <f>Table15_2[[#This Row],[total_counts]]-Table15_2[[#This Row],[virtual_counts]]</f>
        <v>4297</v>
      </c>
      <c r="J1055">
        <v>0</v>
      </c>
      <c r="K1055" s="4">
        <f>Table15_2[[#This Row],[total_counts]]/Table15_2[[#This Row],[den_total]]</f>
        <v>2.899616713452818E-2</v>
      </c>
      <c r="L1055" s="4">
        <f>Table15_2[[#This Row],[in_person_counts]]/Table15_2[[#This Row],[den_total]]</f>
        <v>2.899616713452818E-2</v>
      </c>
      <c r="M1055" s="4">
        <f>Table15_2[[#This Row],[virtual_counts]]/Table15_2[[#This Row],[den_total]]</f>
        <v>0</v>
      </c>
      <c r="N1055" t="s">
        <v>14</v>
      </c>
    </row>
    <row r="1056" spans="1:14" x14ac:dyDescent="0.3">
      <c r="A1056" t="s">
        <v>26</v>
      </c>
      <c r="B1056">
        <v>2019</v>
      </c>
      <c r="C1056">
        <v>10</v>
      </c>
      <c r="D1056" t="s">
        <v>18</v>
      </c>
      <c r="E1056">
        <v>148192</v>
      </c>
      <c r="F1056">
        <f>VLOOKUP(_xlfn.CONCAT(A1056,B1056,C1056),Denominator!D:H,2,FALSE)</f>
        <v>148192</v>
      </c>
      <c r="G1056">
        <f>VLOOKUP(_xlfn.CONCAT(A1056,B1056,C1056),Denominator!D:H,3,FALSE)</f>
        <v>0</v>
      </c>
      <c r="H1056">
        <v>256</v>
      </c>
      <c r="I1056" s="13">
        <f>Table15_2[[#This Row],[total_counts]]-Table15_2[[#This Row],[virtual_counts]]</f>
        <v>256</v>
      </c>
      <c r="J1056">
        <v>0</v>
      </c>
      <c r="K1056" s="4">
        <f>Table15_2[[#This Row],[total_counts]]/Table15_2[[#This Row],[den_total]]</f>
        <v>1.7274886633556468E-3</v>
      </c>
      <c r="L1056" s="4">
        <f>Table15_2[[#This Row],[in_person_counts]]/Table15_2[[#This Row],[den_total]]</f>
        <v>1.7274886633556468E-3</v>
      </c>
      <c r="M1056" s="4">
        <f>Table15_2[[#This Row],[virtual_counts]]/Table15_2[[#This Row],[den_total]]</f>
        <v>0</v>
      </c>
      <c r="N1056" t="s">
        <v>14</v>
      </c>
    </row>
    <row r="1057" spans="1:14" x14ac:dyDescent="0.3">
      <c r="A1057" t="s">
        <v>26</v>
      </c>
      <c r="B1057">
        <v>2019</v>
      </c>
      <c r="C1057">
        <v>10</v>
      </c>
      <c r="D1057" t="s">
        <v>19</v>
      </c>
      <c r="E1057">
        <v>148192</v>
      </c>
      <c r="F1057">
        <f>VLOOKUP(_xlfn.CONCAT(A1057,B1057,C1057),Denominator!D:H,2,FALSE)</f>
        <v>148192</v>
      </c>
      <c r="G1057">
        <f>VLOOKUP(_xlfn.CONCAT(A1057,B1057,C1057),Denominator!D:H,3,FALSE)</f>
        <v>0</v>
      </c>
      <c r="H1057">
        <v>60</v>
      </c>
      <c r="I1057" s="13">
        <f>Table15_2[[#This Row],[total_counts]]-Table15_2[[#This Row],[virtual_counts]]</f>
        <v>60</v>
      </c>
      <c r="J1057">
        <v>0</v>
      </c>
      <c r="K1057" s="4">
        <f>Table15_2[[#This Row],[total_counts]]/Table15_2[[#This Row],[den_total]]</f>
        <v>4.0488015547397971E-4</v>
      </c>
      <c r="L1057" s="4">
        <f>Table15_2[[#This Row],[in_person_counts]]/Table15_2[[#This Row],[den_total]]</f>
        <v>4.0488015547397971E-4</v>
      </c>
      <c r="M1057" s="4">
        <f>Table15_2[[#This Row],[virtual_counts]]/Table15_2[[#This Row],[den_total]]</f>
        <v>0</v>
      </c>
      <c r="N1057" t="s">
        <v>14</v>
      </c>
    </row>
    <row r="1058" spans="1:14" x14ac:dyDescent="0.3">
      <c r="A1058" t="s">
        <v>26</v>
      </c>
      <c r="B1058">
        <v>2019</v>
      </c>
      <c r="C1058">
        <v>10</v>
      </c>
      <c r="D1058" t="s">
        <v>20</v>
      </c>
      <c r="E1058">
        <v>148192</v>
      </c>
      <c r="F1058">
        <f>VLOOKUP(_xlfn.CONCAT(A1058,B1058,C1058),Denominator!D:H,2,FALSE)</f>
        <v>148192</v>
      </c>
      <c r="G1058">
        <f>VLOOKUP(_xlfn.CONCAT(A1058,B1058,C1058),Denominator!D:H,3,FALSE)</f>
        <v>0</v>
      </c>
      <c r="H1058">
        <v>61</v>
      </c>
      <c r="I1058" s="13">
        <f>Table15_2[[#This Row],[total_counts]]-Table15_2[[#This Row],[virtual_counts]]</f>
        <v>61</v>
      </c>
      <c r="J1058">
        <v>0</v>
      </c>
      <c r="K1058" s="4">
        <f>Table15_2[[#This Row],[total_counts]]/Table15_2[[#This Row],[den_total]]</f>
        <v>4.116281580652127E-4</v>
      </c>
      <c r="L1058" s="4">
        <f>Table15_2[[#This Row],[in_person_counts]]/Table15_2[[#This Row],[den_total]]</f>
        <v>4.116281580652127E-4</v>
      </c>
      <c r="M1058" s="4">
        <f>Table15_2[[#This Row],[virtual_counts]]/Table15_2[[#This Row],[den_total]]</f>
        <v>0</v>
      </c>
      <c r="N1058" t="s">
        <v>14</v>
      </c>
    </row>
    <row r="1059" spans="1:14" x14ac:dyDescent="0.3">
      <c r="A1059" t="s">
        <v>26</v>
      </c>
      <c r="B1059">
        <v>2019</v>
      </c>
      <c r="C1059">
        <v>10</v>
      </c>
      <c r="D1059" t="s">
        <v>21</v>
      </c>
      <c r="E1059">
        <v>148192</v>
      </c>
      <c r="F1059">
        <f>VLOOKUP(_xlfn.CONCAT(A1059,B1059,C1059),Denominator!D:H,2,FALSE)</f>
        <v>148192</v>
      </c>
      <c r="G1059">
        <f>VLOOKUP(_xlfn.CONCAT(A1059,B1059,C1059),Denominator!D:H,3,FALSE)</f>
        <v>0</v>
      </c>
      <c r="H1059">
        <v>66</v>
      </c>
      <c r="I1059" s="13">
        <f>Table15_2[[#This Row],[total_counts]]-Table15_2[[#This Row],[virtual_counts]]</f>
        <v>66</v>
      </c>
      <c r="J1059">
        <v>0</v>
      </c>
      <c r="K1059" s="4">
        <f>Table15_2[[#This Row],[total_counts]]/Table15_2[[#This Row],[den_total]]</f>
        <v>4.4536817102137769E-4</v>
      </c>
      <c r="L1059" s="4">
        <f>Table15_2[[#This Row],[in_person_counts]]/Table15_2[[#This Row],[den_total]]</f>
        <v>4.4536817102137769E-4</v>
      </c>
      <c r="M1059" s="4">
        <f>Table15_2[[#This Row],[virtual_counts]]/Table15_2[[#This Row],[den_total]]</f>
        <v>0</v>
      </c>
      <c r="N1059" t="s">
        <v>14</v>
      </c>
    </row>
    <row r="1060" spans="1:14" x14ac:dyDescent="0.3">
      <c r="A1060" t="s">
        <v>26</v>
      </c>
      <c r="B1060">
        <v>2019</v>
      </c>
      <c r="C1060">
        <v>10</v>
      </c>
      <c r="D1060" t="s">
        <v>22</v>
      </c>
      <c r="E1060">
        <v>148192</v>
      </c>
      <c r="F1060">
        <f>VLOOKUP(_xlfn.CONCAT(A1060,B1060,C1060),Denominator!D:H,2,FALSE)</f>
        <v>148192</v>
      </c>
      <c r="G1060">
        <f>VLOOKUP(_xlfn.CONCAT(A1060,B1060,C1060),Denominator!D:H,3,FALSE)</f>
        <v>0</v>
      </c>
      <c r="H1060">
        <v>127</v>
      </c>
      <c r="I1060" s="13">
        <f>Table15_2[[#This Row],[total_counts]]-Table15_2[[#This Row],[virtual_counts]]</f>
        <v>127</v>
      </c>
      <c r="J1060">
        <v>0</v>
      </c>
      <c r="K1060" s="4">
        <f>Table15_2[[#This Row],[total_counts]]/Table15_2[[#This Row],[den_total]]</f>
        <v>8.5699632908659039E-4</v>
      </c>
      <c r="L1060" s="4">
        <f>Table15_2[[#This Row],[in_person_counts]]/Table15_2[[#This Row],[den_total]]</f>
        <v>8.5699632908659039E-4</v>
      </c>
      <c r="M1060" s="4">
        <f>Table15_2[[#This Row],[virtual_counts]]/Table15_2[[#This Row],[den_total]]</f>
        <v>0</v>
      </c>
      <c r="N1060" t="s">
        <v>14</v>
      </c>
    </row>
    <row r="1061" spans="1:14" x14ac:dyDescent="0.3">
      <c r="A1061" t="s">
        <v>26</v>
      </c>
      <c r="B1061">
        <v>2019</v>
      </c>
      <c r="C1061">
        <v>10</v>
      </c>
      <c r="D1061" t="s">
        <v>23</v>
      </c>
      <c r="E1061">
        <v>148192</v>
      </c>
      <c r="F1061">
        <f>VLOOKUP(_xlfn.CONCAT(A1061,B1061,C1061),Denominator!D:H,2,FALSE)</f>
        <v>148192</v>
      </c>
      <c r="G1061">
        <f>VLOOKUP(_xlfn.CONCAT(A1061,B1061,C1061),Denominator!D:H,3,FALSE)</f>
        <v>0</v>
      </c>
      <c r="H1061">
        <v>678</v>
      </c>
      <c r="I1061" s="13">
        <f>Table15_2[[#This Row],[total_counts]]-Table15_2[[#This Row],[virtual_counts]]</f>
        <v>678</v>
      </c>
      <c r="J1061">
        <v>0</v>
      </c>
      <c r="K1061" s="4">
        <f>Table15_2[[#This Row],[total_counts]]/Table15_2[[#This Row],[den_total]]</f>
        <v>4.5751457568559703E-3</v>
      </c>
      <c r="L1061" s="4">
        <f>Table15_2[[#This Row],[in_person_counts]]/Table15_2[[#This Row],[den_total]]</f>
        <v>4.5751457568559703E-3</v>
      </c>
      <c r="M1061" s="4">
        <f>Table15_2[[#This Row],[virtual_counts]]/Table15_2[[#This Row],[den_total]]</f>
        <v>0</v>
      </c>
      <c r="N1061" t="s">
        <v>14</v>
      </c>
    </row>
    <row r="1062" spans="1:14" x14ac:dyDescent="0.3">
      <c r="A1062" t="s">
        <v>26</v>
      </c>
      <c r="B1062">
        <v>2019</v>
      </c>
      <c r="C1062">
        <v>10</v>
      </c>
      <c r="D1062" t="s">
        <v>24</v>
      </c>
      <c r="E1062">
        <v>148192</v>
      </c>
      <c r="F1062">
        <f>VLOOKUP(_xlfn.CONCAT(A1062,B1062,C1062),Denominator!D:H,2,FALSE)</f>
        <v>148192</v>
      </c>
      <c r="G1062">
        <f>VLOOKUP(_xlfn.CONCAT(A1062,B1062,C1062),Denominator!D:H,3,FALSE)</f>
        <v>0</v>
      </c>
      <c r="H1062">
        <v>86</v>
      </c>
      <c r="I1062" s="13">
        <f>Table15_2[[#This Row],[total_counts]]-Table15_2[[#This Row],[virtual_counts]]</f>
        <v>86</v>
      </c>
      <c r="J1062">
        <v>0</v>
      </c>
      <c r="K1062" s="4">
        <f>Table15_2[[#This Row],[total_counts]]/Table15_2[[#This Row],[den_total]]</f>
        <v>5.8032822284603759E-4</v>
      </c>
      <c r="L1062" s="4">
        <f>Table15_2[[#This Row],[in_person_counts]]/Table15_2[[#This Row],[den_total]]</f>
        <v>5.8032822284603759E-4</v>
      </c>
      <c r="M1062" s="4">
        <f>Table15_2[[#This Row],[virtual_counts]]/Table15_2[[#This Row],[den_total]]</f>
        <v>0</v>
      </c>
      <c r="N1062" t="s">
        <v>14</v>
      </c>
    </row>
    <row r="1063" spans="1:14" x14ac:dyDescent="0.3">
      <c r="A1063" t="s">
        <v>26</v>
      </c>
      <c r="B1063">
        <v>2019</v>
      </c>
      <c r="C1063">
        <v>10</v>
      </c>
      <c r="D1063" t="s">
        <v>25</v>
      </c>
      <c r="E1063">
        <v>148192</v>
      </c>
      <c r="F1063">
        <f>VLOOKUP(_xlfn.CONCAT(A1063,B1063,C1063),Denominator!D:H,2,FALSE)</f>
        <v>148192</v>
      </c>
      <c r="G1063">
        <f>VLOOKUP(_xlfn.CONCAT(A1063,B1063,C1063),Denominator!D:H,3,FALSE)</f>
        <v>0</v>
      </c>
      <c r="H1063">
        <v>214</v>
      </c>
      <c r="I1063" s="13">
        <f>Table15_2[[#This Row],[total_counts]]-Table15_2[[#This Row],[virtual_counts]]</f>
        <v>214</v>
      </c>
      <c r="J1063">
        <v>0</v>
      </c>
      <c r="K1063" s="4">
        <f>Table15_2[[#This Row],[total_counts]]/Table15_2[[#This Row],[den_total]]</f>
        <v>1.4440725545238609E-3</v>
      </c>
      <c r="L1063" s="4">
        <f>Table15_2[[#This Row],[in_person_counts]]/Table15_2[[#This Row],[den_total]]</f>
        <v>1.4440725545238609E-3</v>
      </c>
      <c r="M1063" s="4">
        <f>Table15_2[[#This Row],[virtual_counts]]/Table15_2[[#This Row],[den_total]]</f>
        <v>0</v>
      </c>
      <c r="N1063" t="s">
        <v>14</v>
      </c>
    </row>
    <row r="1064" spans="1:14" x14ac:dyDescent="0.3">
      <c r="A1064" t="s">
        <v>26</v>
      </c>
      <c r="B1064">
        <v>2019</v>
      </c>
      <c r="C1064">
        <v>11</v>
      </c>
      <c r="D1064" t="s">
        <v>13</v>
      </c>
      <c r="E1064">
        <v>132334</v>
      </c>
      <c r="F1064">
        <f>VLOOKUP(_xlfn.CONCAT(A1064,B1064,C1064),Denominator!D:H,2,FALSE)</f>
        <v>132334</v>
      </c>
      <c r="G1064">
        <f>VLOOKUP(_xlfn.CONCAT(A1064,B1064,C1064),Denominator!D:H,3,FALSE)</f>
        <v>0</v>
      </c>
      <c r="H1064">
        <v>3705</v>
      </c>
      <c r="I1064" s="13">
        <f>Table15_2[[#This Row],[total_counts]]-Table15_2[[#This Row],[virtual_counts]]</f>
        <v>3705</v>
      </c>
      <c r="J1064">
        <v>0</v>
      </c>
      <c r="K1064" s="4">
        <f>Table15_2[[#This Row],[total_counts]]/Table15_2[[#This Row],[den_total]]</f>
        <v>2.7997340063778017E-2</v>
      </c>
      <c r="L1064" s="4">
        <f>Table15_2[[#This Row],[in_person_counts]]/Table15_2[[#This Row],[den_total]]</f>
        <v>2.7997340063778017E-2</v>
      </c>
      <c r="M1064" s="4">
        <f>Table15_2[[#This Row],[virtual_counts]]/Table15_2[[#This Row],[den_total]]</f>
        <v>0</v>
      </c>
      <c r="N1064" t="s">
        <v>14</v>
      </c>
    </row>
    <row r="1065" spans="1:14" x14ac:dyDescent="0.3">
      <c r="A1065" t="s">
        <v>26</v>
      </c>
      <c r="B1065">
        <v>2019</v>
      </c>
      <c r="C1065">
        <v>11</v>
      </c>
      <c r="D1065" t="s">
        <v>18</v>
      </c>
      <c r="E1065">
        <v>132334</v>
      </c>
      <c r="F1065">
        <f>VLOOKUP(_xlfn.CONCAT(A1065,B1065,C1065),Denominator!D:H,2,FALSE)</f>
        <v>132334</v>
      </c>
      <c r="G1065">
        <f>VLOOKUP(_xlfn.CONCAT(A1065,B1065,C1065),Denominator!D:H,3,FALSE)</f>
        <v>0</v>
      </c>
      <c r="H1065">
        <v>223</v>
      </c>
      <c r="I1065" s="13">
        <f>Table15_2[[#This Row],[total_counts]]-Table15_2[[#This Row],[virtual_counts]]</f>
        <v>223</v>
      </c>
      <c r="J1065">
        <v>0</v>
      </c>
      <c r="K1065" s="4">
        <f>Table15_2[[#This Row],[total_counts]]/Table15_2[[#This Row],[den_total]]</f>
        <v>1.6851300497226715E-3</v>
      </c>
      <c r="L1065" s="4">
        <f>Table15_2[[#This Row],[in_person_counts]]/Table15_2[[#This Row],[den_total]]</f>
        <v>1.6851300497226715E-3</v>
      </c>
      <c r="M1065" s="4">
        <f>Table15_2[[#This Row],[virtual_counts]]/Table15_2[[#This Row],[den_total]]</f>
        <v>0</v>
      </c>
      <c r="N1065" t="s">
        <v>14</v>
      </c>
    </row>
    <row r="1066" spans="1:14" x14ac:dyDescent="0.3">
      <c r="A1066" t="s">
        <v>26</v>
      </c>
      <c r="B1066">
        <v>2019</v>
      </c>
      <c r="C1066">
        <v>11</v>
      </c>
      <c r="D1066" t="s">
        <v>19</v>
      </c>
      <c r="E1066">
        <v>132334</v>
      </c>
      <c r="F1066">
        <f>VLOOKUP(_xlfn.CONCAT(A1066,B1066,C1066),Denominator!D:H,2,FALSE)</f>
        <v>132334</v>
      </c>
      <c r="G1066">
        <f>VLOOKUP(_xlfn.CONCAT(A1066,B1066,C1066),Denominator!D:H,3,FALSE)</f>
        <v>0</v>
      </c>
      <c r="H1066">
        <v>63</v>
      </c>
      <c r="I1066" s="13">
        <f>Table15_2[[#This Row],[total_counts]]-Table15_2[[#This Row],[virtual_counts]]</f>
        <v>63</v>
      </c>
      <c r="J1066">
        <v>0</v>
      </c>
      <c r="K1066" s="4">
        <f>Table15_2[[#This Row],[total_counts]]/Table15_2[[#This Row],[den_total]]</f>
        <v>4.7606813063914036E-4</v>
      </c>
      <c r="L1066" s="4">
        <f>Table15_2[[#This Row],[in_person_counts]]/Table15_2[[#This Row],[den_total]]</f>
        <v>4.7606813063914036E-4</v>
      </c>
      <c r="M1066" s="4">
        <f>Table15_2[[#This Row],[virtual_counts]]/Table15_2[[#This Row],[den_total]]</f>
        <v>0</v>
      </c>
      <c r="N1066" t="s">
        <v>14</v>
      </c>
    </row>
    <row r="1067" spans="1:14" x14ac:dyDescent="0.3">
      <c r="A1067" t="s">
        <v>26</v>
      </c>
      <c r="B1067">
        <v>2019</v>
      </c>
      <c r="C1067">
        <v>11</v>
      </c>
      <c r="D1067" t="s">
        <v>20</v>
      </c>
      <c r="E1067">
        <v>132334</v>
      </c>
      <c r="F1067">
        <f>VLOOKUP(_xlfn.CONCAT(A1067,B1067,C1067),Denominator!D:H,2,FALSE)</f>
        <v>132334</v>
      </c>
      <c r="G1067">
        <f>VLOOKUP(_xlfn.CONCAT(A1067,B1067,C1067),Denominator!D:H,3,FALSE)</f>
        <v>0</v>
      </c>
      <c r="H1067">
        <v>51</v>
      </c>
      <c r="I1067" s="13">
        <f>Table15_2[[#This Row],[total_counts]]-Table15_2[[#This Row],[virtual_counts]]</f>
        <v>51</v>
      </c>
      <c r="J1067">
        <v>0</v>
      </c>
      <c r="K1067" s="4">
        <f>Table15_2[[#This Row],[total_counts]]/Table15_2[[#This Row],[den_total]]</f>
        <v>3.8538848670787552E-4</v>
      </c>
      <c r="L1067" s="4">
        <f>Table15_2[[#This Row],[in_person_counts]]/Table15_2[[#This Row],[den_total]]</f>
        <v>3.8538848670787552E-4</v>
      </c>
      <c r="M1067" s="4">
        <f>Table15_2[[#This Row],[virtual_counts]]/Table15_2[[#This Row],[den_total]]</f>
        <v>0</v>
      </c>
      <c r="N1067" t="s">
        <v>14</v>
      </c>
    </row>
    <row r="1068" spans="1:14" x14ac:dyDescent="0.3">
      <c r="A1068" t="s">
        <v>26</v>
      </c>
      <c r="B1068">
        <v>2019</v>
      </c>
      <c r="C1068">
        <v>11</v>
      </c>
      <c r="D1068" t="s">
        <v>21</v>
      </c>
      <c r="E1068">
        <v>132334</v>
      </c>
      <c r="F1068">
        <f>VLOOKUP(_xlfn.CONCAT(A1068,B1068,C1068),Denominator!D:H,2,FALSE)</f>
        <v>132334</v>
      </c>
      <c r="G1068">
        <f>VLOOKUP(_xlfn.CONCAT(A1068,B1068,C1068),Denominator!D:H,3,FALSE)</f>
        <v>0</v>
      </c>
      <c r="H1068">
        <v>60</v>
      </c>
      <c r="I1068" s="13">
        <f>Table15_2[[#This Row],[total_counts]]-Table15_2[[#This Row],[virtual_counts]]</f>
        <v>60</v>
      </c>
      <c r="J1068">
        <v>0</v>
      </c>
      <c r="K1068" s="4">
        <f>Table15_2[[#This Row],[total_counts]]/Table15_2[[#This Row],[den_total]]</f>
        <v>4.5339821965632415E-4</v>
      </c>
      <c r="L1068" s="4">
        <f>Table15_2[[#This Row],[in_person_counts]]/Table15_2[[#This Row],[den_total]]</f>
        <v>4.5339821965632415E-4</v>
      </c>
      <c r="M1068" s="4">
        <f>Table15_2[[#This Row],[virtual_counts]]/Table15_2[[#This Row],[den_total]]</f>
        <v>0</v>
      </c>
      <c r="N1068" t="s">
        <v>14</v>
      </c>
    </row>
    <row r="1069" spans="1:14" x14ac:dyDescent="0.3">
      <c r="A1069" t="s">
        <v>26</v>
      </c>
      <c r="B1069">
        <v>2019</v>
      </c>
      <c r="C1069">
        <v>11</v>
      </c>
      <c r="D1069" t="s">
        <v>22</v>
      </c>
      <c r="E1069">
        <v>132334</v>
      </c>
      <c r="F1069">
        <f>VLOOKUP(_xlfn.CONCAT(A1069,B1069,C1069),Denominator!D:H,2,FALSE)</f>
        <v>132334</v>
      </c>
      <c r="G1069">
        <f>VLOOKUP(_xlfn.CONCAT(A1069,B1069,C1069),Denominator!D:H,3,FALSE)</f>
        <v>0</v>
      </c>
      <c r="H1069">
        <v>111</v>
      </c>
      <c r="I1069" s="13">
        <f>Table15_2[[#This Row],[total_counts]]-Table15_2[[#This Row],[virtual_counts]]</f>
        <v>111</v>
      </c>
      <c r="J1069">
        <v>0</v>
      </c>
      <c r="K1069" s="4">
        <f>Table15_2[[#This Row],[total_counts]]/Table15_2[[#This Row],[den_total]]</f>
        <v>8.3878670636419966E-4</v>
      </c>
      <c r="L1069" s="4">
        <f>Table15_2[[#This Row],[in_person_counts]]/Table15_2[[#This Row],[den_total]]</f>
        <v>8.3878670636419966E-4</v>
      </c>
      <c r="M1069" s="4">
        <f>Table15_2[[#This Row],[virtual_counts]]/Table15_2[[#This Row],[den_total]]</f>
        <v>0</v>
      </c>
      <c r="N1069" t="s">
        <v>14</v>
      </c>
    </row>
    <row r="1070" spans="1:14" x14ac:dyDescent="0.3">
      <c r="A1070" t="s">
        <v>26</v>
      </c>
      <c r="B1070">
        <v>2019</v>
      </c>
      <c r="C1070">
        <v>11</v>
      </c>
      <c r="D1070" t="s">
        <v>23</v>
      </c>
      <c r="E1070">
        <v>132334</v>
      </c>
      <c r="F1070">
        <f>VLOOKUP(_xlfn.CONCAT(A1070,B1070,C1070),Denominator!D:H,2,FALSE)</f>
        <v>132334</v>
      </c>
      <c r="G1070">
        <f>VLOOKUP(_xlfn.CONCAT(A1070,B1070,C1070),Denominator!D:H,3,FALSE)</f>
        <v>0</v>
      </c>
      <c r="H1070">
        <v>579</v>
      </c>
      <c r="I1070" s="13">
        <f>Table15_2[[#This Row],[total_counts]]-Table15_2[[#This Row],[virtual_counts]]</f>
        <v>579</v>
      </c>
      <c r="J1070">
        <v>0</v>
      </c>
      <c r="K1070" s="4">
        <f>Table15_2[[#This Row],[total_counts]]/Table15_2[[#This Row],[den_total]]</f>
        <v>4.3752928196835279E-3</v>
      </c>
      <c r="L1070" s="4">
        <f>Table15_2[[#This Row],[in_person_counts]]/Table15_2[[#This Row],[den_total]]</f>
        <v>4.3752928196835279E-3</v>
      </c>
      <c r="M1070" s="4">
        <f>Table15_2[[#This Row],[virtual_counts]]/Table15_2[[#This Row],[den_total]]</f>
        <v>0</v>
      </c>
      <c r="N1070" t="s">
        <v>14</v>
      </c>
    </row>
    <row r="1071" spans="1:14" x14ac:dyDescent="0.3">
      <c r="A1071" t="s">
        <v>26</v>
      </c>
      <c r="B1071">
        <v>2019</v>
      </c>
      <c r="C1071">
        <v>11</v>
      </c>
      <c r="D1071" t="s">
        <v>24</v>
      </c>
      <c r="E1071">
        <v>132334</v>
      </c>
      <c r="F1071">
        <f>VLOOKUP(_xlfn.CONCAT(A1071,B1071,C1071),Denominator!D:H,2,FALSE)</f>
        <v>132334</v>
      </c>
      <c r="G1071">
        <f>VLOOKUP(_xlfn.CONCAT(A1071,B1071,C1071),Denominator!D:H,3,FALSE)</f>
        <v>0</v>
      </c>
      <c r="H1071">
        <v>79</v>
      </c>
      <c r="I1071" s="13">
        <f>Table15_2[[#This Row],[total_counts]]-Table15_2[[#This Row],[virtual_counts]]</f>
        <v>79</v>
      </c>
      <c r="J1071">
        <v>0</v>
      </c>
      <c r="K1071" s="4">
        <f>Table15_2[[#This Row],[total_counts]]/Table15_2[[#This Row],[den_total]]</f>
        <v>5.969743225474935E-4</v>
      </c>
      <c r="L1071" s="4">
        <f>Table15_2[[#This Row],[in_person_counts]]/Table15_2[[#This Row],[den_total]]</f>
        <v>5.969743225474935E-4</v>
      </c>
      <c r="M1071" s="4">
        <f>Table15_2[[#This Row],[virtual_counts]]/Table15_2[[#This Row],[den_total]]</f>
        <v>0</v>
      </c>
      <c r="N1071" t="s">
        <v>14</v>
      </c>
    </row>
    <row r="1072" spans="1:14" x14ac:dyDescent="0.3">
      <c r="A1072" t="s">
        <v>26</v>
      </c>
      <c r="B1072">
        <v>2019</v>
      </c>
      <c r="C1072">
        <v>11</v>
      </c>
      <c r="D1072" t="s">
        <v>25</v>
      </c>
      <c r="E1072">
        <v>132334</v>
      </c>
      <c r="F1072">
        <f>VLOOKUP(_xlfn.CONCAT(A1072,B1072,C1072),Denominator!D:H,2,FALSE)</f>
        <v>132334</v>
      </c>
      <c r="G1072">
        <f>VLOOKUP(_xlfn.CONCAT(A1072,B1072,C1072),Denominator!D:H,3,FALSE)</f>
        <v>0</v>
      </c>
      <c r="H1072">
        <v>188</v>
      </c>
      <c r="I1072" s="13">
        <f>Table15_2[[#This Row],[total_counts]]-Table15_2[[#This Row],[virtual_counts]]</f>
        <v>188</v>
      </c>
      <c r="J1072">
        <v>0</v>
      </c>
      <c r="K1072" s="4">
        <f>Table15_2[[#This Row],[total_counts]]/Table15_2[[#This Row],[den_total]]</f>
        <v>1.4206477549231491E-3</v>
      </c>
      <c r="L1072" s="4">
        <f>Table15_2[[#This Row],[in_person_counts]]/Table15_2[[#This Row],[den_total]]</f>
        <v>1.4206477549231491E-3</v>
      </c>
      <c r="M1072" s="4">
        <f>Table15_2[[#This Row],[virtual_counts]]/Table15_2[[#This Row],[den_total]]</f>
        <v>0</v>
      </c>
      <c r="N1072" t="s">
        <v>14</v>
      </c>
    </row>
    <row r="1073" spans="1:14" x14ac:dyDescent="0.3">
      <c r="A1073" t="s">
        <v>26</v>
      </c>
      <c r="B1073">
        <v>2019</v>
      </c>
      <c r="C1073">
        <v>12</v>
      </c>
      <c r="D1073" t="s">
        <v>13</v>
      </c>
      <c r="E1073">
        <v>124737</v>
      </c>
      <c r="F1073">
        <f>VLOOKUP(_xlfn.CONCAT(A1073,B1073,C1073),Denominator!D:H,2,FALSE)</f>
        <v>124737</v>
      </c>
      <c r="G1073">
        <f>VLOOKUP(_xlfn.CONCAT(A1073,B1073,C1073),Denominator!D:H,3,FALSE)</f>
        <v>0</v>
      </c>
      <c r="H1073">
        <v>3463</v>
      </c>
      <c r="I1073" s="13">
        <f>Table15_2[[#This Row],[total_counts]]-Table15_2[[#This Row],[virtual_counts]]</f>
        <v>3463</v>
      </c>
      <c r="J1073">
        <v>0</v>
      </c>
      <c r="K1073" s="4">
        <f>Table15_2[[#This Row],[total_counts]]/Table15_2[[#This Row],[den_total]]</f>
        <v>2.7762412115090149E-2</v>
      </c>
      <c r="L1073" s="4">
        <f>Table15_2[[#This Row],[in_person_counts]]/Table15_2[[#This Row],[den_total]]</f>
        <v>2.7762412115090149E-2</v>
      </c>
      <c r="M1073" s="4">
        <f>Table15_2[[#This Row],[virtual_counts]]/Table15_2[[#This Row],[den_total]]</f>
        <v>0</v>
      </c>
      <c r="N1073" t="s">
        <v>14</v>
      </c>
    </row>
    <row r="1074" spans="1:14" x14ac:dyDescent="0.3">
      <c r="A1074" t="s">
        <v>26</v>
      </c>
      <c r="B1074">
        <v>2019</v>
      </c>
      <c r="C1074">
        <v>12</v>
      </c>
      <c r="D1074" t="s">
        <v>18</v>
      </c>
      <c r="E1074">
        <v>124737</v>
      </c>
      <c r="F1074">
        <f>VLOOKUP(_xlfn.CONCAT(A1074,B1074,C1074),Denominator!D:H,2,FALSE)</f>
        <v>124737</v>
      </c>
      <c r="G1074">
        <f>VLOOKUP(_xlfn.CONCAT(A1074,B1074,C1074),Denominator!D:H,3,FALSE)</f>
        <v>0</v>
      </c>
      <c r="H1074">
        <v>216</v>
      </c>
      <c r="I1074" s="13">
        <f>Table15_2[[#This Row],[total_counts]]-Table15_2[[#This Row],[virtual_counts]]</f>
        <v>216</v>
      </c>
      <c r="J1074">
        <v>0</v>
      </c>
      <c r="K1074" s="4">
        <f>Table15_2[[#This Row],[total_counts]]/Table15_2[[#This Row],[den_total]]</f>
        <v>1.7316433776666106E-3</v>
      </c>
      <c r="L1074" s="4">
        <f>Table15_2[[#This Row],[in_person_counts]]/Table15_2[[#This Row],[den_total]]</f>
        <v>1.7316433776666106E-3</v>
      </c>
      <c r="M1074" s="4">
        <f>Table15_2[[#This Row],[virtual_counts]]/Table15_2[[#This Row],[den_total]]</f>
        <v>0</v>
      </c>
      <c r="N1074" t="s">
        <v>14</v>
      </c>
    </row>
    <row r="1075" spans="1:14" x14ac:dyDescent="0.3">
      <c r="A1075" t="s">
        <v>26</v>
      </c>
      <c r="B1075">
        <v>2019</v>
      </c>
      <c r="C1075">
        <v>12</v>
      </c>
      <c r="D1075" t="s">
        <v>19</v>
      </c>
      <c r="E1075">
        <v>124737</v>
      </c>
      <c r="F1075">
        <f>VLOOKUP(_xlfn.CONCAT(A1075,B1075,C1075),Denominator!D:H,2,FALSE)</f>
        <v>124737</v>
      </c>
      <c r="G1075">
        <f>VLOOKUP(_xlfn.CONCAT(A1075,B1075,C1075),Denominator!D:H,3,FALSE)</f>
        <v>0</v>
      </c>
      <c r="H1075">
        <v>63</v>
      </c>
      <c r="I1075" s="13">
        <f>Table15_2[[#This Row],[total_counts]]-Table15_2[[#This Row],[virtual_counts]]</f>
        <v>63</v>
      </c>
      <c r="J1075">
        <v>0</v>
      </c>
      <c r="K1075" s="4">
        <f>Table15_2[[#This Row],[total_counts]]/Table15_2[[#This Row],[den_total]]</f>
        <v>5.050626518194281E-4</v>
      </c>
      <c r="L1075" s="4">
        <f>Table15_2[[#This Row],[in_person_counts]]/Table15_2[[#This Row],[den_total]]</f>
        <v>5.050626518194281E-4</v>
      </c>
      <c r="M1075" s="4">
        <f>Table15_2[[#This Row],[virtual_counts]]/Table15_2[[#This Row],[den_total]]</f>
        <v>0</v>
      </c>
      <c r="N1075" t="s">
        <v>14</v>
      </c>
    </row>
    <row r="1076" spans="1:14" x14ac:dyDescent="0.3">
      <c r="A1076" t="s">
        <v>26</v>
      </c>
      <c r="B1076">
        <v>2019</v>
      </c>
      <c r="C1076">
        <v>12</v>
      </c>
      <c r="D1076" t="s">
        <v>20</v>
      </c>
      <c r="E1076">
        <v>124737</v>
      </c>
      <c r="F1076">
        <f>VLOOKUP(_xlfn.CONCAT(A1076,B1076,C1076),Denominator!D:H,2,FALSE)</f>
        <v>124737</v>
      </c>
      <c r="G1076">
        <f>VLOOKUP(_xlfn.CONCAT(A1076,B1076,C1076),Denominator!D:H,3,FALSE)</f>
        <v>0</v>
      </c>
      <c r="H1076">
        <v>56</v>
      </c>
      <c r="I1076" s="13">
        <f>Table15_2[[#This Row],[total_counts]]-Table15_2[[#This Row],[virtual_counts]]</f>
        <v>56</v>
      </c>
      <c r="J1076">
        <v>0</v>
      </c>
      <c r="K1076" s="4">
        <f>Table15_2[[#This Row],[total_counts]]/Table15_2[[#This Row],[den_total]]</f>
        <v>4.4894457939504719E-4</v>
      </c>
      <c r="L1076" s="4">
        <f>Table15_2[[#This Row],[in_person_counts]]/Table15_2[[#This Row],[den_total]]</f>
        <v>4.4894457939504719E-4</v>
      </c>
      <c r="M1076" s="4">
        <f>Table15_2[[#This Row],[virtual_counts]]/Table15_2[[#This Row],[den_total]]</f>
        <v>0</v>
      </c>
      <c r="N1076" t="s">
        <v>14</v>
      </c>
    </row>
    <row r="1077" spans="1:14" x14ac:dyDescent="0.3">
      <c r="A1077" t="s">
        <v>26</v>
      </c>
      <c r="B1077">
        <v>2019</v>
      </c>
      <c r="C1077">
        <v>12</v>
      </c>
      <c r="D1077" t="s">
        <v>21</v>
      </c>
      <c r="E1077">
        <v>124737</v>
      </c>
      <c r="F1077">
        <f>VLOOKUP(_xlfn.CONCAT(A1077,B1077,C1077),Denominator!D:H,2,FALSE)</f>
        <v>124737</v>
      </c>
      <c r="G1077">
        <f>VLOOKUP(_xlfn.CONCAT(A1077,B1077,C1077),Denominator!D:H,3,FALSE)</f>
        <v>0</v>
      </c>
      <c r="H1077">
        <v>57</v>
      </c>
      <c r="I1077" s="13">
        <f>Table15_2[[#This Row],[total_counts]]-Table15_2[[#This Row],[virtual_counts]]</f>
        <v>57</v>
      </c>
      <c r="J1077">
        <v>0</v>
      </c>
      <c r="K1077" s="4">
        <f>Table15_2[[#This Row],[total_counts]]/Table15_2[[#This Row],[den_total]]</f>
        <v>4.5696144688424443E-4</v>
      </c>
      <c r="L1077" s="4">
        <f>Table15_2[[#This Row],[in_person_counts]]/Table15_2[[#This Row],[den_total]]</f>
        <v>4.5696144688424443E-4</v>
      </c>
      <c r="M1077" s="4">
        <f>Table15_2[[#This Row],[virtual_counts]]/Table15_2[[#This Row],[den_total]]</f>
        <v>0</v>
      </c>
      <c r="N1077" t="s">
        <v>14</v>
      </c>
    </row>
    <row r="1078" spans="1:14" x14ac:dyDescent="0.3">
      <c r="A1078" t="s">
        <v>26</v>
      </c>
      <c r="B1078">
        <v>2019</v>
      </c>
      <c r="C1078">
        <v>12</v>
      </c>
      <c r="D1078" t="s">
        <v>22</v>
      </c>
      <c r="E1078">
        <v>124737</v>
      </c>
      <c r="F1078">
        <f>VLOOKUP(_xlfn.CONCAT(A1078,B1078,C1078),Denominator!D:H,2,FALSE)</f>
        <v>124737</v>
      </c>
      <c r="G1078">
        <f>VLOOKUP(_xlfn.CONCAT(A1078,B1078,C1078),Denominator!D:H,3,FALSE)</f>
        <v>0</v>
      </c>
      <c r="H1078">
        <v>113</v>
      </c>
      <c r="I1078" s="13">
        <f>Table15_2[[#This Row],[total_counts]]-Table15_2[[#This Row],[virtual_counts]]</f>
        <v>113</v>
      </c>
      <c r="J1078">
        <v>0</v>
      </c>
      <c r="K1078" s="4">
        <f>Table15_2[[#This Row],[total_counts]]/Table15_2[[#This Row],[den_total]]</f>
        <v>9.0590602627929162E-4</v>
      </c>
      <c r="L1078" s="4">
        <f>Table15_2[[#This Row],[in_person_counts]]/Table15_2[[#This Row],[den_total]]</f>
        <v>9.0590602627929162E-4</v>
      </c>
      <c r="M1078" s="4">
        <f>Table15_2[[#This Row],[virtual_counts]]/Table15_2[[#This Row],[den_total]]</f>
        <v>0</v>
      </c>
      <c r="N1078" t="s">
        <v>14</v>
      </c>
    </row>
    <row r="1079" spans="1:14" x14ac:dyDescent="0.3">
      <c r="A1079" t="s">
        <v>26</v>
      </c>
      <c r="B1079">
        <v>2019</v>
      </c>
      <c r="C1079">
        <v>12</v>
      </c>
      <c r="D1079" t="s">
        <v>23</v>
      </c>
      <c r="E1079">
        <v>124737</v>
      </c>
      <c r="F1079">
        <f>VLOOKUP(_xlfn.CONCAT(A1079,B1079,C1079),Denominator!D:H,2,FALSE)</f>
        <v>124737</v>
      </c>
      <c r="G1079">
        <f>VLOOKUP(_xlfn.CONCAT(A1079,B1079,C1079),Denominator!D:H,3,FALSE)</f>
        <v>0</v>
      </c>
      <c r="H1079">
        <v>566</v>
      </c>
      <c r="I1079" s="13">
        <f>Table15_2[[#This Row],[total_counts]]-Table15_2[[#This Row],[virtual_counts]]</f>
        <v>566</v>
      </c>
      <c r="J1079">
        <v>0</v>
      </c>
      <c r="K1079" s="4">
        <f>Table15_2[[#This Row],[total_counts]]/Table15_2[[#This Row],[den_total]]</f>
        <v>4.5375469988856556E-3</v>
      </c>
      <c r="L1079" s="4">
        <f>Table15_2[[#This Row],[in_person_counts]]/Table15_2[[#This Row],[den_total]]</f>
        <v>4.5375469988856556E-3</v>
      </c>
      <c r="M1079" s="4">
        <f>Table15_2[[#This Row],[virtual_counts]]/Table15_2[[#This Row],[den_total]]</f>
        <v>0</v>
      </c>
      <c r="N1079" t="s">
        <v>14</v>
      </c>
    </row>
    <row r="1080" spans="1:14" x14ac:dyDescent="0.3">
      <c r="A1080" t="s">
        <v>26</v>
      </c>
      <c r="B1080">
        <v>2019</v>
      </c>
      <c r="C1080">
        <v>12</v>
      </c>
      <c r="D1080" t="s">
        <v>24</v>
      </c>
      <c r="E1080">
        <v>124737</v>
      </c>
      <c r="F1080">
        <f>VLOOKUP(_xlfn.CONCAT(A1080,B1080,C1080),Denominator!D:H,2,FALSE)</f>
        <v>124737</v>
      </c>
      <c r="G1080">
        <f>VLOOKUP(_xlfn.CONCAT(A1080,B1080,C1080),Denominator!D:H,3,FALSE)</f>
        <v>0</v>
      </c>
      <c r="H1080">
        <v>98</v>
      </c>
      <c r="I1080" s="13">
        <f>Table15_2[[#This Row],[total_counts]]-Table15_2[[#This Row],[virtual_counts]]</f>
        <v>98</v>
      </c>
      <c r="J1080">
        <v>0</v>
      </c>
      <c r="K1080" s="4">
        <f>Table15_2[[#This Row],[total_counts]]/Table15_2[[#This Row],[den_total]]</f>
        <v>7.8565301394133255E-4</v>
      </c>
      <c r="L1080" s="4">
        <f>Table15_2[[#This Row],[in_person_counts]]/Table15_2[[#This Row],[den_total]]</f>
        <v>7.8565301394133255E-4</v>
      </c>
      <c r="M1080" s="4">
        <f>Table15_2[[#This Row],[virtual_counts]]/Table15_2[[#This Row],[den_total]]</f>
        <v>0</v>
      </c>
      <c r="N1080" t="s">
        <v>14</v>
      </c>
    </row>
    <row r="1081" spans="1:14" x14ac:dyDescent="0.3">
      <c r="A1081" t="s">
        <v>26</v>
      </c>
      <c r="B1081">
        <v>2019</v>
      </c>
      <c r="C1081">
        <v>12</v>
      </c>
      <c r="D1081" t="s">
        <v>25</v>
      </c>
      <c r="E1081">
        <v>124737</v>
      </c>
      <c r="F1081">
        <f>VLOOKUP(_xlfn.CONCAT(A1081,B1081,C1081),Denominator!D:H,2,FALSE)</f>
        <v>124737</v>
      </c>
      <c r="G1081">
        <f>VLOOKUP(_xlfn.CONCAT(A1081,B1081,C1081),Denominator!D:H,3,FALSE)</f>
        <v>0</v>
      </c>
      <c r="H1081">
        <v>169</v>
      </c>
      <c r="I1081" s="13">
        <f>Table15_2[[#This Row],[total_counts]]-Table15_2[[#This Row],[virtual_counts]]</f>
        <v>169</v>
      </c>
      <c r="J1081">
        <v>0</v>
      </c>
      <c r="K1081" s="4">
        <f>Table15_2[[#This Row],[total_counts]]/Table15_2[[#This Row],[den_total]]</f>
        <v>1.3548506056743389E-3</v>
      </c>
      <c r="L1081" s="4">
        <f>Table15_2[[#This Row],[in_person_counts]]/Table15_2[[#This Row],[den_total]]</f>
        <v>1.3548506056743389E-3</v>
      </c>
      <c r="M1081" s="4">
        <f>Table15_2[[#This Row],[virtual_counts]]/Table15_2[[#This Row],[den_total]]</f>
        <v>0</v>
      </c>
      <c r="N1081" t="s">
        <v>14</v>
      </c>
    </row>
    <row r="1082" spans="1:14" x14ac:dyDescent="0.3">
      <c r="A1082" t="s">
        <v>27</v>
      </c>
      <c r="B1082">
        <v>2019</v>
      </c>
      <c r="C1082">
        <v>1</v>
      </c>
      <c r="D1082" t="s">
        <v>13</v>
      </c>
      <c r="E1082">
        <v>75573</v>
      </c>
      <c r="F1082">
        <f>VLOOKUP(_xlfn.CONCAT(A1082,B1082,C1082),Denominator!D:H,2,FALSE)</f>
        <v>75569</v>
      </c>
      <c r="G1082">
        <f>VLOOKUP(_xlfn.CONCAT(A1082,B1082,C1082),Denominator!D:H,3,FALSE)</f>
        <v>4</v>
      </c>
      <c r="H1082">
        <v>5838</v>
      </c>
      <c r="I1082" s="13">
        <f>Table15_2[[#This Row],[total_counts]]-Table15_2[[#This Row],[virtual_counts]]</f>
        <v>5838</v>
      </c>
      <c r="J1082" s="5">
        <v>0</v>
      </c>
      <c r="K1082" s="4">
        <f>Table15_2[[#This Row],[total_counts]]/Table15_2[[#This Row],[den_total]]</f>
        <v>7.7249811440593869E-2</v>
      </c>
      <c r="L1082" s="4">
        <f>Table15_2[[#This Row],[in_person_counts]]/Table15_2[[#This Row],[den_total]]</f>
        <v>7.7249811440593869E-2</v>
      </c>
      <c r="M1082" s="4">
        <f>Table15_2[[#This Row],[virtual_counts]]/Table15_2[[#This Row],[den_total]]</f>
        <v>0</v>
      </c>
      <c r="N1082" t="s">
        <v>14</v>
      </c>
    </row>
    <row r="1083" spans="1:14" x14ac:dyDescent="0.3">
      <c r="A1083" t="s">
        <v>27</v>
      </c>
      <c r="B1083">
        <v>2019</v>
      </c>
      <c r="C1083">
        <v>1</v>
      </c>
      <c r="D1083" t="s">
        <v>18</v>
      </c>
      <c r="E1083">
        <v>75573</v>
      </c>
      <c r="F1083">
        <f>VLOOKUP(_xlfn.CONCAT(A1083,B1083,C1083),Denominator!D:H,2,FALSE)</f>
        <v>75569</v>
      </c>
      <c r="G1083">
        <f>VLOOKUP(_xlfn.CONCAT(A1083,B1083,C1083),Denominator!D:H,3,FALSE)</f>
        <v>4</v>
      </c>
      <c r="H1083">
        <v>546</v>
      </c>
      <c r="I1083" s="13">
        <f>Table15_2[[#This Row],[total_counts]]-Table15_2[[#This Row],[virtual_counts]]</f>
        <v>546</v>
      </c>
      <c r="J1083" s="5">
        <v>0</v>
      </c>
      <c r="K1083" s="4">
        <f>Table15_2[[#This Row],[total_counts]]/Table15_2[[#This Row],[den_total]]</f>
        <v>7.2248025088325193E-3</v>
      </c>
      <c r="L1083" s="4">
        <f>Table15_2[[#This Row],[in_person_counts]]/Table15_2[[#This Row],[den_total]]</f>
        <v>7.2248025088325193E-3</v>
      </c>
      <c r="M1083" s="4">
        <f>Table15_2[[#This Row],[virtual_counts]]/Table15_2[[#This Row],[den_total]]</f>
        <v>0</v>
      </c>
      <c r="N1083" t="s">
        <v>14</v>
      </c>
    </row>
    <row r="1084" spans="1:14" x14ac:dyDescent="0.3">
      <c r="A1084" t="s">
        <v>27</v>
      </c>
      <c r="B1084">
        <v>2019</v>
      </c>
      <c r="C1084">
        <v>1</v>
      </c>
      <c r="D1084" t="s">
        <v>19</v>
      </c>
      <c r="E1084">
        <v>75573</v>
      </c>
      <c r="F1084">
        <f>VLOOKUP(_xlfn.CONCAT(A1084,B1084,C1084),Denominator!D:H,2,FALSE)</f>
        <v>75569</v>
      </c>
      <c r="G1084">
        <f>VLOOKUP(_xlfn.CONCAT(A1084,B1084,C1084),Denominator!D:H,3,FALSE)</f>
        <v>4</v>
      </c>
      <c r="H1084">
        <v>222</v>
      </c>
      <c r="I1084" s="13">
        <f>Table15_2[[#This Row],[total_counts]]-Table15_2[[#This Row],[virtual_counts]]</f>
        <v>222</v>
      </c>
      <c r="J1084">
        <v>0</v>
      </c>
      <c r="K1084" s="4">
        <f>Table15_2[[#This Row],[total_counts]]/Table15_2[[#This Row],[den_total]]</f>
        <v>2.9375570640308045E-3</v>
      </c>
      <c r="L1084" s="4">
        <f>Table15_2[[#This Row],[in_person_counts]]/Table15_2[[#This Row],[den_total]]</f>
        <v>2.9375570640308045E-3</v>
      </c>
      <c r="M1084" s="4">
        <f>Table15_2[[#This Row],[virtual_counts]]/Table15_2[[#This Row],[den_total]]</f>
        <v>0</v>
      </c>
      <c r="N1084" t="s">
        <v>14</v>
      </c>
    </row>
    <row r="1085" spans="1:14" x14ac:dyDescent="0.3">
      <c r="A1085" t="s">
        <v>27</v>
      </c>
      <c r="B1085">
        <v>2019</v>
      </c>
      <c r="C1085">
        <v>1</v>
      </c>
      <c r="D1085" t="s">
        <v>20</v>
      </c>
      <c r="E1085">
        <v>75573</v>
      </c>
      <c r="F1085">
        <f>VLOOKUP(_xlfn.CONCAT(A1085,B1085,C1085),Denominator!D:H,2,FALSE)</f>
        <v>75569</v>
      </c>
      <c r="G1085">
        <f>VLOOKUP(_xlfn.CONCAT(A1085,B1085,C1085),Denominator!D:H,3,FALSE)</f>
        <v>4</v>
      </c>
      <c r="H1085">
        <v>174</v>
      </c>
      <c r="I1085" s="13">
        <f>Table15_2[[#This Row],[total_counts]]-Table15_2[[#This Row],[virtual_counts]]</f>
        <v>174</v>
      </c>
      <c r="J1085">
        <v>0</v>
      </c>
      <c r="K1085" s="4">
        <f>Table15_2[[#This Row],[total_counts]]/Table15_2[[#This Row],[den_total]]</f>
        <v>2.3024095907268468E-3</v>
      </c>
      <c r="L1085" s="4">
        <f>Table15_2[[#This Row],[in_person_counts]]/Table15_2[[#This Row],[den_total]]</f>
        <v>2.3024095907268468E-3</v>
      </c>
      <c r="M1085" s="4">
        <f>Table15_2[[#This Row],[virtual_counts]]/Table15_2[[#This Row],[den_total]]</f>
        <v>0</v>
      </c>
      <c r="N1085" t="s">
        <v>14</v>
      </c>
    </row>
    <row r="1086" spans="1:14" x14ac:dyDescent="0.3">
      <c r="A1086" t="s">
        <v>27</v>
      </c>
      <c r="B1086">
        <v>2019</v>
      </c>
      <c r="C1086">
        <v>1</v>
      </c>
      <c r="D1086" t="s">
        <v>21</v>
      </c>
      <c r="E1086">
        <v>75573</v>
      </c>
      <c r="F1086">
        <f>VLOOKUP(_xlfn.CONCAT(A1086,B1086,C1086),Denominator!D:H,2,FALSE)</f>
        <v>75569</v>
      </c>
      <c r="G1086">
        <f>VLOOKUP(_xlfn.CONCAT(A1086,B1086,C1086),Denominator!D:H,3,FALSE)</f>
        <v>4</v>
      </c>
      <c r="H1086">
        <v>74</v>
      </c>
      <c r="I1086" s="13">
        <f>Table15_2[[#This Row],[total_counts]]-Table15_2[[#This Row],[virtual_counts]]</f>
        <v>74</v>
      </c>
      <c r="J1086" s="5">
        <v>0</v>
      </c>
      <c r="K1086" s="4">
        <f>Table15_2[[#This Row],[total_counts]]/Table15_2[[#This Row],[den_total]]</f>
        <v>9.7918568801026815E-4</v>
      </c>
      <c r="L1086" s="4">
        <f>Table15_2[[#This Row],[in_person_counts]]/Table15_2[[#This Row],[den_total]]</f>
        <v>9.7918568801026815E-4</v>
      </c>
      <c r="M1086" s="4">
        <f>Table15_2[[#This Row],[virtual_counts]]/Table15_2[[#This Row],[den_total]]</f>
        <v>0</v>
      </c>
      <c r="N1086" t="s">
        <v>14</v>
      </c>
    </row>
    <row r="1087" spans="1:14" x14ac:dyDescent="0.3">
      <c r="A1087" t="s">
        <v>27</v>
      </c>
      <c r="B1087">
        <v>2019</v>
      </c>
      <c r="C1087">
        <v>1</v>
      </c>
      <c r="D1087" t="s">
        <v>22</v>
      </c>
      <c r="E1087">
        <v>75573</v>
      </c>
      <c r="F1087">
        <f>VLOOKUP(_xlfn.CONCAT(A1087,B1087,C1087),Denominator!D:H,2,FALSE)</f>
        <v>75569</v>
      </c>
      <c r="G1087">
        <f>VLOOKUP(_xlfn.CONCAT(A1087,B1087,C1087),Denominator!D:H,3,FALSE)</f>
        <v>4</v>
      </c>
      <c r="H1087">
        <v>248</v>
      </c>
      <c r="I1087" s="13">
        <f>Table15_2[[#This Row],[total_counts]]-Table15_2[[#This Row],[virtual_counts]]</f>
        <v>248</v>
      </c>
      <c r="J1087" s="5">
        <v>0</v>
      </c>
      <c r="K1087" s="4">
        <f>Table15_2[[#This Row],[total_counts]]/Table15_2[[#This Row],[den_total]]</f>
        <v>3.281595278737115E-3</v>
      </c>
      <c r="L1087" s="4">
        <f>Table15_2[[#This Row],[in_person_counts]]/Table15_2[[#This Row],[den_total]]</f>
        <v>3.281595278737115E-3</v>
      </c>
      <c r="M1087" s="4">
        <f>Table15_2[[#This Row],[virtual_counts]]/Table15_2[[#This Row],[den_total]]</f>
        <v>0</v>
      </c>
      <c r="N1087" t="s">
        <v>14</v>
      </c>
    </row>
    <row r="1088" spans="1:14" x14ac:dyDescent="0.3">
      <c r="A1088" t="s">
        <v>27</v>
      </c>
      <c r="B1088">
        <v>2019</v>
      </c>
      <c r="C1088">
        <v>1</v>
      </c>
      <c r="D1088" t="s">
        <v>23</v>
      </c>
      <c r="E1088">
        <v>75573</v>
      </c>
      <c r="F1088">
        <f>VLOOKUP(_xlfn.CONCAT(A1088,B1088,C1088),Denominator!D:H,2,FALSE)</f>
        <v>75569</v>
      </c>
      <c r="G1088">
        <f>VLOOKUP(_xlfn.CONCAT(A1088,B1088,C1088),Denominator!D:H,3,FALSE)</f>
        <v>4</v>
      </c>
      <c r="H1088">
        <v>126</v>
      </c>
      <c r="I1088" s="13">
        <f>Table15_2[[#This Row],[total_counts]]-Table15_2[[#This Row],[virtual_counts]]</f>
        <v>126</v>
      </c>
      <c r="J1088" s="5">
        <v>0</v>
      </c>
      <c r="K1088" s="4">
        <f>Table15_2[[#This Row],[total_counts]]/Table15_2[[#This Row],[den_total]]</f>
        <v>1.6672621174228892E-3</v>
      </c>
      <c r="L1088" s="4">
        <f>Table15_2[[#This Row],[in_person_counts]]/Table15_2[[#This Row],[den_total]]</f>
        <v>1.6672621174228892E-3</v>
      </c>
      <c r="M1088" s="4">
        <f>Table15_2[[#This Row],[virtual_counts]]/Table15_2[[#This Row],[den_total]]</f>
        <v>0</v>
      </c>
      <c r="N1088" t="s">
        <v>14</v>
      </c>
    </row>
    <row r="1089" spans="1:14" x14ac:dyDescent="0.3">
      <c r="A1089" t="s">
        <v>27</v>
      </c>
      <c r="B1089">
        <v>2019</v>
      </c>
      <c r="C1089">
        <v>1</v>
      </c>
      <c r="D1089" t="s">
        <v>24</v>
      </c>
      <c r="E1089">
        <v>75573</v>
      </c>
      <c r="F1089">
        <f>VLOOKUP(_xlfn.CONCAT(A1089,B1089,C1089),Denominator!D:H,2,FALSE)</f>
        <v>75569</v>
      </c>
      <c r="G1089">
        <f>VLOOKUP(_xlfn.CONCAT(A1089,B1089,C1089),Denominator!D:H,3,FALSE)</f>
        <v>4</v>
      </c>
      <c r="H1089">
        <v>326</v>
      </c>
      <c r="I1089" s="13">
        <f>Table15_2[[#This Row],[total_counts]]-Table15_2[[#This Row],[virtual_counts]]</f>
        <v>326</v>
      </c>
      <c r="J1089">
        <v>0</v>
      </c>
      <c r="K1089" s="4">
        <f>Table15_2[[#This Row],[total_counts]]/Table15_2[[#This Row],[den_total]]</f>
        <v>4.3137099228560466E-3</v>
      </c>
      <c r="L1089" s="4">
        <f>Table15_2[[#This Row],[in_person_counts]]/Table15_2[[#This Row],[den_total]]</f>
        <v>4.3137099228560466E-3</v>
      </c>
      <c r="M1089" s="4">
        <f>Table15_2[[#This Row],[virtual_counts]]/Table15_2[[#This Row],[den_total]]</f>
        <v>0</v>
      </c>
      <c r="N1089" t="s">
        <v>14</v>
      </c>
    </row>
    <row r="1090" spans="1:14" x14ac:dyDescent="0.3">
      <c r="A1090" t="s">
        <v>27</v>
      </c>
      <c r="B1090">
        <v>2019</v>
      </c>
      <c r="C1090">
        <v>1</v>
      </c>
      <c r="D1090" t="s">
        <v>25</v>
      </c>
      <c r="E1090">
        <v>75573</v>
      </c>
      <c r="F1090">
        <f>VLOOKUP(_xlfn.CONCAT(A1090,B1090,C1090),Denominator!D:H,2,FALSE)</f>
        <v>75569</v>
      </c>
      <c r="G1090">
        <f>VLOOKUP(_xlfn.CONCAT(A1090,B1090,C1090),Denominator!D:H,3,FALSE)</f>
        <v>4</v>
      </c>
      <c r="H1090">
        <v>594</v>
      </c>
      <c r="I1090" s="13">
        <f>Table15_2[[#This Row],[total_counts]]-Table15_2[[#This Row],[virtual_counts]]</f>
        <v>594</v>
      </c>
      <c r="J1090" s="5">
        <v>0</v>
      </c>
      <c r="K1090" s="4">
        <f>Table15_2[[#This Row],[total_counts]]/Table15_2[[#This Row],[den_total]]</f>
        <v>7.8599499821364778E-3</v>
      </c>
      <c r="L1090" s="4">
        <f>Table15_2[[#This Row],[in_person_counts]]/Table15_2[[#This Row],[den_total]]</f>
        <v>7.8599499821364778E-3</v>
      </c>
      <c r="M1090" s="4">
        <f>Table15_2[[#This Row],[virtual_counts]]/Table15_2[[#This Row],[den_total]]</f>
        <v>0</v>
      </c>
      <c r="N1090" t="s">
        <v>14</v>
      </c>
    </row>
    <row r="1091" spans="1:14" x14ac:dyDescent="0.3">
      <c r="A1091" t="s">
        <v>27</v>
      </c>
      <c r="B1091">
        <v>2019</v>
      </c>
      <c r="C1091">
        <v>2</v>
      </c>
      <c r="D1091" t="s">
        <v>13</v>
      </c>
      <c r="E1091">
        <v>60453</v>
      </c>
      <c r="F1091">
        <f>VLOOKUP(_xlfn.CONCAT(A1091,B1091,C1091),Denominator!D:H,2,FALSE)</f>
        <v>60450</v>
      </c>
      <c r="G1091">
        <f>VLOOKUP(_xlfn.CONCAT(A1091,B1091,C1091),Denominator!D:H,3,FALSE)</f>
        <v>3</v>
      </c>
      <c r="H1091">
        <v>4951</v>
      </c>
      <c r="I1091" s="13">
        <f>Table15_2[[#This Row],[total_counts]]-Table15_2[[#This Row],[virtual_counts]]</f>
        <v>4951</v>
      </c>
      <c r="J1091" s="5">
        <v>0</v>
      </c>
      <c r="K1091" s="4">
        <f>Table15_2[[#This Row],[total_counts]]/Table15_2[[#This Row],[den_total]]</f>
        <v>8.1898334243131032E-2</v>
      </c>
      <c r="L1091" s="4">
        <f>Table15_2[[#This Row],[in_person_counts]]/Table15_2[[#This Row],[den_total]]</f>
        <v>8.1898334243131032E-2</v>
      </c>
      <c r="M1091" s="4">
        <f>Table15_2[[#This Row],[virtual_counts]]/Table15_2[[#This Row],[den_total]]</f>
        <v>0</v>
      </c>
      <c r="N1091" t="s">
        <v>14</v>
      </c>
    </row>
    <row r="1092" spans="1:14" x14ac:dyDescent="0.3">
      <c r="A1092" t="s">
        <v>27</v>
      </c>
      <c r="B1092">
        <v>2019</v>
      </c>
      <c r="C1092">
        <v>2</v>
      </c>
      <c r="D1092" t="s">
        <v>18</v>
      </c>
      <c r="E1092">
        <v>60453</v>
      </c>
      <c r="F1092">
        <f>VLOOKUP(_xlfn.CONCAT(A1092,B1092,C1092),Denominator!D:H,2,FALSE)</f>
        <v>60450</v>
      </c>
      <c r="G1092">
        <f>VLOOKUP(_xlfn.CONCAT(A1092,B1092,C1092),Denominator!D:H,3,FALSE)</f>
        <v>3</v>
      </c>
      <c r="H1092">
        <v>453</v>
      </c>
      <c r="I1092" s="13">
        <f>Table15_2[[#This Row],[total_counts]]-Table15_2[[#This Row],[virtual_counts]]</f>
        <v>453</v>
      </c>
      <c r="J1092" s="5">
        <v>0</v>
      </c>
      <c r="K1092" s="4">
        <f>Table15_2[[#This Row],[total_counts]]/Table15_2[[#This Row],[den_total]]</f>
        <v>7.4934246439382658E-3</v>
      </c>
      <c r="L1092" s="4">
        <f>Table15_2[[#This Row],[in_person_counts]]/Table15_2[[#This Row],[den_total]]</f>
        <v>7.4934246439382658E-3</v>
      </c>
      <c r="M1092" s="4">
        <f>Table15_2[[#This Row],[virtual_counts]]/Table15_2[[#This Row],[den_total]]</f>
        <v>0</v>
      </c>
      <c r="N1092" t="s">
        <v>14</v>
      </c>
    </row>
    <row r="1093" spans="1:14" x14ac:dyDescent="0.3">
      <c r="A1093" t="s">
        <v>27</v>
      </c>
      <c r="B1093">
        <v>2019</v>
      </c>
      <c r="C1093">
        <v>2</v>
      </c>
      <c r="D1093" t="s">
        <v>19</v>
      </c>
      <c r="E1093">
        <v>60453</v>
      </c>
      <c r="F1093">
        <f>VLOOKUP(_xlfn.CONCAT(A1093,B1093,C1093),Denominator!D:H,2,FALSE)</f>
        <v>60450</v>
      </c>
      <c r="G1093">
        <f>VLOOKUP(_xlfn.CONCAT(A1093,B1093,C1093),Denominator!D:H,3,FALSE)</f>
        <v>3</v>
      </c>
      <c r="H1093">
        <v>186</v>
      </c>
      <c r="I1093" s="13">
        <f>Table15_2[[#This Row],[total_counts]]-Table15_2[[#This Row],[virtual_counts]]</f>
        <v>186</v>
      </c>
      <c r="J1093">
        <v>0</v>
      </c>
      <c r="K1093" s="4">
        <f>Table15_2[[#This Row],[total_counts]]/Table15_2[[#This Row],[den_total]]</f>
        <v>3.0767703836037915E-3</v>
      </c>
      <c r="L1093" s="4">
        <f>Table15_2[[#This Row],[in_person_counts]]/Table15_2[[#This Row],[den_total]]</f>
        <v>3.0767703836037915E-3</v>
      </c>
      <c r="M1093" s="4">
        <f>Table15_2[[#This Row],[virtual_counts]]/Table15_2[[#This Row],[den_total]]</f>
        <v>0</v>
      </c>
      <c r="N1093" t="s">
        <v>14</v>
      </c>
    </row>
    <row r="1094" spans="1:14" x14ac:dyDescent="0.3">
      <c r="A1094" t="s">
        <v>27</v>
      </c>
      <c r="B1094">
        <v>2019</v>
      </c>
      <c r="C1094">
        <v>2</v>
      </c>
      <c r="D1094" t="s">
        <v>20</v>
      </c>
      <c r="E1094">
        <v>60453</v>
      </c>
      <c r="F1094">
        <f>VLOOKUP(_xlfn.CONCAT(A1094,B1094,C1094),Denominator!D:H,2,FALSE)</f>
        <v>60450</v>
      </c>
      <c r="G1094">
        <f>VLOOKUP(_xlfn.CONCAT(A1094,B1094,C1094),Denominator!D:H,3,FALSE)</f>
        <v>3</v>
      </c>
      <c r="H1094">
        <v>175</v>
      </c>
      <c r="I1094" s="13">
        <f>Table15_2[[#This Row],[total_counts]]-Table15_2[[#This Row],[virtual_counts]]</f>
        <v>175</v>
      </c>
      <c r="J1094">
        <v>0</v>
      </c>
      <c r="K1094" s="4">
        <f>Table15_2[[#This Row],[total_counts]]/Table15_2[[#This Row],[den_total]]</f>
        <v>2.8948108447885133E-3</v>
      </c>
      <c r="L1094" s="4">
        <f>Table15_2[[#This Row],[in_person_counts]]/Table15_2[[#This Row],[den_total]]</f>
        <v>2.8948108447885133E-3</v>
      </c>
      <c r="M1094" s="4">
        <f>Table15_2[[#This Row],[virtual_counts]]/Table15_2[[#This Row],[den_total]]</f>
        <v>0</v>
      </c>
      <c r="N1094" t="s">
        <v>14</v>
      </c>
    </row>
    <row r="1095" spans="1:14" x14ac:dyDescent="0.3">
      <c r="A1095" t="s">
        <v>27</v>
      </c>
      <c r="B1095">
        <v>2019</v>
      </c>
      <c r="C1095">
        <v>2</v>
      </c>
      <c r="D1095" t="s">
        <v>21</v>
      </c>
      <c r="E1095">
        <v>60453</v>
      </c>
      <c r="F1095">
        <f>VLOOKUP(_xlfn.CONCAT(A1095,B1095,C1095),Denominator!D:H,2,FALSE)</f>
        <v>60450</v>
      </c>
      <c r="G1095">
        <f>VLOOKUP(_xlfn.CONCAT(A1095,B1095,C1095),Denominator!D:H,3,FALSE)</f>
        <v>3</v>
      </c>
      <c r="H1095">
        <v>54</v>
      </c>
      <c r="I1095" s="13">
        <f>Table15_2[[#This Row],[total_counts]]-Table15_2[[#This Row],[virtual_counts]]</f>
        <v>54</v>
      </c>
      <c r="J1095" s="5">
        <v>0</v>
      </c>
      <c r="K1095" s="4">
        <f>Table15_2[[#This Row],[total_counts]]/Table15_2[[#This Row],[den_total]]</f>
        <v>8.9325591782045551E-4</v>
      </c>
      <c r="L1095" s="4">
        <f>Table15_2[[#This Row],[in_person_counts]]/Table15_2[[#This Row],[den_total]]</f>
        <v>8.9325591782045551E-4</v>
      </c>
      <c r="M1095" s="4">
        <f>Table15_2[[#This Row],[virtual_counts]]/Table15_2[[#This Row],[den_total]]</f>
        <v>0</v>
      </c>
      <c r="N1095" t="s">
        <v>14</v>
      </c>
    </row>
    <row r="1096" spans="1:14" x14ac:dyDescent="0.3">
      <c r="A1096" t="s">
        <v>27</v>
      </c>
      <c r="B1096">
        <v>2019</v>
      </c>
      <c r="C1096">
        <v>2</v>
      </c>
      <c r="D1096" t="s">
        <v>22</v>
      </c>
      <c r="E1096">
        <v>60453</v>
      </c>
      <c r="F1096">
        <f>VLOOKUP(_xlfn.CONCAT(A1096,B1096,C1096),Denominator!D:H,2,FALSE)</f>
        <v>60450</v>
      </c>
      <c r="G1096">
        <f>VLOOKUP(_xlfn.CONCAT(A1096,B1096,C1096),Denominator!D:H,3,FALSE)</f>
        <v>3</v>
      </c>
      <c r="H1096">
        <v>229</v>
      </c>
      <c r="I1096" s="13">
        <f>Table15_2[[#This Row],[total_counts]]-Table15_2[[#This Row],[virtual_counts]]</f>
        <v>229</v>
      </c>
      <c r="J1096" s="5">
        <v>0</v>
      </c>
      <c r="K1096" s="4">
        <f>Table15_2[[#This Row],[total_counts]]/Table15_2[[#This Row],[den_total]]</f>
        <v>3.7880667626089691E-3</v>
      </c>
      <c r="L1096" s="4">
        <f>Table15_2[[#This Row],[in_person_counts]]/Table15_2[[#This Row],[den_total]]</f>
        <v>3.7880667626089691E-3</v>
      </c>
      <c r="M1096" s="4">
        <f>Table15_2[[#This Row],[virtual_counts]]/Table15_2[[#This Row],[den_total]]</f>
        <v>0</v>
      </c>
      <c r="N1096" t="s">
        <v>14</v>
      </c>
    </row>
    <row r="1097" spans="1:14" x14ac:dyDescent="0.3">
      <c r="A1097" t="s">
        <v>27</v>
      </c>
      <c r="B1097">
        <v>2019</v>
      </c>
      <c r="C1097">
        <v>2</v>
      </c>
      <c r="D1097" t="s">
        <v>23</v>
      </c>
      <c r="E1097">
        <v>60453</v>
      </c>
      <c r="F1097">
        <f>VLOOKUP(_xlfn.CONCAT(A1097,B1097,C1097),Denominator!D:H,2,FALSE)</f>
        <v>60450</v>
      </c>
      <c r="G1097">
        <f>VLOOKUP(_xlfn.CONCAT(A1097,B1097,C1097),Denominator!D:H,3,FALSE)</f>
        <v>3</v>
      </c>
      <c r="H1097">
        <v>104</v>
      </c>
      <c r="I1097" s="13">
        <f>Table15_2[[#This Row],[total_counts]]-Table15_2[[#This Row],[virtual_counts]]</f>
        <v>103.7094</v>
      </c>
      <c r="J1097" s="5">
        <v>0.29060000000000002</v>
      </c>
      <c r="K1097" s="4">
        <f>Table15_2[[#This Row],[total_counts]]/Table15_2[[#This Row],[den_total]]</f>
        <v>1.7203447306171737E-3</v>
      </c>
      <c r="L1097" s="4">
        <f>Table15_2[[#This Row],[in_person_counts]]/Table15_2[[#This Row],[den_total]]</f>
        <v>1.7155376904371992E-3</v>
      </c>
      <c r="M1097" s="4">
        <f>Table15_2[[#This Row],[virtual_counts]]/Table15_2[[#This Row],[den_total]]</f>
        <v>4.8070401799745259E-6</v>
      </c>
      <c r="N1097" t="s">
        <v>14</v>
      </c>
    </row>
    <row r="1098" spans="1:14" x14ac:dyDescent="0.3">
      <c r="A1098" t="s">
        <v>27</v>
      </c>
      <c r="B1098">
        <v>2019</v>
      </c>
      <c r="C1098">
        <v>2</v>
      </c>
      <c r="D1098" t="s">
        <v>24</v>
      </c>
      <c r="E1098">
        <v>60453</v>
      </c>
      <c r="F1098">
        <f>VLOOKUP(_xlfn.CONCAT(A1098,B1098,C1098),Denominator!D:H,2,FALSE)</f>
        <v>60450</v>
      </c>
      <c r="G1098">
        <f>VLOOKUP(_xlfn.CONCAT(A1098,B1098,C1098),Denominator!D:H,3,FALSE)</f>
        <v>3</v>
      </c>
      <c r="H1098">
        <v>277</v>
      </c>
      <c r="I1098" s="13">
        <f>Table15_2[[#This Row],[total_counts]]-Table15_2[[#This Row],[virtual_counts]]</f>
        <v>277</v>
      </c>
      <c r="J1098">
        <v>0</v>
      </c>
      <c r="K1098" s="4">
        <f>Table15_2[[#This Row],[total_counts]]/Table15_2[[#This Row],[den_total]]</f>
        <v>4.5820720228938183E-3</v>
      </c>
      <c r="L1098" s="4">
        <f>Table15_2[[#This Row],[in_person_counts]]/Table15_2[[#This Row],[den_total]]</f>
        <v>4.5820720228938183E-3</v>
      </c>
      <c r="M1098" s="4">
        <f>Table15_2[[#This Row],[virtual_counts]]/Table15_2[[#This Row],[den_total]]</f>
        <v>0</v>
      </c>
      <c r="N1098" t="s">
        <v>14</v>
      </c>
    </row>
    <row r="1099" spans="1:14" x14ac:dyDescent="0.3">
      <c r="A1099" t="s">
        <v>27</v>
      </c>
      <c r="B1099">
        <v>2019</v>
      </c>
      <c r="C1099">
        <v>2</v>
      </c>
      <c r="D1099" t="s">
        <v>25</v>
      </c>
      <c r="E1099">
        <v>60453</v>
      </c>
      <c r="F1099">
        <f>VLOOKUP(_xlfn.CONCAT(A1099,B1099,C1099),Denominator!D:H,2,FALSE)</f>
        <v>60450</v>
      </c>
      <c r="G1099">
        <f>VLOOKUP(_xlfn.CONCAT(A1099,B1099,C1099),Denominator!D:H,3,FALSE)</f>
        <v>3</v>
      </c>
      <c r="H1099">
        <v>466</v>
      </c>
      <c r="I1099" s="13">
        <f>Table15_2[[#This Row],[total_counts]]-Table15_2[[#This Row],[virtual_counts]]</f>
        <v>465.99579999999997</v>
      </c>
      <c r="J1099" s="5">
        <v>4.1999999999999997E-3</v>
      </c>
      <c r="K1099" s="4">
        <f>Table15_2[[#This Row],[total_counts]]/Table15_2[[#This Row],[den_total]]</f>
        <v>7.7084677352654129E-3</v>
      </c>
      <c r="L1099" s="4">
        <f>Table15_2[[#This Row],[in_person_counts]]/Table15_2[[#This Row],[den_total]]</f>
        <v>7.7083982598051375E-3</v>
      </c>
      <c r="M1099" s="4">
        <f>Table15_2[[#This Row],[virtual_counts]]/Table15_2[[#This Row],[den_total]]</f>
        <v>6.9475460274924322E-8</v>
      </c>
      <c r="N1099" t="s">
        <v>14</v>
      </c>
    </row>
    <row r="1100" spans="1:14" x14ac:dyDescent="0.3">
      <c r="A1100" t="s">
        <v>27</v>
      </c>
      <c r="B1100">
        <v>2019</v>
      </c>
      <c r="C1100">
        <v>3</v>
      </c>
      <c r="D1100" t="s">
        <v>13</v>
      </c>
      <c r="E1100">
        <v>70246</v>
      </c>
      <c r="F1100">
        <f>VLOOKUP(_xlfn.CONCAT(A1100,B1100,C1100),Denominator!D:H,2,FALSE)</f>
        <v>70243</v>
      </c>
      <c r="G1100">
        <f>VLOOKUP(_xlfn.CONCAT(A1100,B1100,C1100),Denominator!D:H,3,FALSE)</f>
        <v>3</v>
      </c>
      <c r="H1100">
        <v>5652</v>
      </c>
      <c r="I1100" s="13">
        <f>Table15_2[[#This Row],[total_counts]]-Table15_2[[#This Row],[virtual_counts]]</f>
        <v>5652</v>
      </c>
      <c r="J1100" s="5">
        <v>0</v>
      </c>
      <c r="K1100" s="4">
        <f>Table15_2[[#This Row],[total_counts]]/Table15_2[[#This Row],[den_total]]</f>
        <v>8.0460097372092365E-2</v>
      </c>
      <c r="L1100" s="4">
        <f>Table15_2[[#This Row],[in_person_counts]]/Table15_2[[#This Row],[den_total]]</f>
        <v>8.0460097372092365E-2</v>
      </c>
      <c r="M1100" s="4">
        <f>Table15_2[[#This Row],[virtual_counts]]/Table15_2[[#This Row],[den_total]]</f>
        <v>0</v>
      </c>
      <c r="N1100" t="s">
        <v>14</v>
      </c>
    </row>
    <row r="1101" spans="1:14" x14ac:dyDescent="0.3">
      <c r="A1101" t="s">
        <v>27</v>
      </c>
      <c r="B1101">
        <v>2019</v>
      </c>
      <c r="C1101">
        <v>3</v>
      </c>
      <c r="D1101" t="s">
        <v>18</v>
      </c>
      <c r="E1101">
        <v>70246</v>
      </c>
      <c r="F1101">
        <f>VLOOKUP(_xlfn.CONCAT(A1101,B1101,C1101),Denominator!D:H,2,FALSE)</f>
        <v>70243</v>
      </c>
      <c r="G1101">
        <f>VLOOKUP(_xlfn.CONCAT(A1101,B1101,C1101),Denominator!D:H,3,FALSE)</f>
        <v>3</v>
      </c>
      <c r="H1101">
        <v>513</v>
      </c>
      <c r="I1101" s="13">
        <f>Table15_2[[#This Row],[total_counts]]-Table15_2[[#This Row],[virtual_counts]]</f>
        <v>513</v>
      </c>
      <c r="J1101" s="5">
        <v>0</v>
      </c>
      <c r="K1101" s="4">
        <f>Table15_2[[#This Row],[total_counts]]/Table15_2[[#This Row],[den_total]]</f>
        <v>7.3029069270848165E-3</v>
      </c>
      <c r="L1101" s="4">
        <f>Table15_2[[#This Row],[in_person_counts]]/Table15_2[[#This Row],[den_total]]</f>
        <v>7.3029069270848165E-3</v>
      </c>
      <c r="M1101" s="4">
        <f>Table15_2[[#This Row],[virtual_counts]]/Table15_2[[#This Row],[den_total]]</f>
        <v>0</v>
      </c>
      <c r="N1101" t="s">
        <v>14</v>
      </c>
    </row>
    <row r="1102" spans="1:14" x14ac:dyDescent="0.3">
      <c r="A1102" t="s">
        <v>27</v>
      </c>
      <c r="B1102">
        <v>2019</v>
      </c>
      <c r="C1102">
        <v>3</v>
      </c>
      <c r="D1102" t="s">
        <v>19</v>
      </c>
      <c r="E1102">
        <v>70246</v>
      </c>
      <c r="F1102">
        <f>VLOOKUP(_xlfn.CONCAT(A1102,B1102,C1102),Denominator!D:H,2,FALSE)</f>
        <v>70243</v>
      </c>
      <c r="G1102">
        <f>VLOOKUP(_xlfn.CONCAT(A1102,B1102,C1102),Denominator!D:H,3,FALSE)</f>
        <v>3</v>
      </c>
      <c r="H1102">
        <v>217</v>
      </c>
      <c r="I1102" s="13">
        <f>Table15_2[[#This Row],[total_counts]]-Table15_2[[#This Row],[virtual_counts]]</f>
        <v>217</v>
      </c>
      <c r="J1102">
        <v>0</v>
      </c>
      <c r="K1102" s="4">
        <f>Table15_2[[#This Row],[total_counts]]/Table15_2[[#This Row],[den_total]]</f>
        <v>3.0891438658428951E-3</v>
      </c>
      <c r="L1102" s="4">
        <f>Table15_2[[#This Row],[in_person_counts]]/Table15_2[[#This Row],[den_total]]</f>
        <v>3.0891438658428951E-3</v>
      </c>
      <c r="M1102" s="4">
        <f>Table15_2[[#This Row],[virtual_counts]]/Table15_2[[#This Row],[den_total]]</f>
        <v>0</v>
      </c>
      <c r="N1102" t="s">
        <v>14</v>
      </c>
    </row>
    <row r="1103" spans="1:14" x14ac:dyDescent="0.3">
      <c r="A1103" t="s">
        <v>27</v>
      </c>
      <c r="B1103">
        <v>2019</v>
      </c>
      <c r="C1103">
        <v>3</v>
      </c>
      <c r="D1103" t="s">
        <v>20</v>
      </c>
      <c r="E1103">
        <v>70246</v>
      </c>
      <c r="F1103">
        <f>VLOOKUP(_xlfn.CONCAT(A1103,B1103,C1103),Denominator!D:H,2,FALSE)</f>
        <v>70243</v>
      </c>
      <c r="G1103">
        <f>VLOOKUP(_xlfn.CONCAT(A1103,B1103,C1103),Denominator!D:H,3,FALSE)</f>
        <v>3</v>
      </c>
      <c r="H1103">
        <v>195</v>
      </c>
      <c r="I1103" s="13">
        <f>Table15_2[[#This Row],[total_counts]]-Table15_2[[#This Row],[virtual_counts]]</f>
        <v>195</v>
      </c>
      <c r="J1103">
        <v>0</v>
      </c>
      <c r="K1103" s="4">
        <f>Table15_2[[#This Row],[total_counts]]/Table15_2[[#This Row],[den_total]]</f>
        <v>2.7759587734532925E-3</v>
      </c>
      <c r="L1103" s="4">
        <f>Table15_2[[#This Row],[in_person_counts]]/Table15_2[[#This Row],[den_total]]</f>
        <v>2.7759587734532925E-3</v>
      </c>
      <c r="M1103" s="4">
        <f>Table15_2[[#This Row],[virtual_counts]]/Table15_2[[#This Row],[den_total]]</f>
        <v>0</v>
      </c>
      <c r="N1103" t="s">
        <v>14</v>
      </c>
    </row>
    <row r="1104" spans="1:14" x14ac:dyDescent="0.3">
      <c r="A1104" t="s">
        <v>27</v>
      </c>
      <c r="B1104">
        <v>2019</v>
      </c>
      <c r="C1104">
        <v>3</v>
      </c>
      <c r="D1104" t="s">
        <v>21</v>
      </c>
      <c r="E1104">
        <v>70246</v>
      </c>
      <c r="F1104">
        <f>VLOOKUP(_xlfn.CONCAT(A1104,B1104,C1104),Denominator!D:H,2,FALSE)</f>
        <v>70243</v>
      </c>
      <c r="G1104">
        <f>VLOOKUP(_xlfn.CONCAT(A1104,B1104,C1104),Denominator!D:H,3,FALSE)</f>
        <v>3</v>
      </c>
      <c r="H1104">
        <v>71</v>
      </c>
      <c r="I1104" s="13">
        <f>Table15_2[[#This Row],[total_counts]]-Table15_2[[#This Row],[virtual_counts]]</f>
        <v>71</v>
      </c>
      <c r="J1104" s="5">
        <v>0</v>
      </c>
      <c r="K1104" s="4">
        <f>Table15_2[[#This Row],[total_counts]]/Table15_2[[#This Row],[den_total]]</f>
        <v>1.0107337072573527E-3</v>
      </c>
      <c r="L1104" s="4">
        <f>Table15_2[[#This Row],[in_person_counts]]/Table15_2[[#This Row],[den_total]]</f>
        <v>1.0107337072573527E-3</v>
      </c>
      <c r="M1104" s="4">
        <f>Table15_2[[#This Row],[virtual_counts]]/Table15_2[[#This Row],[den_total]]</f>
        <v>0</v>
      </c>
      <c r="N1104" t="s">
        <v>14</v>
      </c>
    </row>
    <row r="1105" spans="1:14" x14ac:dyDescent="0.3">
      <c r="A1105" t="s">
        <v>27</v>
      </c>
      <c r="B1105">
        <v>2019</v>
      </c>
      <c r="C1105">
        <v>3</v>
      </c>
      <c r="D1105" t="s">
        <v>22</v>
      </c>
      <c r="E1105">
        <v>70246</v>
      </c>
      <c r="F1105">
        <f>VLOOKUP(_xlfn.CONCAT(A1105,B1105,C1105),Denominator!D:H,2,FALSE)</f>
        <v>70243</v>
      </c>
      <c r="G1105">
        <f>VLOOKUP(_xlfn.CONCAT(A1105,B1105,C1105),Denominator!D:H,3,FALSE)</f>
        <v>3</v>
      </c>
      <c r="H1105">
        <v>266</v>
      </c>
      <c r="I1105" s="13">
        <f>Table15_2[[#This Row],[total_counts]]-Table15_2[[#This Row],[virtual_counts]]</f>
        <v>266</v>
      </c>
      <c r="J1105" s="5">
        <v>0</v>
      </c>
      <c r="K1105" s="4">
        <f>Table15_2[[#This Row],[total_counts]]/Table15_2[[#This Row],[den_total]]</f>
        <v>3.7866924807106453E-3</v>
      </c>
      <c r="L1105" s="4">
        <f>Table15_2[[#This Row],[in_person_counts]]/Table15_2[[#This Row],[den_total]]</f>
        <v>3.7866924807106453E-3</v>
      </c>
      <c r="M1105" s="4">
        <f>Table15_2[[#This Row],[virtual_counts]]/Table15_2[[#This Row],[den_total]]</f>
        <v>0</v>
      </c>
      <c r="N1105" t="s">
        <v>14</v>
      </c>
    </row>
    <row r="1106" spans="1:14" x14ac:dyDescent="0.3">
      <c r="A1106" t="s">
        <v>27</v>
      </c>
      <c r="B1106">
        <v>2019</v>
      </c>
      <c r="C1106">
        <v>3</v>
      </c>
      <c r="D1106" t="s">
        <v>23</v>
      </c>
      <c r="E1106">
        <v>70246</v>
      </c>
      <c r="F1106">
        <f>VLOOKUP(_xlfn.CONCAT(A1106,B1106,C1106),Denominator!D:H,2,FALSE)</f>
        <v>70243</v>
      </c>
      <c r="G1106">
        <f>VLOOKUP(_xlfn.CONCAT(A1106,B1106,C1106),Denominator!D:H,3,FALSE)</f>
        <v>3</v>
      </c>
      <c r="H1106">
        <v>120</v>
      </c>
      <c r="I1106" s="13">
        <f>Table15_2[[#This Row],[total_counts]]-Table15_2[[#This Row],[virtual_counts]]</f>
        <v>120</v>
      </c>
      <c r="J1106" s="5">
        <v>0</v>
      </c>
      <c r="K1106" s="4">
        <f>Table15_2[[#This Row],[total_counts]]/Table15_2[[#This Row],[den_total]]</f>
        <v>1.7082823221251033E-3</v>
      </c>
      <c r="L1106" s="4">
        <f>Table15_2[[#This Row],[in_person_counts]]/Table15_2[[#This Row],[den_total]]</f>
        <v>1.7082823221251033E-3</v>
      </c>
      <c r="M1106" s="4">
        <f>Table15_2[[#This Row],[virtual_counts]]/Table15_2[[#This Row],[den_total]]</f>
        <v>0</v>
      </c>
      <c r="N1106" t="s">
        <v>14</v>
      </c>
    </row>
    <row r="1107" spans="1:14" x14ac:dyDescent="0.3">
      <c r="A1107" t="s">
        <v>27</v>
      </c>
      <c r="B1107">
        <v>2019</v>
      </c>
      <c r="C1107">
        <v>3</v>
      </c>
      <c r="D1107" t="s">
        <v>24</v>
      </c>
      <c r="E1107">
        <v>70246</v>
      </c>
      <c r="F1107">
        <f>VLOOKUP(_xlfn.CONCAT(A1107,B1107,C1107),Denominator!D:H,2,FALSE)</f>
        <v>70243</v>
      </c>
      <c r="G1107">
        <f>VLOOKUP(_xlfn.CONCAT(A1107,B1107,C1107),Denominator!D:H,3,FALSE)</f>
        <v>3</v>
      </c>
      <c r="H1107">
        <v>288</v>
      </c>
      <c r="I1107" s="13">
        <f>Table15_2[[#This Row],[total_counts]]-Table15_2[[#This Row],[virtual_counts]]</f>
        <v>288</v>
      </c>
      <c r="J1107">
        <v>0</v>
      </c>
      <c r="K1107" s="4">
        <f>Table15_2[[#This Row],[total_counts]]/Table15_2[[#This Row],[den_total]]</f>
        <v>4.0998775731002478E-3</v>
      </c>
      <c r="L1107" s="4">
        <f>Table15_2[[#This Row],[in_person_counts]]/Table15_2[[#This Row],[den_total]]</f>
        <v>4.0998775731002478E-3</v>
      </c>
      <c r="M1107" s="4">
        <f>Table15_2[[#This Row],[virtual_counts]]/Table15_2[[#This Row],[den_total]]</f>
        <v>0</v>
      </c>
      <c r="N1107" t="s">
        <v>14</v>
      </c>
    </row>
    <row r="1108" spans="1:14" x14ac:dyDescent="0.3">
      <c r="A1108" t="s">
        <v>27</v>
      </c>
      <c r="B1108">
        <v>2019</v>
      </c>
      <c r="C1108">
        <v>3</v>
      </c>
      <c r="D1108" t="s">
        <v>25</v>
      </c>
      <c r="E1108">
        <v>70246</v>
      </c>
      <c r="F1108">
        <f>VLOOKUP(_xlfn.CONCAT(A1108,B1108,C1108),Denominator!D:H,2,FALSE)</f>
        <v>70243</v>
      </c>
      <c r="G1108">
        <f>VLOOKUP(_xlfn.CONCAT(A1108,B1108,C1108),Denominator!D:H,3,FALSE)</f>
        <v>3</v>
      </c>
      <c r="H1108">
        <v>514</v>
      </c>
      <c r="I1108" s="13">
        <f>Table15_2[[#This Row],[total_counts]]-Table15_2[[#This Row],[virtual_counts]]</f>
        <v>514</v>
      </c>
      <c r="J1108" s="5">
        <v>0</v>
      </c>
      <c r="K1108" s="4">
        <f>Table15_2[[#This Row],[total_counts]]/Table15_2[[#This Row],[den_total]]</f>
        <v>7.3171426131025258E-3</v>
      </c>
      <c r="L1108" s="4">
        <f>Table15_2[[#This Row],[in_person_counts]]/Table15_2[[#This Row],[den_total]]</f>
        <v>7.3171426131025258E-3</v>
      </c>
      <c r="M1108" s="4">
        <f>Table15_2[[#This Row],[virtual_counts]]/Table15_2[[#This Row],[den_total]]</f>
        <v>0</v>
      </c>
      <c r="N1108" t="s">
        <v>14</v>
      </c>
    </row>
    <row r="1109" spans="1:14" x14ac:dyDescent="0.3">
      <c r="A1109" t="s">
        <v>27</v>
      </c>
      <c r="B1109">
        <v>2019</v>
      </c>
      <c r="C1109">
        <v>4</v>
      </c>
      <c r="D1109" t="s">
        <v>13</v>
      </c>
      <c r="E1109">
        <v>75046</v>
      </c>
      <c r="F1109">
        <f>VLOOKUP(_xlfn.CONCAT(A1109,B1109,C1109),Denominator!D:H,2,FALSE)</f>
        <v>75045</v>
      </c>
      <c r="G1109">
        <f>VLOOKUP(_xlfn.CONCAT(A1109,B1109,C1109),Denominator!D:H,3,FALSE)</f>
        <v>1</v>
      </c>
      <c r="H1109">
        <v>5799</v>
      </c>
      <c r="I1109" s="13">
        <f>Table15_2[[#This Row],[total_counts]]-Table15_2[[#This Row],[virtual_counts]]</f>
        <v>5799</v>
      </c>
      <c r="J1109" s="5">
        <v>0</v>
      </c>
      <c r="K1109" s="4">
        <f>Table15_2[[#This Row],[total_counts]]/Table15_2[[#This Row],[den_total]]</f>
        <v>7.7272606134903929E-2</v>
      </c>
      <c r="L1109" s="4">
        <f>Table15_2[[#This Row],[in_person_counts]]/Table15_2[[#This Row],[den_total]]</f>
        <v>7.7272606134903929E-2</v>
      </c>
      <c r="M1109" s="4">
        <f>Table15_2[[#This Row],[virtual_counts]]/Table15_2[[#This Row],[den_total]]</f>
        <v>0</v>
      </c>
      <c r="N1109" t="s">
        <v>14</v>
      </c>
    </row>
    <row r="1110" spans="1:14" x14ac:dyDescent="0.3">
      <c r="A1110" t="s">
        <v>27</v>
      </c>
      <c r="B1110">
        <v>2019</v>
      </c>
      <c r="C1110">
        <v>4</v>
      </c>
      <c r="D1110" t="s">
        <v>18</v>
      </c>
      <c r="E1110">
        <v>75046</v>
      </c>
      <c r="F1110">
        <f>VLOOKUP(_xlfn.CONCAT(A1110,B1110,C1110),Denominator!D:H,2,FALSE)</f>
        <v>75045</v>
      </c>
      <c r="G1110">
        <f>VLOOKUP(_xlfn.CONCAT(A1110,B1110,C1110),Denominator!D:H,3,FALSE)</f>
        <v>1</v>
      </c>
      <c r="H1110">
        <v>493</v>
      </c>
      <c r="I1110" s="13">
        <f>Table15_2[[#This Row],[total_counts]]-Table15_2[[#This Row],[virtual_counts]]</f>
        <v>493</v>
      </c>
      <c r="J1110" s="5">
        <v>0</v>
      </c>
      <c r="K1110" s="4">
        <f>Table15_2[[#This Row],[total_counts]]/Table15_2[[#This Row],[den_total]]</f>
        <v>6.5693041601151293E-3</v>
      </c>
      <c r="L1110" s="4">
        <f>Table15_2[[#This Row],[in_person_counts]]/Table15_2[[#This Row],[den_total]]</f>
        <v>6.5693041601151293E-3</v>
      </c>
      <c r="M1110" s="4">
        <f>Table15_2[[#This Row],[virtual_counts]]/Table15_2[[#This Row],[den_total]]</f>
        <v>0</v>
      </c>
      <c r="N1110" t="s">
        <v>14</v>
      </c>
    </row>
    <row r="1111" spans="1:14" x14ac:dyDescent="0.3">
      <c r="A1111" t="s">
        <v>27</v>
      </c>
      <c r="B1111">
        <v>2019</v>
      </c>
      <c r="C1111">
        <v>4</v>
      </c>
      <c r="D1111" t="s">
        <v>19</v>
      </c>
      <c r="E1111">
        <v>75046</v>
      </c>
      <c r="F1111">
        <f>VLOOKUP(_xlfn.CONCAT(A1111,B1111,C1111),Denominator!D:H,2,FALSE)</f>
        <v>75045</v>
      </c>
      <c r="G1111">
        <f>VLOOKUP(_xlfn.CONCAT(A1111,B1111,C1111),Denominator!D:H,3,FALSE)</f>
        <v>1</v>
      </c>
      <c r="H1111">
        <v>257</v>
      </c>
      <c r="I1111" s="13">
        <f>Table15_2[[#This Row],[total_counts]]-Table15_2[[#This Row],[virtual_counts]]</f>
        <v>257</v>
      </c>
      <c r="J1111">
        <v>0</v>
      </c>
      <c r="K1111" s="4">
        <f>Table15_2[[#This Row],[total_counts]]/Table15_2[[#This Row],[den_total]]</f>
        <v>3.4245662660235057E-3</v>
      </c>
      <c r="L1111" s="4">
        <f>Table15_2[[#This Row],[in_person_counts]]/Table15_2[[#This Row],[den_total]]</f>
        <v>3.4245662660235057E-3</v>
      </c>
      <c r="M1111" s="4">
        <f>Table15_2[[#This Row],[virtual_counts]]/Table15_2[[#This Row],[den_total]]</f>
        <v>0</v>
      </c>
      <c r="N1111" t="s">
        <v>14</v>
      </c>
    </row>
    <row r="1112" spans="1:14" x14ac:dyDescent="0.3">
      <c r="A1112" t="s">
        <v>27</v>
      </c>
      <c r="B1112">
        <v>2019</v>
      </c>
      <c r="C1112">
        <v>4</v>
      </c>
      <c r="D1112" t="s">
        <v>20</v>
      </c>
      <c r="E1112">
        <v>75046</v>
      </c>
      <c r="F1112">
        <f>VLOOKUP(_xlfn.CONCAT(A1112,B1112,C1112),Denominator!D:H,2,FALSE)</f>
        <v>75045</v>
      </c>
      <c r="G1112">
        <f>VLOOKUP(_xlfn.CONCAT(A1112,B1112,C1112),Denominator!D:H,3,FALSE)</f>
        <v>1</v>
      </c>
      <c r="H1112">
        <v>212</v>
      </c>
      <c r="I1112" s="13">
        <f>Table15_2[[#This Row],[total_counts]]-Table15_2[[#This Row],[virtual_counts]]</f>
        <v>212</v>
      </c>
      <c r="J1112">
        <v>0</v>
      </c>
      <c r="K1112" s="4">
        <f>Table15_2[[#This Row],[total_counts]]/Table15_2[[#This Row],[den_total]]</f>
        <v>2.8249340404551877E-3</v>
      </c>
      <c r="L1112" s="4">
        <f>Table15_2[[#This Row],[in_person_counts]]/Table15_2[[#This Row],[den_total]]</f>
        <v>2.8249340404551877E-3</v>
      </c>
      <c r="M1112" s="4">
        <f>Table15_2[[#This Row],[virtual_counts]]/Table15_2[[#This Row],[den_total]]</f>
        <v>0</v>
      </c>
      <c r="N1112" t="s">
        <v>14</v>
      </c>
    </row>
    <row r="1113" spans="1:14" x14ac:dyDescent="0.3">
      <c r="A1113" t="s">
        <v>27</v>
      </c>
      <c r="B1113">
        <v>2019</v>
      </c>
      <c r="C1113">
        <v>4</v>
      </c>
      <c r="D1113" t="s">
        <v>21</v>
      </c>
      <c r="E1113">
        <v>75046</v>
      </c>
      <c r="F1113">
        <f>VLOOKUP(_xlfn.CONCAT(A1113,B1113,C1113),Denominator!D:H,2,FALSE)</f>
        <v>75045</v>
      </c>
      <c r="G1113">
        <f>VLOOKUP(_xlfn.CONCAT(A1113,B1113,C1113),Denominator!D:H,3,FALSE)</f>
        <v>1</v>
      </c>
      <c r="H1113">
        <v>67</v>
      </c>
      <c r="I1113" s="13">
        <f>Table15_2[[#This Row],[total_counts]]-Table15_2[[#This Row],[virtual_counts]]</f>
        <v>67</v>
      </c>
      <c r="J1113" s="5">
        <v>0</v>
      </c>
      <c r="K1113" s="4">
        <f>Table15_2[[#This Row],[total_counts]]/Table15_2[[#This Row],[den_total]]</f>
        <v>8.9278575806838476E-4</v>
      </c>
      <c r="L1113" s="4">
        <f>Table15_2[[#This Row],[in_person_counts]]/Table15_2[[#This Row],[den_total]]</f>
        <v>8.9278575806838476E-4</v>
      </c>
      <c r="M1113" s="4">
        <f>Table15_2[[#This Row],[virtual_counts]]/Table15_2[[#This Row],[den_total]]</f>
        <v>0</v>
      </c>
      <c r="N1113" t="s">
        <v>14</v>
      </c>
    </row>
    <row r="1114" spans="1:14" x14ac:dyDescent="0.3">
      <c r="A1114" t="s">
        <v>27</v>
      </c>
      <c r="B1114">
        <v>2019</v>
      </c>
      <c r="C1114">
        <v>4</v>
      </c>
      <c r="D1114" t="s">
        <v>22</v>
      </c>
      <c r="E1114">
        <v>75046</v>
      </c>
      <c r="F1114">
        <f>VLOOKUP(_xlfn.CONCAT(A1114,B1114,C1114),Denominator!D:H,2,FALSE)</f>
        <v>75045</v>
      </c>
      <c r="G1114">
        <f>VLOOKUP(_xlfn.CONCAT(A1114,B1114,C1114),Denominator!D:H,3,FALSE)</f>
        <v>1</v>
      </c>
      <c r="H1114">
        <v>279</v>
      </c>
      <c r="I1114" s="13">
        <f>Table15_2[[#This Row],[total_counts]]-Table15_2[[#This Row],[virtual_counts]]</f>
        <v>279</v>
      </c>
      <c r="J1114" s="5">
        <v>0</v>
      </c>
      <c r="K1114" s="4">
        <f>Table15_2[[#This Row],[total_counts]]/Table15_2[[#This Row],[den_total]]</f>
        <v>3.7177197985235723E-3</v>
      </c>
      <c r="L1114" s="4">
        <f>Table15_2[[#This Row],[in_person_counts]]/Table15_2[[#This Row],[den_total]]</f>
        <v>3.7177197985235723E-3</v>
      </c>
      <c r="M1114" s="4">
        <f>Table15_2[[#This Row],[virtual_counts]]/Table15_2[[#This Row],[den_total]]</f>
        <v>0</v>
      </c>
      <c r="N1114" t="s">
        <v>14</v>
      </c>
    </row>
    <row r="1115" spans="1:14" x14ac:dyDescent="0.3">
      <c r="A1115" t="s">
        <v>27</v>
      </c>
      <c r="B1115">
        <v>2019</v>
      </c>
      <c r="C1115">
        <v>4</v>
      </c>
      <c r="D1115" t="s">
        <v>23</v>
      </c>
      <c r="E1115">
        <v>75046</v>
      </c>
      <c r="F1115">
        <f>VLOOKUP(_xlfn.CONCAT(A1115,B1115,C1115),Denominator!D:H,2,FALSE)</f>
        <v>75045</v>
      </c>
      <c r="G1115">
        <f>VLOOKUP(_xlfn.CONCAT(A1115,B1115,C1115),Denominator!D:H,3,FALSE)</f>
        <v>1</v>
      </c>
      <c r="H1115">
        <v>127</v>
      </c>
      <c r="I1115" s="13">
        <f>Table15_2[[#This Row],[total_counts]]-Table15_2[[#This Row],[virtual_counts]]</f>
        <v>127</v>
      </c>
      <c r="J1115" s="5">
        <v>0</v>
      </c>
      <c r="K1115" s="4">
        <f>Table15_2[[#This Row],[total_counts]]/Table15_2[[#This Row],[den_total]]</f>
        <v>1.6922953921594756E-3</v>
      </c>
      <c r="L1115" s="4">
        <f>Table15_2[[#This Row],[in_person_counts]]/Table15_2[[#This Row],[den_total]]</f>
        <v>1.6922953921594756E-3</v>
      </c>
      <c r="M1115" s="4">
        <f>Table15_2[[#This Row],[virtual_counts]]/Table15_2[[#This Row],[den_total]]</f>
        <v>0</v>
      </c>
      <c r="N1115" t="s">
        <v>14</v>
      </c>
    </row>
    <row r="1116" spans="1:14" x14ac:dyDescent="0.3">
      <c r="A1116" t="s">
        <v>27</v>
      </c>
      <c r="B1116">
        <v>2019</v>
      </c>
      <c r="C1116">
        <v>4</v>
      </c>
      <c r="D1116" t="s">
        <v>24</v>
      </c>
      <c r="E1116">
        <v>75046</v>
      </c>
      <c r="F1116">
        <f>VLOOKUP(_xlfn.CONCAT(A1116,B1116,C1116),Denominator!D:H,2,FALSE)</f>
        <v>75045</v>
      </c>
      <c r="G1116">
        <f>VLOOKUP(_xlfn.CONCAT(A1116,B1116,C1116),Denominator!D:H,3,FALSE)</f>
        <v>1</v>
      </c>
      <c r="H1116">
        <v>306</v>
      </c>
      <c r="I1116" s="13">
        <f>Table15_2[[#This Row],[total_counts]]-Table15_2[[#This Row],[virtual_counts]]</f>
        <v>306</v>
      </c>
      <c r="J1116">
        <v>0</v>
      </c>
      <c r="K1116" s="4">
        <f>Table15_2[[#This Row],[total_counts]]/Table15_2[[#This Row],[den_total]]</f>
        <v>4.0774991338645627E-3</v>
      </c>
      <c r="L1116" s="4">
        <f>Table15_2[[#This Row],[in_person_counts]]/Table15_2[[#This Row],[den_total]]</f>
        <v>4.0774991338645627E-3</v>
      </c>
      <c r="M1116" s="4">
        <f>Table15_2[[#This Row],[virtual_counts]]/Table15_2[[#This Row],[den_total]]</f>
        <v>0</v>
      </c>
      <c r="N1116" t="s">
        <v>14</v>
      </c>
    </row>
    <row r="1117" spans="1:14" x14ac:dyDescent="0.3">
      <c r="A1117" t="s">
        <v>27</v>
      </c>
      <c r="B1117">
        <v>2019</v>
      </c>
      <c r="C1117">
        <v>4</v>
      </c>
      <c r="D1117" t="s">
        <v>25</v>
      </c>
      <c r="E1117">
        <v>75046</v>
      </c>
      <c r="F1117">
        <f>VLOOKUP(_xlfn.CONCAT(A1117,B1117,C1117),Denominator!D:H,2,FALSE)</f>
        <v>75045</v>
      </c>
      <c r="G1117">
        <f>VLOOKUP(_xlfn.CONCAT(A1117,B1117,C1117),Denominator!D:H,3,FALSE)</f>
        <v>1</v>
      </c>
      <c r="H1117">
        <v>572</v>
      </c>
      <c r="I1117" s="13">
        <f>Table15_2[[#This Row],[total_counts]]-Table15_2[[#This Row],[virtual_counts]]</f>
        <v>572</v>
      </c>
      <c r="J1117" s="5">
        <v>0</v>
      </c>
      <c r="K1117" s="4">
        <f>Table15_2[[#This Row],[total_counts]]/Table15_2[[#This Row],[den_total]]</f>
        <v>7.6219918450017325E-3</v>
      </c>
      <c r="L1117" s="4">
        <f>Table15_2[[#This Row],[in_person_counts]]/Table15_2[[#This Row],[den_total]]</f>
        <v>7.6219918450017325E-3</v>
      </c>
      <c r="M1117" s="4">
        <f>Table15_2[[#This Row],[virtual_counts]]/Table15_2[[#This Row],[den_total]]</f>
        <v>0</v>
      </c>
      <c r="N1117" t="s">
        <v>14</v>
      </c>
    </row>
    <row r="1118" spans="1:14" x14ac:dyDescent="0.3">
      <c r="A1118" t="s">
        <v>27</v>
      </c>
      <c r="B1118">
        <v>2019</v>
      </c>
      <c r="C1118">
        <v>5</v>
      </c>
      <c r="D1118" t="s">
        <v>13</v>
      </c>
      <c r="E1118">
        <v>76473</v>
      </c>
      <c r="F1118">
        <f>VLOOKUP(_xlfn.CONCAT(A1118,B1118,C1118),Denominator!D:H,2,FALSE)</f>
        <v>76466</v>
      </c>
      <c r="G1118">
        <f>VLOOKUP(_xlfn.CONCAT(A1118,B1118,C1118),Denominator!D:H,3,FALSE)</f>
        <v>7</v>
      </c>
      <c r="H1118">
        <v>6047</v>
      </c>
      <c r="I1118" s="13">
        <f>Table15_2[[#This Row],[total_counts]]-Table15_2[[#This Row],[virtual_counts]]</f>
        <v>6047</v>
      </c>
      <c r="J1118" s="5">
        <v>0</v>
      </c>
      <c r="K1118" s="4">
        <f>Table15_2[[#This Row],[total_counts]]/Table15_2[[#This Row],[den_total]]</f>
        <v>7.9073659984569722E-2</v>
      </c>
      <c r="L1118" s="4">
        <f>Table15_2[[#This Row],[in_person_counts]]/Table15_2[[#This Row],[den_total]]</f>
        <v>7.9073659984569722E-2</v>
      </c>
      <c r="M1118" s="4">
        <f>Table15_2[[#This Row],[virtual_counts]]/Table15_2[[#This Row],[den_total]]</f>
        <v>0</v>
      </c>
      <c r="N1118" t="s">
        <v>14</v>
      </c>
    </row>
    <row r="1119" spans="1:14" x14ac:dyDescent="0.3">
      <c r="A1119" t="s">
        <v>27</v>
      </c>
      <c r="B1119">
        <v>2019</v>
      </c>
      <c r="C1119">
        <v>5</v>
      </c>
      <c r="D1119" t="s">
        <v>18</v>
      </c>
      <c r="E1119">
        <v>76473</v>
      </c>
      <c r="F1119">
        <f>VLOOKUP(_xlfn.CONCAT(A1119,B1119,C1119),Denominator!D:H,2,FALSE)</f>
        <v>76466</v>
      </c>
      <c r="G1119">
        <f>VLOOKUP(_xlfn.CONCAT(A1119,B1119,C1119),Denominator!D:H,3,FALSE)</f>
        <v>7</v>
      </c>
      <c r="H1119">
        <v>544</v>
      </c>
      <c r="I1119" s="13">
        <f>Table15_2[[#This Row],[total_counts]]-Table15_2[[#This Row],[virtual_counts]]</f>
        <v>544</v>
      </c>
      <c r="J1119" s="5">
        <v>0</v>
      </c>
      <c r="K1119" s="4">
        <f>Table15_2[[#This Row],[total_counts]]/Table15_2[[#This Row],[den_total]]</f>
        <v>7.1136218011585792E-3</v>
      </c>
      <c r="L1119" s="4">
        <f>Table15_2[[#This Row],[in_person_counts]]/Table15_2[[#This Row],[den_total]]</f>
        <v>7.1136218011585792E-3</v>
      </c>
      <c r="M1119" s="4">
        <f>Table15_2[[#This Row],[virtual_counts]]/Table15_2[[#This Row],[den_total]]</f>
        <v>0</v>
      </c>
      <c r="N1119" t="s">
        <v>14</v>
      </c>
    </row>
    <row r="1120" spans="1:14" x14ac:dyDescent="0.3">
      <c r="A1120" t="s">
        <v>27</v>
      </c>
      <c r="B1120">
        <v>2019</v>
      </c>
      <c r="C1120">
        <v>5</v>
      </c>
      <c r="D1120" t="s">
        <v>19</v>
      </c>
      <c r="E1120">
        <v>76473</v>
      </c>
      <c r="F1120">
        <f>VLOOKUP(_xlfn.CONCAT(A1120,B1120,C1120),Denominator!D:H,2,FALSE)</f>
        <v>76466</v>
      </c>
      <c r="G1120">
        <f>VLOOKUP(_xlfn.CONCAT(A1120,B1120,C1120),Denominator!D:H,3,FALSE)</f>
        <v>7</v>
      </c>
      <c r="H1120">
        <v>304</v>
      </c>
      <c r="I1120" s="13">
        <f>Table15_2[[#This Row],[total_counts]]-Table15_2[[#This Row],[virtual_counts]]</f>
        <v>304</v>
      </c>
      <c r="J1120">
        <v>0</v>
      </c>
      <c r="K1120" s="4">
        <f>Table15_2[[#This Row],[total_counts]]/Table15_2[[#This Row],[den_total]]</f>
        <v>3.9752592418239117E-3</v>
      </c>
      <c r="L1120" s="4">
        <f>Table15_2[[#This Row],[in_person_counts]]/Table15_2[[#This Row],[den_total]]</f>
        <v>3.9752592418239117E-3</v>
      </c>
      <c r="M1120" s="4">
        <f>Table15_2[[#This Row],[virtual_counts]]/Table15_2[[#This Row],[den_total]]</f>
        <v>0</v>
      </c>
      <c r="N1120" t="s">
        <v>14</v>
      </c>
    </row>
    <row r="1121" spans="1:14" x14ac:dyDescent="0.3">
      <c r="A1121" t="s">
        <v>27</v>
      </c>
      <c r="B1121">
        <v>2019</v>
      </c>
      <c r="C1121">
        <v>5</v>
      </c>
      <c r="D1121" t="s">
        <v>20</v>
      </c>
      <c r="E1121">
        <v>76473</v>
      </c>
      <c r="F1121">
        <f>VLOOKUP(_xlfn.CONCAT(A1121,B1121,C1121),Denominator!D:H,2,FALSE)</f>
        <v>76466</v>
      </c>
      <c r="G1121">
        <f>VLOOKUP(_xlfn.CONCAT(A1121,B1121,C1121),Denominator!D:H,3,FALSE)</f>
        <v>7</v>
      </c>
      <c r="H1121">
        <v>217</v>
      </c>
      <c r="I1121" s="13">
        <f>Table15_2[[#This Row],[total_counts]]-Table15_2[[#This Row],[virtual_counts]]</f>
        <v>217</v>
      </c>
      <c r="J1121">
        <v>0</v>
      </c>
      <c r="K1121" s="4">
        <f>Table15_2[[#This Row],[total_counts]]/Table15_2[[#This Row],[den_total]]</f>
        <v>2.8376028140650947E-3</v>
      </c>
      <c r="L1121" s="4">
        <f>Table15_2[[#This Row],[in_person_counts]]/Table15_2[[#This Row],[den_total]]</f>
        <v>2.8376028140650947E-3</v>
      </c>
      <c r="M1121" s="4">
        <f>Table15_2[[#This Row],[virtual_counts]]/Table15_2[[#This Row],[den_total]]</f>
        <v>0</v>
      </c>
      <c r="N1121" t="s">
        <v>14</v>
      </c>
    </row>
    <row r="1122" spans="1:14" x14ac:dyDescent="0.3">
      <c r="A1122" t="s">
        <v>27</v>
      </c>
      <c r="B1122">
        <v>2019</v>
      </c>
      <c r="C1122">
        <v>5</v>
      </c>
      <c r="D1122" t="s">
        <v>21</v>
      </c>
      <c r="E1122">
        <v>76473</v>
      </c>
      <c r="F1122">
        <f>VLOOKUP(_xlfn.CONCAT(A1122,B1122,C1122),Denominator!D:H,2,FALSE)</f>
        <v>76466</v>
      </c>
      <c r="G1122">
        <f>VLOOKUP(_xlfn.CONCAT(A1122,B1122,C1122),Denominator!D:H,3,FALSE)</f>
        <v>7</v>
      </c>
      <c r="H1122">
        <v>65</v>
      </c>
      <c r="I1122" s="13">
        <f>Table15_2[[#This Row],[total_counts]]-Table15_2[[#This Row],[virtual_counts]]</f>
        <v>65</v>
      </c>
      <c r="J1122" s="5">
        <v>0</v>
      </c>
      <c r="K1122" s="4">
        <f>Table15_2[[#This Row],[total_counts]]/Table15_2[[#This Row],[den_total]]</f>
        <v>8.4997319315313906E-4</v>
      </c>
      <c r="L1122" s="4">
        <f>Table15_2[[#This Row],[in_person_counts]]/Table15_2[[#This Row],[den_total]]</f>
        <v>8.4997319315313906E-4</v>
      </c>
      <c r="M1122" s="4">
        <f>Table15_2[[#This Row],[virtual_counts]]/Table15_2[[#This Row],[den_total]]</f>
        <v>0</v>
      </c>
      <c r="N1122" t="s">
        <v>14</v>
      </c>
    </row>
    <row r="1123" spans="1:14" x14ac:dyDescent="0.3">
      <c r="A1123" t="s">
        <v>27</v>
      </c>
      <c r="B1123">
        <v>2019</v>
      </c>
      <c r="C1123">
        <v>5</v>
      </c>
      <c r="D1123" t="s">
        <v>22</v>
      </c>
      <c r="E1123">
        <v>76473</v>
      </c>
      <c r="F1123">
        <f>VLOOKUP(_xlfn.CONCAT(A1123,B1123,C1123),Denominator!D:H,2,FALSE)</f>
        <v>76466</v>
      </c>
      <c r="G1123">
        <f>VLOOKUP(_xlfn.CONCAT(A1123,B1123,C1123),Denominator!D:H,3,FALSE)</f>
        <v>7</v>
      </c>
      <c r="H1123">
        <v>282</v>
      </c>
      <c r="I1123" s="13">
        <f>Table15_2[[#This Row],[total_counts]]-Table15_2[[#This Row],[virtual_counts]]</f>
        <v>282</v>
      </c>
      <c r="J1123" s="5">
        <v>0</v>
      </c>
      <c r="K1123" s="4">
        <f>Table15_2[[#This Row],[total_counts]]/Table15_2[[#This Row],[den_total]]</f>
        <v>3.687576007218234E-3</v>
      </c>
      <c r="L1123" s="4">
        <f>Table15_2[[#This Row],[in_person_counts]]/Table15_2[[#This Row],[den_total]]</f>
        <v>3.687576007218234E-3</v>
      </c>
      <c r="M1123" s="4">
        <f>Table15_2[[#This Row],[virtual_counts]]/Table15_2[[#This Row],[den_total]]</f>
        <v>0</v>
      </c>
      <c r="N1123" t="s">
        <v>14</v>
      </c>
    </row>
    <row r="1124" spans="1:14" x14ac:dyDescent="0.3">
      <c r="A1124" t="s">
        <v>27</v>
      </c>
      <c r="B1124">
        <v>2019</v>
      </c>
      <c r="C1124">
        <v>5</v>
      </c>
      <c r="D1124" t="s">
        <v>23</v>
      </c>
      <c r="E1124">
        <v>76473</v>
      </c>
      <c r="F1124">
        <f>VLOOKUP(_xlfn.CONCAT(A1124,B1124,C1124),Denominator!D:H,2,FALSE)</f>
        <v>76466</v>
      </c>
      <c r="G1124">
        <f>VLOOKUP(_xlfn.CONCAT(A1124,B1124,C1124),Denominator!D:H,3,FALSE)</f>
        <v>7</v>
      </c>
      <c r="H1124">
        <v>140</v>
      </c>
      <c r="I1124" s="13">
        <f>Table15_2[[#This Row],[total_counts]]-Table15_2[[#This Row],[virtual_counts]]</f>
        <v>140</v>
      </c>
      <c r="J1124" s="5">
        <v>0</v>
      </c>
      <c r="K1124" s="4">
        <f>Table15_2[[#This Row],[total_counts]]/Table15_2[[#This Row],[den_total]]</f>
        <v>1.8307114929452225E-3</v>
      </c>
      <c r="L1124" s="4">
        <f>Table15_2[[#This Row],[in_person_counts]]/Table15_2[[#This Row],[den_total]]</f>
        <v>1.8307114929452225E-3</v>
      </c>
      <c r="M1124" s="4">
        <f>Table15_2[[#This Row],[virtual_counts]]/Table15_2[[#This Row],[den_total]]</f>
        <v>0</v>
      </c>
      <c r="N1124" t="s">
        <v>14</v>
      </c>
    </row>
    <row r="1125" spans="1:14" x14ac:dyDescent="0.3">
      <c r="A1125" t="s">
        <v>27</v>
      </c>
      <c r="B1125">
        <v>2019</v>
      </c>
      <c r="C1125">
        <v>5</v>
      </c>
      <c r="D1125" t="s">
        <v>24</v>
      </c>
      <c r="E1125">
        <v>76473</v>
      </c>
      <c r="F1125">
        <f>VLOOKUP(_xlfn.CONCAT(A1125,B1125,C1125),Denominator!D:H,2,FALSE)</f>
        <v>76466</v>
      </c>
      <c r="G1125">
        <f>VLOOKUP(_xlfn.CONCAT(A1125,B1125,C1125),Denominator!D:H,3,FALSE)</f>
        <v>7</v>
      </c>
      <c r="H1125">
        <v>305</v>
      </c>
      <c r="I1125" s="13">
        <f>Table15_2[[#This Row],[total_counts]]-Table15_2[[#This Row],[virtual_counts]]</f>
        <v>305</v>
      </c>
      <c r="J1125">
        <v>0</v>
      </c>
      <c r="K1125" s="4">
        <f>Table15_2[[#This Row],[total_counts]]/Table15_2[[#This Row],[den_total]]</f>
        <v>3.9883357524878064E-3</v>
      </c>
      <c r="L1125" s="4">
        <f>Table15_2[[#This Row],[in_person_counts]]/Table15_2[[#This Row],[den_total]]</f>
        <v>3.9883357524878064E-3</v>
      </c>
      <c r="M1125" s="4">
        <f>Table15_2[[#This Row],[virtual_counts]]/Table15_2[[#This Row],[den_total]]</f>
        <v>0</v>
      </c>
      <c r="N1125" t="s">
        <v>14</v>
      </c>
    </row>
    <row r="1126" spans="1:14" x14ac:dyDescent="0.3">
      <c r="A1126" t="s">
        <v>27</v>
      </c>
      <c r="B1126">
        <v>2019</v>
      </c>
      <c r="C1126">
        <v>5</v>
      </c>
      <c r="D1126" t="s">
        <v>25</v>
      </c>
      <c r="E1126">
        <v>76473</v>
      </c>
      <c r="F1126">
        <f>VLOOKUP(_xlfn.CONCAT(A1126,B1126,C1126),Denominator!D:H,2,FALSE)</f>
        <v>76466</v>
      </c>
      <c r="G1126">
        <f>VLOOKUP(_xlfn.CONCAT(A1126,B1126,C1126),Denominator!D:H,3,FALSE)</f>
        <v>7</v>
      </c>
      <c r="H1126">
        <v>533</v>
      </c>
      <c r="I1126" s="13">
        <f>Table15_2[[#This Row],[total_counts]]-Table15_2[[#This Row],[virtual_counts]]</f>
        <v>533</v>
      </c>
      <c r="J1126" s="5">
        <v>0</v>
      </c>
      <c r="K1126" s="4">
        <f>Table15_2[[#This Row],[total_counts]]/Table15_2[[#This Row],[den_total]]</f>
        <v>6.9697801838557397E-3</v>
      </c>
      <c r="L1126" s="4">
        <f>Table15_2[[#This Row],[in_person_counts]]/Table15_2[[#This Row],[den_total]]</f>
        <v>6.9697801838557397E-3</v>
      </c>
      <c r="M1126" s="4">
        <f>Table15_2[[#This Row],[virtual_counts]]/Table15_2[[#This Row],[den_total]]</f>
        <v>0</v>
      </c>
      <c r="N1126" t="s">
        <v>14</v>
      </c>
    </row>
    <row r="1127" spans="1:14" x14ac:dyDescent="0.3">
      <c r="A1127" t="s">
        <v>27</v>
      </c>
      <c r="B1127">
        <v>2019</v>
      </c>
      <c r="C1127">
        <v>6</v>
      </c>
      <c r="D1127" t="s">
        <v>13</v>
      </c>
      <c r="E1127">
        <v>68303</v>
      </c>
      <c r="F1127">
        <f>VLOOKUP(_xlfn.CONCAT(A1127,B1127,C1127),Denominator!D:H,2,FALSE)</f>
        <v>68298</v>
      </c>
      <c r="G1127">
        <f>VLOOKUP(_xlfn.CONCAT(A1127,B1127,C1127),Denominator!D:H,3,FALSE)</f>
        <v>5</v>
      </c>
      <c r="H1127">
        <v>5386</v>
      </c>
      <c r="I1127" s="13">
        <f>Table15_2[[#This Row],[total_counts]]-Table15_2[[#This Row],[virtual_counts]]</f>
        <v>5380.0144</v>
      </c>
      <c r="J1127" s="5">
        <v>5.9855999999999998</v>
      </c>
      <c r="K1127" s="4">
        <f>Table15_2[[#This Row],[total_counts]]/Table15_2[[#This Row],[den_total]]</f>
        <v>7.885451590706119E-2</v>
      </c>
      <c r="L1127" s="4">
        <f>Table15_2[[#This Row],[in_person_counts]]/Table15_2[[#This Row],[den_total]]</f>
        <v>7.876688286019648E-2</v>
      </c>
      <c r="M1127" s="4">
        <f>Table15_2[[#This Row],[virtual_counts]]/Table15_2[[#This Row],[den_total]]</f>
        <v>8.7633046864705794E-5</v>
      </c>
      <c r="N1127" t="s">
        <v>14</v>
      </c>
    </row>
    <row r="1128" spans="1:14" x14ac:dyDescent="0.3">
      <c r="A1128" t="s">
        <v>27</v>
      </c>
      <c r="B1128">
        <v>2019</v>
      </c>
      <c r="C1128">
        <v>6</v>
      </c>
      <c r="D1128" t="s">
        <v>18</v>
      </c>
      <c r="E1128">
        <v>68303</v>
      </c>
      <c r="F1128">
        <f>VLOOKUP(_xlfn.CONCAT(A1128,B1128,C1128),Denominator!D:H,2,FALSE)</f>
        <v>68298</v>
      </c>
      <c r="G1128">
        <f>VLOOKUP(_xlfn.CONCAT(A1128,B1128,C1128),Denominator!D:H,3,FALSE)</f>
        <v>5</v>
      </c>
      <c r="H1128">
        <v>507</v>
      </c>
      <c r="I1128" s="13">
        <f>Table15_2[[#This Row],[total_counts]]-Table15_2[[#This Row],[virtual_counts]]</f>
        <v>506.99040000000002</v>
      </c>
      <c r="J1128" s="5">
        <v>9.6000000000000009E-3</v>
      </c>
      <c r="K1128" s="4">
        <f>Table15_2[[#This Row],[total_counts]]/Table15_2[[#This Row],[den_total]]</f>
        <v>7.4228071973412588E-3</v>
      </c>
      <c r="L1128" s="4">
        <f>Table15_2[[#This Row],[in_person_counts]]/Table15_2[[#This Row],[den_total]]</f>
        <v>7.4226666471458062E-3</v>
      </c>
      <c r="M1128" s="4">
        <f>Table15_2[[#This Row],[virtual_counts]]/Table15_2[[#This Row],[den_total]]</f>
        <v>1.4055019545261557E-7</v>
      </c>
      <c r="N1128" t="s">
        <v>14</v>
      </c>
    </row>
    <row r="1129" spans="1:14" x14ac:dyDescent="0.3">
      <c r="A1129" t="s">
        <v>27</v>
      </c>
      <c r="B1129">
        <v>2019</v>
      </c>
      <c r="C1129">
        <v>6</v>
      </c>
      <c r="D1129" t="s">
        <v>19</v>
      </c>
      <c r="E1129">
        <v>68303</v>
      </c>
      <c r="F1129">
        <f>VLOOKUP(_xlfn.CONCAT(A1129,B1129,C1129),Denominator!D:H,2,FALSE)</f>
        <v>68298</v>
      </c>
      <c r="G1129">
        <f>VLOOKUP(_xlfn.CONCAT(A1129,B1129,C1129),Denominator!D:H,3,FALSE)</f>
        <v>5</v>
      </c>
      <c r="H1129">
        <v>208</v>
      </c>
      <c r="I1129" s="13">
        <f>Table15_2[[#This Row],[total_counts]]-Table15_2[[#This Row],[virtual_counts]]</f>
        <v>208</v>
      </c>
      <c r="J1129">
        <v>0</v>
      </c>
      <c r="K1129" s="4">
        <f>Table15_2[[#This Row],[total_counts]]/Table15_2[[#This Row],[den_total]]</f>
        <v>3.0452542348066705E-3</v>
      </c>
      <c r="L1129" s="4">
        <f>Table15_2[[#This Row],[in_person_counts]]/Table15_2[[#This Row],[den_total]]</f>
        <v>3.0452542348066705E-3</v>
      </c>
      <c r="M1129" s="4">
        <f>Table15_2[[#This Row],[virtual_counts]]/Table15_2[[#This Row],[den_total]]</f>
        <v>0</v>
      </c>
      <c r="N1129" t="s">
        <v>14</v>
      </c>
    </row>
    <row r="1130" spans="1:14" x14ac:dyDescent="0.3">
      <c r="A1130" t="s">
        <v>27</v>
      </c>
      <c r="B1130">
        <v>2019</v>
      </c>
      <c r="C1130">
        <v>6</v>
      </c>
      <c r="D1130" t="s">
        <v>20</v>
      </c>
      <c r="E1130">
        <v>68303</v>
      </c>
      <c r="F1130">
        <f>VLOOKUP(_xlfn.CONCAT(A1130,B1130,C1130),Denominator!D:H,2,FALSE)</f>
        <v>68298</v>
      </c>
      <c r="G1130">
        <f>VLOOKUP(_xlfn.CONCAT(A1130,B1130,C1130),Denominator!D:H,3,FALSE)</f>
        <v>5</v>
      </c>
      <c r="H1130">
        <v>169</v>
      </c>
      <c r="I1130" s="13">
        <f>Table15_2[[#This Row],[total_counts]]-Table15_2[[#This Row],[virtual_counts]]</f>
        <v>169</v>
      </c>
      <c r="J1130">
        <v>0</v>
      </c>
      <c r="K1130" s="4">
        <f>Table15_2[[#This Row],[total_counts]]/Table15_2[[#This Row],[den_total]]</f>
        <v>2.4742690657804196E-3</v>
      </c>
      <c r="L1130" s="4">
        <f>Table15_2[[#This Row],[in_person_counts]]/Table15_2[[#This Row],[den_total]]</f>
        <v>2.4742690657804196E-3</v>
      </c>
      <c r="M1130" s="4">
        <f>Table15_2[[#This Row],[virtual_counts]]/Table15_2[[#This Row],[den_total]]</f>
        <v>0</v>
      </c>
      <c r="N1130" t="s">
        <v>14</v>
      </c>
    </row>
    <row r="1131" spans="1:14" x14ac:dyDescent="0.3">
      <c r="A1131" t="s">
        <v>27</v>
      </c>
      <c r="B1131">
        <v>2019</v>
      </c>
      <c r="C1131">
        <v>6</v>
      </c>
      <c r="D1131" t="s">
        <v>21</v>
      </c>
      <c r="E1131">
        <v>68303</v>
      </c>
      <c r="F1131">
        <f>VLOOKUP(_xlfn.CONCAT(A1131,B1131,C1131),Denominator!D:H,2,FALSE)</f>
        <v>68298</v>
      </c>
      <c r="G1131">
        <f>VLOOKUP(_xlfn.CONCAT(A1131,B1131,C1131),Denominator!D:H,3,FALSE)</f>
        <v>5</v>
      </c>
      <c r="H1131">
        <v>57</v>
      </c>
      <c r="I1131" s="13">
        <f>Table15_2[[#This Row],[total_counts]]-Table15_2[[#This Row],[virtual_counts]]</f>
        <v>56.995800000000003</v>
      </c>
      <c r="J1131" s="5">
        <v>4.1999999999999997E-3</v>
      </c>
      <c r="K1131" s="4">
        <f>Table15_2[[#This Row],[total_counts]]/Table15_2[[#This Row],[den_total]]</f>
        <v>8.345167854999048E-4</v>
      </c>
      <c r="L1131" s="4">
        <f>Table15_2[[#This Row],[in_person_counts]]/Table15_2[[#This Row],[den_total]]</f>
        <v>8.344552947893944E-4</v>
      </c>
      <c r="M1131" s="4">
        <f>Table15_2[[#This Row],[virtual_counts]]/Table15_2[[#This Row],[den_total]]</f>
        <v>6.1490710510519302E-8</v>
      </c>
      <c r="N1131" t="s">
        <v>14</v>
      </c>
    </row>
    <row r="1132" spans="1:14" x14ac:dyDescent="0.3">
      <c r="A1132" t="s">
        <v>27</v>
      </c>
      <c r="B1132">
        <v>2019</v>
      </c>
      <c r="C1132">
        <v>6</v>
      </c>
      <c r="D1132" t="s">
        <v>22</v>
      </c>
      <c r="E1132">
        <v>68303</v>
      </c>
      <c r="F1132">
        <f>VLOOKUP(_xlfn.CONCAT(A1132,B1132,C1132),Denominator!D:H,2,FALSE)</f>
        <v>68298</v>
      </c>
      <c r="G1132">
        <f>VLOOKUP(_xlfn.CONCAT(A1132,B1132,C1132),Denominator!D:H,3,FALSE)</f>
        <v>5</v>
      </c>
      <c r="H1132">
        <v>226</v>
      </c>
      <c r="I1132" s="13">
        <f>Table15_2[[#This Row],[total_counts]]-Table15_2[[#This Row],[virtual_counts]]</f>
        <v>225.9958</v>
      </c>
      <c r="J1132" s="5">
        <v>4.1999999999999997E-3</v>
      </c>
      <c r="K1132" s="4">
        <f>Table15_2[[#This Row],[total_counts]]/Table15_2[[#This Row],[den_total]]</f>
        <v>3.3087858512803243E-3</v>
      </c>
      <c r="L1132" s="4">
        <f>Table15_2[[#This Row],[in_person_counts]]/Table15_2[[#This Row],[den_total]]</f>
        <v>3.3087243605698139E-3</v>
      </c>
      <c r="M1132" s="4">
        <f>Table15_2[[#This Row],[virtual_counts]]/Table15_2[[#This Row],[den_total]]</f>
        <v>6.1490710510519302E-8</v>
      </c>
      <c r="N1132" t="s">
        <v>14</v>
      </c>
    </row>
    <row r="1133" spans="1:14" x14ac:dyDescent="0.3">
      <c r="A1133" t="s">
        <v>27</v>
      </c>
      <c r="B1133">
        <v>2019</v>
      </c>
      <c r="C1133">
        <v>6</v>
      </c>
      <c r="D1133" t="s">
        <v>23</v>
      </c>
      <c r="E1133">
        <v>68303</v>
      </c>
      <c r="F1133">
        <f>VLOOKUP(_xlfn.CONCAT(A1133,B1133,C1133),Denominator!D:H,2,FALSE)</f>
        <v>68298</v>
      </c>
      <c r="G1133">
        <f>VLOOKUP(_xlfn.CONCAT(A1133,B1133,C1133),Denominator!D:H,3,FALSE)</f>
        <v>5</v>
      </c>
      <c r="H1133">
        <v>120</v>
      </c>
      <c r="I1133" s="13">
        <f>Table15_2[[#This Row],[total_counts]]-Table15_2[[#This Row],[virtual_counts]]</f>
        <v>120</v>
      </c>
      <c r="J1133" s="5">
        <v>0</v>
      </c>
      <c r="K1133" s="4">
        <f>Table15_2[[#This Row],[total_counts]]/Table15_2[[#This Row],[den_total]]</f>
        <v>1.7568774431576944E-3</v>
      </c>
      <c r="L1133" s="4">
        <f>Table15_2[[#This Row],[in_person_counts]]/Table15_2[[#This Row],[den_total]]</f>
        <v>1.7568774431576944E-3</v>
      </c>
      <c r="M1133" s="4">
        <f>Table15_2[[#This Row],[virtual_counts]]/Table15_2[[#This Row],[den_total]]</f>
        <v>0</v>
      </c>
      <c r="N1133" t="s">
        <v>14</v>
      </c>
    </row>
    <row r="1134" spans="1:14" x14ac:dyDescent="0.3">
      <c r="A1134" t="s">
        <v>27</v>
      </c>
      <c r="B1134">
        <v>2019</v>
      </c>
      <c r="C1134">
        <v>6</v>
      </c>
      <c r="D1134" t="s">
        <v>24</v>
      </c>
      <c r="E1134">
        <v>68303</v>
      </c>
      <c r="F1134">
        <f>VLOOKUP(_xlfn.CONCAT(A1134,B1134,C1134),Denominator!D:H,2,FALSE)</f>
        <v>68298</v>
      </c>
      <c r="G1134">
        <f>VLOOKUP(_xlfn.CONCAT(A1134,B1134,C1134),Denominator!D:H,3,FALSE)</f>
        <v>5</v>
      </c>
      <c r="H1134">
        <v>226</v>
      </c>
      <c r="I1134" s="13">
        <f>Table15_2[[#This Row],[total_counts]]-Table15_2[[#This Row],[virtual_counts]]</f>
        <v>226</v>
      </c>
      <c r="J1134">
        <v>0</v>
      </c>
      <c r="K1134" s="4">
        <f>Table15_2[[#This Row],[total_counts]]/Table15_2[[#This Row],[den_total]]</f>
        <v>3.3087858512803243E-3</v>
      </c>
      <c r="L1134" s="4">
        <f>Table15_2[[#This Row],[in_person_counts]]/Table15_2[[#This Row],[den_total]]</f>
        <v>3.3087858512803243E-3</v>
      </c>
      <c r="M1134" s="4">
        <f>Table15_2[[#This Row],[virtual_counts]]/Table15_2[[#This Row],[den_total]]</f>
        <v>0</v>
      </c>
      <c r="N1134" t="s">
        <v>14</v>
      </c>
    </row>
    <row r="1135" spans="1:14" x14ac:dyDescent="0.3">
      <c r="A1135" t="s">
        <v>27</v>
      </c>
      <c r="B1135">
        <v>2019</v>
      </c>
      <c r="C1135">
        <v>6</v>
      </c>
      <c r="D1135" t="s">
        <v>25</v>
      </c>
      <c r="E1135">
        <v>68303</v>
      </c>
      <c r="F1135">
        <f>VLOOKUP(_xlfn.CONCAT(A1135,B1135,C1135),Denominator!D:H,2,FALSE)</f>
        <v>68298</v>
      </c>
      <c r="G1135">
        <f>VLOOKUP(_xlfn.CONCAT(A1135,B1135,C1135),Denominator!D:H,3,FALSE)</f>
        <v>5</v>
      </c>
      <c r="H1135">
        <v>509</v>
      </c>
      <c r="I1135" s="13">
        <f>Table15_2[[#This Row],[total_counts]]-Table15_2[[#This Row],[virtual_counts]]</f>
        <v>509</v>
      </c>
      <c r="J1135" s="5">
        <v>0</v>
      </c>
      <c r="K1135" s="4">
        <f>Table15_2[[#This Row],[total_counts]]/Table15_2[[#This Row],[den_total]]</f>
        <v>7.4520884880605537E-3</v>
      </c>
      <c r="L1135" s="4">
        <f>Table15_2[[#This Row],[in_person_counts]]/Table15_2[[#This Row],[den_total]]</f>
        <v>7.4520884880605537E-3</v>
      </c>
      <c r="M1135" s="4">
        <f>Table15_2[[#This Row],[virtual_counts]]/Table15_2[[#This Row],[den_total]]</f>
        <v>0</v>
      </c>
      <c r="N1135" t="s">
        <v>14</v>
      </c>
    </row>
    <row r="1136" spans="1:14" x14ac:dyDescent="0.3">
      <c r="A1136" t="s">
        <v>27</v>
      </c>
      <c r="B1136">
        <v>2019</v>
      </c>
      <c r="C1136">
        <v>7</v>
      </c>
      <c r="D1136" t="s">
        <v>13</v>
      </c>
      <c r="E1136">
        <v>74148</v>
      </c>
      <c r="F1136">
        <f>VLOOKUP(_xlfn.CONCAT(A1136,B1136,C1136),Denominator!D:H,2,FALSE)</f>
        <v>74138</v>
      </c>
      <c r="G1136">
        <f>VLOOKUP(_xlfn.CONCAT(A1136,B1136,C1136),Denominator!D:H,3,FALSE)</f>
        <v>10</v>
      </c>
      <c r="H1136">
        <v>5740</v>
      </c>
      <c r="I1136" s="13">
        <f>Table15_2[[#This Row],[total_counts]]-Table15_2[[#This Row],[virtual_counts]]</f>
        <v>5731.0216</v>
      </c>
      <c r="J1136" s="5">
        <v>8.9784000000000006</v>
      </c>
      <c r="K1136" s="4">
        <f>Table15_2[[#This Row],[total_counts]]/Table15_2[[#This Row],[den_total]]</f>
        <v>7.7412742083400765E-2</v>
      </c>
      <c r="L1136" s="4">
        <f>Table15_2[[#This Row],[in_person_counts]]/Table15_2[[#This Row],[den_total]]</f>
        <v>7.7291654528780271E-2</v>
      </c>
      <c r="M1136" s="4">
        <f>Table15_2[[#This Row],[virtual_counts]]/Table15_2[[#This Row],[den_total]]</f>
        <v>1.2108755462048876E-4</v>
      </c>
      <c r="N1136" t="s">
        <v>14</v>
      </c>
    </row>
    <row r="1137" spans="1:14" x14ac:dyDescent="0.3">
      <c r="A1137" t="s">
        <v>27</v>
      </c>
      <c r="B1137">
        <v>2019</v>
      </c>
      <c r="C1137">
        <v>7</v>
      </c>
      <c r="D1137" t="s">
        <v>18</v>
      </c>
      <c r="E1137">
        <v>74148</v>
      </c>
      <c r="F1137">
        <f>VLOOKUP(_xlfn.CONCAT(A1137,B1137,C1137),Denominator!D:H,2,FALSE)</f>
        <v>74138</v>
      </c>
      <c r="G1137">
        <f>VLOOKUP(_xlfn.CONCAT(A1137,B1137,C1137),Denominator!D:H,3,FALSE)</f>
        <v>10</v>
      </c>
      <c r="H1137">
        <v>516</v>
      </c>
      <c r="I1137" s="13">
        <f>Table15_2[[#This Row],[total_counts]]-Table15_2[[#This Row],[virtual_counts]]</f>
        <v>515.98559999999998</v>
      </c>
      <c r="J1137" s="5">
        <v>1.4400000000000001E-2</v>
      </c>
      <c r="K1137" s="4">
        <f>Table15_2[[#This Row],[total_counts]]/Table15_2[[#This Row],[den_total]]</f>
        <v>6.9590548632464796E-3</v>
      </c>
      <c r="L1137" s="4">
        <f>Table15_2[[#This Row],[in_person_counts]]/Table15_2[[#This Row],[den_total]]</f>
        <v>6.9588606570642492E-3</v>
      </c>
      <c r="M1137" s="4">
        <f>Table15_2[[#This Row],[virtual_counts]]/Table15_2[[#This Row],[den_total]]</f>
        <v>1.9420618223013434E-7</v>
      </c>
      <c r="N1137" t="s">
        <v>14</v>
      </c>
    </row>
    <row r="1138" spans="1:14" x14ac:dyDescent="0.3">
      <c r="A1138" t="s">
        <v>27</v>
      </c>
      <c r="B1138">
        <v>2019</v>
      </c>
      <c r="C1138">
        <v>7</v>
      </c>
      <c r="D1138" t="s">
        <v>19</v>
      </c>
      <c r="E1138">
        <v>74148</v>
      </c>
      <c r="F1138">
        <f>VLOOKUP(_xlfn.CONCAT(A1138,B1138,C1138),Denominator!D:H,2,FALSE)</f>
        <v>74138</v>
      </c>
      <c r="G1138">
        <f>VLOOKUP(_xlfn.CONCAT(A1138,B1138,C1138),Denominator!D:H,3,FALSE)</f>
        <v>10</v>
      </c>
      <c r="H1138">
        <v>250</v>
      </c>
      <c r="I1138" s="13">
        <f>Table15_2[[#This Row],[total_counts]]-Table15_2[[#This Row],[virtual_counts]]</f>
        <v>250</v>
      </c>
      <c r="J1138">
        <v>0</v>
      </c>
      <c r="K1138" s="4">
        <f>Table15_2[[#This Row],[total_counts]]/Table15_2[[#This Row],[den_total]]</f>
        <v>3.3716351081620544E-3</v>
      </c>
      <c r="L1138" s="4">
        <f>Table15_2[[#This Row],[in_person_counts]]/Table15_2[[#This Row],[den_total]]</f>
        <v>3.3716351081620544E-3</v>
      </c>
      <c r="M1138" s="4">
        <f>Table15_2[[#This Row],[virtual_counts]]/Table15_2[[#This Row],[den_total]]</f>
        <v>0</v>
      </c>
      <c r="N1138" t="s">
        <v>14</v>
      </c>
    </row>
    <row r="1139" spans="1:14" x14ac:dyDescent="0.3">
      <c r="A1139" t="s">
        <v>27</v>
      </c>
      <c r="B1139">
        <v>2019</v>
      </c>
      <c r="C1139">
        <v>7</v>
      </c>
      <c r="D1139" t="s">
        <v>20</v>
      </c>
      <c r="E1139">
        <v>74148</v>
      </c>
      <c r="F1139">
        <f>VLOOKUP(_xlfn.CONCAT(A1139,B1139,C1139),Denominator!D:H,2,FALSE)</f>
        <v>74138</v>
      </c>
      <c r="G1139">
        <f>VLOOKUP(_xlfn.CONCAT(A1139,B1139,C1139),Denominator!D:H,3,FALSE)</f>
        <v>10</v>
      </c>
      <c r="H1139">
        <v>168</v>
      </c>
      <c r="I1139" s="13">
        <f>Table15_2[[#This Row],[total_counts]]-Table15_2[[#This Row],[virtual_counts]]</f>
        <v>168</v>
      </c>
      <c r="J1139">
        <v>0</v>
      </c>
      <c r="K1139" s="4">
        <f>Table15_2[[#This Row],[total_counts]]/Table15_2[[#This Row],[den_total]]</f>
        <v>2.2657387926849006E-3</v>
      </c>
      <c r="L1139" s="4">
        <f>Table15_2[[#This Row],[in_person_counts]]/Table15_2[[#This Row],[den_total]]</f>
        <v>2.2657387926849006E-3</v>
      </c>
      <c r="M1139" s="4">
        <f>Table15_2[[#This Row],[virtual_counts]]/Table15_2[[#This Row],[den_total]]</f>
        <v>0</v>
      </c>
      <c r="N1139" t="s">
        <v>14</v>
      </c>
    </row>
    <row r="1140" spans="1:14" x14ac:dyDescent="0.3">
      <c r="A1140" t="s">
        <v>27</v>
      </c>
      <c r="B1140">
        <v>2019</v>
      </c>
      <c r="C1140">
        <v>7</v>
      </c>
      <c r="D1140" t="s">
        <v>21</v>
      </c>
      <c r="E1140">
        <v>74148</v>
      </c>
      <c r="F1140">
        <f>VLOOKUP(_xlfn.CONCAT(A1140,B1140,C1140),Denominator!D:H,2,FALSE)</f>
        <v>74138</v>
      </c>
      <c r="G1140">
        <f>VLOOKUP(_xlfn.CONCAT(A1140,B1140,C1140),Denominator!D:H,3,FALSE)</f>
        <v>10</v>
      </c>
      <c r="H1140">
        <v>64</v>
      </c>
      <c r="I1140" s="13">
        <f>Table15_2[[#This Row],[total_counts]]-Table15_2[[#This Row],[virtual_counts]]</f>
        <v>63.993699999999997</v>
      </c>
      <c r="J1140" s="5">
        <v>6.3E-3</v>
      </c>
      <c r="K1140" s="4">
        <f>Table15_2[[#This Row],[total_counts]]/Table15_2[[#This Row],[den_total]]</f>
        <v>8.6313858768948589E-4</v>
      </c>
      <c r="L1140" s="4">
        <f>Table15_2[[#This Row],[in_person_counts]]/Table15_2[[#This Row],[den_total]]</f>
        <v>8.6305362248476015E-4</v>
      </c>
      <c r="M1140" s="4">
        <f>Table15_2[[#This Row],[virtual_counts]]/Table15_2[[#This Row],[den_total]]</f>
        <v>8.496520472568377E-8</v>
      </c>
      <c r="N1140" t="s">
        <v>14</v>
      </c>
    </row>
    <row r="1141" spans="1:14" x14ac:dyDescent="0.3">
      <c r="A1141" t="s">
        <v>27</v>
      </c>
      <c r="B1141">
        <v>2019</v>
      </c>
      <c r="C1141">
        <v>7</v>
      </c>
      <c r="D1141" t="s">
        <v>22</v>
      </c>
      <c r="E1141">
        <v>74148</v>
      </c>
      <c r="F1141">
        <f>VLOOKUP(_xlfn.CONCAT(A1141,B1141,C1141),Denominator!D:H,2,FALSE)</f>
        <v>74138</v>
      </c>
      <c r="G1141">
        <f>VLOOKUP(_xlfn.CONCAT(A1141,B1141,C1141),Denominator!D:H,3,FALSE)</f>
        <v>10</v>
      </c>
      <c r="H1141">
        <v>232</v>
      </c>
      <c r="I1141" s="13">
        <f>Table15_2[[#This Row],[total_counts]]-Table15_2[[#This Row],[virtual_counts]]</f>
        <v>231.99369999999999</v>
      </c>
      <c r="J1141" s="5">
        <v>6.3E-3</v>
      </c>
      <c r="K1141" s="4">
        <f>Table15_2[[#This Row],[total_counts]]/Table15_2[[#This Row],[den_total]]</f>
        <v>3.1288773803743865E-3</v>
      </c>
      <c r="L1141" s="4">
        <f>Table15_2[[#This Row],[in_person_counts]]/Table15_2[[#This Row],[den_total]]</f>
        <v>3.1287924151696604E-3</v>
      </c>
      <c r="M1141" s="4">
        <f>Table15_2[[#This Row],[virtual_counts]]/Table15_2[[#This Row],[den_total]]</f>
        <v>8.496520472568377E-8</v>
      </c>
      <c r="N1141" t="s">
        <v>14</v>
      </c>
    </row>
    <row r="1142" spans="1:14" x14ac:dyDescent="0.3">
      <c r="A1142" t="s">
        <v>27</v>
      </c>
      <c r="B1142">
        <v>2019</v>
      </c>
      <c r="C1142">
        <v>7</v>
      </c>
      <c r="D1142" t="s">
        <v>23</v>
      </c>
      <c r="E1142">
        <v>74148</v>
      </c>
      <c r="F1142">
        <f>VLOOKUP(_xlfn.CONCAT(A1142,B1142,C1142),Denominator!D:H,2,FALSE)</f>
        <v>74138</v>
      </c>
      <c r="G1142">
        <f>VLOOKUP(_xlfn.CONCAT(A1142,B1142,C1142),Denominator!D:H,3,FALSE)</f>
        <v>10</v>
      </c>
      <c r="H1142">
        <v>136</v>
      </c>
      <c r="I1142" s="13">
        <f>Table15_2[[#This Row],[total_counts]]-Table15_2[[#This Row],[virtual_counts]]</f>
        <v>136</v>
      </c>
      <c r="J1142" s="5">
        <v>0</v>
      </c>
      <c r="K1142" s="4">
        <f>Table15_2[[#This Row],[total_counts]]/Table15_2[[#This Row],[den_total]]</f>
        <v>1.8341694988401576E-3</v>
      </c>
      <c r="L1142" s="4">
        <f>Table15_2[[#This Row],[in_person_counts]]/Table15_2[[#This Row],[den_total]]</f>
        <v>1.8341694988401576E-3</v>
      </c>
      <c r="M1142" s="4">
        <f>Table15_2[[#This Row],[virtual_counts]]/Table15_2[[#This Row],[den_total]]</f>
        <v>0</v>
      </c>
      <c r="N1142" t="s">
        <v>14</v>
      </c>
    </row>
    <row r="1143" spans="1:14" x14ac:dyDescent="0.3">
      <c r="A1143" t="s">
        <v>27</v>
      </c>
      <c r="B1143">
        <v>2019</v>
      </c>
      <c r="C1143">
        <v>7</v>
      </c>
      <c r="D1143" t="s">
        <v>24</v>
      </c>
      <c r="E1143">
        <v>74148</v>
      </c>
      <c r="F1143">
        <f>VLOOKUP(_xlfn.CONCAT(A1143,B1143,C1143),Denominator!D:H,2,FALSE)</f>
        <v>74138</v>
      </c>
      <c r="G1143">
        <f>VLOOKUP(_xlfn.CONCAT(A1143,B1143,C1143),Denominator!D:H,3,FALSE)</f>
        <v>10</v>
      </c>
      <c r="H1143">
        <v>286</v>
      </c>
      <c r="I1143" s="13">
        <f>Table15_2[[#This Row],[total_counts]]-Table15_2[[#This Row],[virtual_counts]]</f>
        <v>286</v>
      </c>
      <c r="J1143">
        <v>0</v>
      </c>
      <c r="K1143" s="4">
        <f>Table15_2[[#This Row],[total_counts]]/Table15_2[[#This Row],[den_total]]</f>
        <v>3.8571505637373903E-3</v>
      </c>
      <c r="L1143" s="4">
        <f>Table15_2[[#This Row],[in_person_counts]]/Table15_2[[#This Row],[den_total]]</f>
        <v>3.8571505637373903E-3</v>
      </c>
      <c r="M1143" s="4">
        <f>Table15_2[[#This Row],[virtual_counts]]/Table15_2[[#This Row],[den_total]]</f>
        <v>0</v>
      </c>
      <c r="N1143" t="s">
        <v>14</v>
      </c>
    </row>
    <row r="1144" spans="1:14" x14ac:dyDescent="0.3">
      <c r="A1144" t="s">
        <v>27</v>
      </c>
      <c r="B1144">
        <v>2019</v>
      </c>
      <c r="C1144">
        <v>7</v>
      </c>
      <c r="D1144" t="s">
        <v>25</v>
      </c>
      <c r="E1144">
        <v>74148</v>
      </c>
      <c r="F1144">
        <f>VLOOKUP(_xlfn.CONCAT(A1144,B1144,C1144),Denominator!D:H,2,FALSE)</f>
        <v>74138</v>
      </c>
      <c r="G1144">
        <f>VLOOKUP(_xlfn.CONCAT(A1144,B1144,C1144),Denominator!D:H,3,FALSE)</f>
        <v>10</v>
      </c>
      <c r="H1144">
        <v>560</v>
      </c>
      <c r="I1144" s="13">
        <f>Table15_2[[#This Row],[total_counts]]-Table15_2[[#This Row],[virtual_counts]]</f>
        <v>560</v>
      </c>
      <c r="J1144" s="5">
        <v>0</v>
      </c>
      <c r="K1144" s="4">
        <f>Table15_2[[#This Row],[total_counts]]/Table15_2[[#This Row],[den_total]]</f>
        <v>7.5524626422830013E-3</v>
      </c>
      <c r="L1144" s="4">
        <f>Table15_2[[#This Row],[in_person_counts]]/Table15_2[[#This Row],[den_total]]</f>
        <v>7.5524626422830013E-3</v>
      </c>
      <c r="M1144" s="4">
        <f>Table15_2[[#This Row],[virtual_counts]]/Table15_2[[#This Row],[den_total]]</f>
        <v>0</v>
      </c>
      <c r="N1144" t="s">
        <v>14</v>
      </c>
    </row>
    <row r="1145" spans="1:14" x14ac:dyDescent="0.3">
      <c r="A1145" t="s">
        <v>27</v>
      </c>
      <c r="B1145">
        <v>2019</v>
      </c>
      <c r="C1145">
        <v>8</v>
      </c>
      <c r="D1145" t="s">
        <v>13</v>
      </c>
      <c r="E1145">
        <v>66655</v>
      </c>
      <c r="F1145">
        <f>VLOOKUP(_xlfn.CONCAT(A1145,B1145,C1145),Denominator!D:H,2,FALSE)</f>
        <v>66651</v>
      </c>
      <c r="G1145">
        <f>VLOOKUP(_xlfn.CONCAT(A1145,B1145,C1145),Denominator!D:H,3,FALSE)</f>
        <v>4</v>
      </c>
      <c r="H1145">
        <v>5144</v>
      </c>
      <c r="I1145" s="13">
        <f>Table15_2[[#This Row],[total_counts]]-Table15_2[[#This Row],[virtual_counts]]</f>
        <v>5141.0072</v>
      </c>
      <c r="J1145" s="5">
        <v>2.9927999999999999</v>
      </c>
      <c r="K1145" s="4">
        <f>Table15_2[[#This Row],[total_counts]]/Table15_2[[#This Row],[den_total]]</f>
        <v>7.7173505363438602E-2</v>
      </c>
      <c r="L1145" s="4">
        <f>Table15_2[[#This Row],[in_person_counts]]/Table15_2[[#This Row],[den_total]]</f>
        <v>7.7128605505963538E-2</v>
      </c>
      <c r="M1145" s="4">
        <f>Table15_2[[#This Row],[virtual_counts]]/Table15_2[[#This Row],[den_total]]</f>
        <v>4.4899857475058133E-5</v>
      </c>
      <c r="N1145" t="s">
        <v>14</v>
      </c>
    </row>
    <row r="1146" spans="1:14" x14ac:dyDescent="0.3">
      <c r="A1146" t="s">
        <v>27</v>
      </c>
      <c r="B1146">
        <v>2019</v>
      </c>
      <c r="C1146">
        <v>8</v>
      </c>
      <c r="D1146" t="s">
        <v>18</v>
      </c>
      <c r="E1146">
        <v>66655</v>
      </c>
      <c r="F1146">
        <f>VLOOKUP(_xlfn.CONCAT(A1146,B1146,C1146),Denominator!D:H,2,FALSE)</f>
        <v>66651</v>
      </c>
      <c r="G1146">
        <f>VLOOKUP(_xlfn.CONCAT(A1146,B1146,C1146),Denominator!D:H,3,FALSE)</f>
        <v>4</v>
      </c>
      <c r="H1146">
        <v>463</v>
      </c>
      <c r="I1146" s="13">
        <f>Table15_2[[#This Row],[total_counts]]-Table15_2[[#This Row],[virtual_counts]]</f>
        <v>462.99520000000001</v>
      </c>
      <c r="J1146" s="5">
        <v>4.8000000000000004E-3</v>
      </c>
      <c r="K1146" s="4">
        <f>Table15_2[[#This Row],[total_counts]]/Table15_2[[#This Row],[den_total]]</f>
        <v>6.946215587727852E-3</v>
      </c>
      <c r="L1146" s="4">
        <f>Table15_2[[#This Row],[in_person_counts]]/Table15_2[[#This Row],[den_total]]</f>
        <v>6.9461435751256469E-3</v>
      </c>
      <c r="M1146" s="4">
        <f>Table15_2[[#This Row],[virtual_counts]]/Table15_2[[#This Row],[den_total]]</f>
        <v>7.2012602205385952E-8</v>
      </c>
      <c r="N1146" t="s">
        <v>14</v>
      </c>
    </row>
    <row r="1147" spans="1:14" x14ac:dyDescent="0.3">
      <c r="A1147" t="s">
        <v>27</v>
      </c>
      <c r="B1147">
        <v>2019</v>
      </c>
      <c r="C1147">
        <v>8</v>
      </c>
      <c r="D1147" t="s">
        <v>19</v>
      </c>
      <c r="E1147">
        <v>66655</v>
      </c>
      <c r="F1147">
        <f>VLOOKUP(_xlfn.CONCAT(A1147,B1147,C1147),Denominator!D:H,2,FALSE)</f>
        <v>66651</v>
      </c>
      <c r="G1147">
        <f>VLOOKUP(_xlfn.CONCAT(A1147,B1147,C1147),Denominator!D:H,3,FALSE)</f>
        <v>4</v>
      </c>
      <c r="H1147">
        <v>238</v>
      </c>
      <c r="I1147" s="13">
        <f>Table15_2[[#This Row],[total_counts]]-Table15_2[[#This Row],[virtual_counts]]</f>
        <v>238</v>
      </c>
      <c r="J1147">
        <v>0</v>
      </c>
      <c r="K1147" s="4">
        <f>Table15_2[[#This Row],[total_counts]]/Table15_2[[#This Row],[den_total]]</f>
        <v>3.5706248593503865E-3</v>
      </c>
      <c r="L1147" s="4">
        <f>Table15_2[[#This Row],[in_person_counts]]/Table15_2[[#This Row],[den_total]]</f>
        <v>3.5706248593503865E-3</v>
      </c>
      <c r="M1147" s="4">
        <f>Table15_2[[#This Row],[virtual_counts]]/Table15_2[[#This Row],[den_total]]</f>
        <v>0</v>
      </c>
      <c r="N1147" t="s">
        <v>14</v>
      </c>
    </row>
    <row r="1148" spans="1:14" x14ac:dyDescent="0.3">
      <c r="A1148" t="s">
        <v>27</v>
      </c>
      <c r="B1148">
        <v>2019</v>
      </c>
      <c r="C1148">
        <v>8</v>
      </c>
      <c r="D1148" t="s">
        <v>20</v>
      </c>
      <c r="E1148">
        <v>66655</v>
      </c>
      <c r="F1148">
        <f>VLOOKUP(_xlfn.CONCAT(A1148,B1148,C1148),Denominator!D:H,2,FALSE)</f>
        <v>66651</v>
      </c>
      <c r="G1148">
        <f>VLOOKUP(_xlfn.CONCAT(A1148,B1148,C1148),Denominator!D:H,3,FALSE)</f>
        <v>4</v>
      </c>
      <c r="H1148">
        <v>184</v>
      </c>
      <c r="I1148" s="13">
        <f>Table15_2[[#This Row],[total_counts]]-Table15_2[[#This Row],[virtual_counts]]</f>
        <v>184</v>
      </c>
      <c r="J1148">
        <v>0</v>
      </c>
      <c r="K1148" s="4">
        <f>Table15_2[[#This Row],[total_counts]]/Table15_2[[#This Row],[den_total]]</f>
        <v>2.7604830845397946E-3</v>
      </c>
      <c r="L1148" s="4">
        <f>Table15_2[[#This Row],[in_person_counts]]/Table15_2[[#This Row],[den_total]]</f>
        <v>2.7604830845397946E-3</v>
      </c>
      <c r="M1148" s="4">
        <f>Table15_2[[#This Row],[virtual_counts]]/Table15_2[[#This Row],[den_total]]</f>
        <v>0</v>
      </c>
      <c r="N1148" t="s">
        <v>14</v>
      </c>
    </row>
    <row r="1149" spans="1:14" x14ac:dyDescent="0.3">
      <c r="A1149" t="s">
        <v>27</v>
      </c>
      <c r="B1149">
        <v>2019</v>
      </c>
      <c r="C1149">
        <v>8</v>
      </c>
      <c r="D1149" t="s">
        <v>21</v>
      </c>
      <c r="E1149">
        <v>66655</v>
      </c>
      <c r="F1149">
        <f>VLOOKUP(_xlfn.CONCAT(A1149,B1149,C1149),Denominator!D:H,2,FALSE)</f>
        <v>66651</v>
      </c>
      <c r="G1149">
        <f>VLOOKUP(_xlfn.CONCAT(A1149,B1149,C1149),Denominator!D:H,3,FALSE)</f>
        <v>4</v>
      </c>
      <c r="H1149">
        <v>63</v>
      </c>
      <c r="I1149" s="13">
        <f>Table15_2[[#This Row],[total_counts]]-Table15_2[[#This Row],[virtual_counts]]</f>
        <v>62.997900000000001</v>
      </c>
      <c r="J1149" s="5">
        <v>2.0999999999999999E-3</v>
      </c>
      <c r="K1149" s="4">
        <f>Table15_2[[#This Row],[total_counts]]/Table15_2[[#This Row],[den_total]]</f>
        <v>9.4516540394569046E-4</v>
      </c>
      <c r="L1149" s="4">
        <f>Table15_2[[#This Row],[in_person_counts]]/Table15_2[[#This Row],[den_total]]</f>
        <v>9.4513389843222566E-4</v>
      </c>
      <c r="M1149" s="4">
        <f>Table15_2[[#This Row],[virtual_counts]]/Table15_2[[#This Row],[den_total]]</f>
        <v>3.1505513464856345E-8</v>
      </c>
      <c r="N1149" t="s">
        <v>14</v>
      </c>
    </row>
    <row r="1150" spans="1:14" x14ac:dyDescent="0.3">
      <c r="A1150" t="s">
        <v>27</v>
      </c>
      <c r="B1150">
        <v>2019</v>
      </c>
      <c r="C1150">
        <v>8</v>
      </c>
      <c r="D1150" t="s">
        <v>22</v>
      </c>
      <c r="E1150">
        <v>66655</v>
      </c>
      <c r="F1150">
        <f>VLOOKUP(_xlfn.CONCAT(A1150,B1150,C1150),Denominator!D:H,2,FALSE)</f>
        <v>66651</v>
      </c>
      <c r="G1150">
        <f>VLOOKUP(_xlfn.CONCAT(A1150,B1150,C1150),Denominator!D:H,3,FALSE)</f>
        <v>4</v>
      </c>
      <c r="H1150">
        <v>247</v>
      </c>
      <c r="I1150" s="13">
        <f>Table15_2[[#This Row],[total_counts]]-Table15_2[[#This Row],[virtual_counts]]</f>
        <v>246.99789999999999</v>
      </c>
      <c r="J1150" s="5">
        <v>2.0999999999999999E-3</v>
      </c>
      <c r="K1150" s="4">
        <f>Table15_2[[#This Row],[total_counts]]/Table15_2[[#This Row],[den_total]]</f>
        <v>3.7056484884854849E-3</v>
      </c>
      <c r="L1150" s="4">
        <f>Table15_2[[#This Row],[in_person_counts]]/Table15_2[[#This Row],[den_total]]</f>
        <v>3.7056169829720199E-3</v>
      </c>
      <c r="M1150" s="4">
        <f>Table15_2[[#This Row],[virtual_counts]]/Table15_2[[#This Row],[den_total]]</f>
        <v>3.1505513464856345E-8</v>
      </c>
      <c r="N1150" t="s">
        <v>14</v>
      </c>
    </row>
    <row r="1151" spans="1:14" x14ac:dyDescent="0.3">
      <c r="A1151" t="s">
        <v>27</v>
      </c>
      <c r="B1151">
        <v>2019</v>
      </c>
      <c r="C1151">
        <v>8</v>
      </c>
      <c r="D1151" t="s">
        <v>23</v>
      </c>
      <c r="E1151">
        <v>66655</v>
      </c>
      <c r="F1151">
        <f>VLOOKUP(_xlfn.CONCAT(A1151,B1151,C1151),Denominator!D:H,2,FALSE)</f>
        <v>66651</v>
      </c>
      <c r="G1151">
        <f>VLOOKUP(_xlfn.CONCAT(A1151,B1151,C1151),Denominator!D:H,3,FALSE)</f>
        <v>4</v>
      </c>
      <c r="H1151">
        <v>125</v>
      </c>
      <c r="I1151" s="13">
        <f>Table15_2[[#This Row],[total_counts]]-Table15_2[[#This Row],[virtual_counts]]</f>
        <v>125</v>
      </c>
      <c r="J1151" s="5">
        <v>0</v>
      </c>
      <c r="K1151" s="4">
        <f>Table15_2[[#This Row],[total_counts]]/Table15_2[[#This Row],[den_total]]</f>
        <v>1.8753281824319256E-3</v>
      </c>
      <c r="L1151" s="4">
        <f>Table15_2[[#This Row],[in_person_counts]]/Table15_2[[#This Row],[den_total]]</f>
        <v>1.8753281824319256E-3</v>
      </c>
      <c r="M1151" s="4">
        <f>Table15_2[[#This Row],[virtual_counts]]/Table15_2[[#This Row],[den_total]]</f>
        <v>0</v>
      </c>
      <c r="N1151" t="s">
        <v>14</v>
      </c>
    </row>
    <row r="1152" spans="1:14" x14ac:dyDescent="0.3">
      <c r="A1152" t="s">
        <v>27</v>
      </c>
      <c r="B1152">
        <v>2019</v>
      </c>
      <c r="C1152">
        <v>8</v>
      </c>
      <c r="D1152" t="s">
        <v>24</v>
      </c>
      <c r="E1152">
        <v>66655</v>
      </c>
      <c r="F1152">
        <f>VLOOKUP(_xlfn.CONCAT(A1152,B1152,C1152),Denominator!D:H,2,FALSE)</f>
        <v>66651</v>
      </c>
      <c r="G1152">
        <f>VLOOKUP(_xlfn.CONCAT(A1152,B1152,C1152),Denominator!D:H,3,FALSE)</f>
        <v>4</v>
      </c>
      <c r="H1152">
        <v>278</v>
      </c>
      <c r="I1152" s="13">
        <f>Table15_2[[#This Row],[total_counts]]-Table15_2[[#This Row],[virtual_counts]]</f>
        <v>278</v>
      </c>
      <c r="J1152">
        <v>0</v>
      </c>
      <c r="K1152" s="4">
        <f>Table15_2[[#This Row],[total_counts]]/Table15_2[[#This Row],[den_total]]</f>
        <v>4.1707298777286022E-3</v>
      </c>
      <c r="L1152" s="4">
        <f>Table15_2[[#This Row],[in_person_counts]]/Table15_2[[#This Row],[den_total]]</f>
        <v>4.1707298777286022E-3</v>
      </c>
      <c r="M1152" s="4">
        <f>Table15_2[[#This Row],[virtual_counts]]/Table15_2[[#This Row],[den_total]]</f>
        <v>0</v>
      </c>
      <c r="N1152" t="s">
        <v>14</v>
      </c>
    </row>
    <row r="1153" spans="1:14" x14ac:dyDescent="0.3">
      <c r="A1153" t="s">
        <v>27</v>
      </c>
      <c r="B1153">
        <v>2019</v>
      </c>
      <c r="C1153">
        <v>8</v>
      </c>
      <c r="D1153" t="s">
        <v>25</v>
      </c>
      <c r="E1153">
        <v>66655</v>
      </c>
      <c r="F1153">
        <f>VLOOKUP(_xlfn.CONCAT(A1153,B1153,C1153),Denominator!D:H,2,FALSE)</f>
        <v>66651</v>
      </c>
      <c r="G1153">
        <f>VLOOKUP(_xlfn.CONCAT(A1153,B1153,C1153),Denominator!D:H,3,FALSE)</f>
        <v>4</v>
      </c>
      <c r="H1153">
        <v>505</v>
      </c>
      <c r="I1153" s="13">
        <f>Table15_2[[#This Row],[total_counts]]-Table15_2[[#This Row],[virtual_counts]]</f>
        <v>505</v>
      </c>
      <c r="J1153" s="5">
        <v>0</v>
      </c>
      <c r="K1153" s="4">
        <f>Table15_2[[#This Row],[total_counts]]/Table15_2[[#This Row],[den_total]]</f>
        <v>7.5763258570249797E-3</v>
      </c>
      <c r="L1153" s="4">
        <f>Table15_2[[#This Row],[in_person_counts]]/Table15_2[[#This Row],[den_total]]</f>
        <v>7.5763258570249797E-3</v>
      </c>
      <c r="M1153" s="4">
        <f>Table15_2[[#This Row],[virtual_counts]]/Table15_2[[#This Row],[den_total]]</f>
        <v>0</v>
      </c>
      <c r="N1153" t="s">
        <v>14</v>
      </c>
    </row>
    <row r="1154" spans="1:14" x14ac:dyDescent="0.3">
      <c r="A1154" t="s">
        <v>27</v>
      </c>
      <c r="B1154">
        <v>2019</v>
      </c>
      <c r="C1154">
        <v>9</v>
      </c>
      <c r="D1154" t="s">
        <v>13</v>
      </c>
      <c r="E1154">
        <v>72233</v>
      </c>
      <c r="F1154">
        <f>VLOOKUP(_xlfn.CONCAT(A1154,B1154,C1154),Denominator!D:H,2,FALSE)</f>
        <v>72227</v>
      </c>
      <c r="G1154">
        <f>VLOOKUP(_xlfn.CONCAT(A1154,B1154,C1154),Denominator!D:H,3,FALSE)</f>
        <v>6</v>
      </c>
      <c r="H1154">
        <v>5622</v>
      </c>
      <c r="I1154" s="13">
        <f>Table15_2[[#This Row],[total_counts]]-Table15_2[[#This Row],[virtual_counts]]</f>
        <v>5620.0047999999997</v>
      </c>
      <c r="J1154" s="5">
        <v>1.9952000000000001</v>
      </c>
      <c r="K1154" s="4">
        <f>Table15_2[[#This Row],[total_counts]]/Table15_2[[#This Row],[den_total]]</f>
        <v>7.7831462074121241E-2</v>
      </c>
      <c r="L1154" s="4">
        <f>Table15_2[[#This Row],[in_person_counts]]/Table15_2[[#This Row],[den_total]]</f>
        <v>7.7803840349978531E-2</v>
      </c>
      <c r="M1154" s="4">
        <f>Table15_2[[#This Row],[virtual_counts]]/Table15_2[[#This Row],[den_total]]</f>
        <v>2.7621724142704857E-5</v>
      </c>
      <c r="N1154" t="s">
        <v>14</v>
      </c>
    </row>
    <row r="1155" spans="1:14" x14ac:dyDescent="0.3">
      <c r="A1155" t="s">
        <v>27</v>
      </c>
      <c r="B1155">
        <v>2019</v>
      </c>
      <c r="C1155">
        <v>9</v>
      </c>
      <c r="D1155" t="s">
        <v>18</v>
      </c>
      <c r="E1155">
        <v>72233</v>
      </c>
      <c r="F1155">
        <f>VLOOKUP(_xlfn.CONCAT(A1155,B1155,C1155),Denominator!D:H,2,FALSE)</f>
        <v>72227</v>
      </c>
      <c r="G1155">
        <f>VLOOKUP(_xlfn.CONCAT(A1155,B1155,C1155),Denominator!D:H,3,FALSE)</f>
        <v>6</v>
      </c>
      <c r="H1155">
        <v>492</v>
      </c>
      <c r="I1155" s="13">
        <f>Table15_2[[#This Row],[total_counts]]-Table15_2[[#This Row],[virtual_counts]]</f>
        <v>491.99680000000001</v>
      </c>
      <c r="J1155" s="5">
        <v>3.2000000000000002E-3</v>
      </c>
      <c r="K1155" s="4">
        <f>Table15_2[[#This Row],[total_counts]]/Table15_2[[#This Row],[den_total]]</f>
        <v>6.8112912380767793E-3</v>
      </c>
      <c r="L1155" s="4">
        <f>Table15_2[[#This Row],[in_person_counts]]/Table15_2[[#This Row],[den_total]]</f>
        <v>6.8112469369955558E-3</v>
      </c>
      <c r="M1155" s="4">
        <f>Table15_2[[#This Row],[virtual_counts]]/Table15_2[[#This Row],[den_total]]</f>
        <v>4.4301081223263608E-8</v>
      </c>
      <c r="N1155" t="s">
        <v>14</v>
      </c>
    </row>
    <row r="1156" spans="1:14" x14ac:dyDescent="0.3">
      <c r="A1156" t="s">
        <v>27</v>
      </c>
      <c r="B1156">
        <v>2019</v>
      </c>
      <c r="C1156">
        <v>9</v>
      </c>
      <c r="D1156" t="s">
        <v>19</v>
      </c>
      <c r="E1156">
        <v>72233</v>
      </c>
      <c r="F1156">
        <f>VLOOKUP(_xlfn.CONCAT(A1156,B1156,C1156),Denominator!D:H,2,FALSE)</f>
        <v>72227</v>
      </c>
      <c r="G1156">
        <f>VLOOKUP(_xlfn.CONCAT(A1156,B1156,C1156),Denominator!D:H,3,FALSE)</f>
        <v>6</v>
      </c>
      <c r="H1156">
        <v>232</v>
      </c>
      <c r="I1156" s="13">
        <f>Table15_2[[#This Row],[total_counts]]-Table15_2[[#This Row],[virtual_counts]]</f>
        <v>232</v>
      </c>
      <c r="J1156">
        <v>0</v>
      </c>
      <c r="K1156" s="4">
        <f>Table15_2[[#This Row],[total_counts]]/Table15_2[[#This Row],[den_total]]</f>
        <v>3.2118283886866114E-3</v>
      </c>
      <c r="L1156" s="4">
        <f>Table15_2[[#This Row],[in_person_counts]]/Table15_2[[#This Row],[den_total]]</f>
        <v>3.2118283886866114E-3</v>
      </c>
      <c r="M1156" s="4">
        <f>Table15_2[[#This Row],[virtual_counts]]/Table15_2[[#This Row],[den_total]]</f>
        <v>0</v>
      </c>
      <c r="N1156" t="s">
        <v>14</v>
      </c>
    </row>
    <row r="1157" spans="1:14" x14ac:dyDescent="0.3">
      <c r="A1157" t="s">
        <v>27</v>
      </c>
      <c r="B1157">
        <v>2019</v>
      </c>
      <c r="C1157">
        <v>9</v>
      </c>
      <c r="D1157" t="s">
        <v>20</v>
      </c>
      <c r="E1157">
        <v>72233</v>
      </c>
      <c r="F1157">
        <f>VLOOKUP(_xlfn.CONCAT(A1157,B1157,C1157),Denominator!D:H,2,FALSE)</f>
        <v>72227</v>
      </c>
      <c r="G1157">
        <f>VLOOKUP(_xlfn.CONCAT(A1157,B1157,C1157),Denominator!D:H,3,FALSE)</f>
        <v>6</v>
      </c>
      <c r="H1157">
        <v>176</v>
      </c>
      <c r="I1157" s="13">
        <f>Table15_2[[#This Row],[total_counts]]-Table15_2[[#This Row],[virtual_counts]]</f>
        <v>176</v>
      </c>
      <c r="J1157">
        <v>0</v>
      </c>
      <c r="K1157" s="4">
        <f>Table15_2[[#This Row],[total_counts]]/Table15_2[[#This Row],[den_total]]</f>
        <v>2.4365594672794981E-3</v>
      </c>
      <c r="L1157" s="4">
        <f>Table15_2[[#This Row],[in_person_counts]]/Table15_2[[#This Row],[den_total]]</f>
        <v>2.4365594672794981E-3</v>
      </c>
      <c r="M1157" s="4">
        <f>Table15_2[[#This Row],[virtual_counts]]/Table15_2[[#This Row],[den_total]]</f>
        <v>0</v>
      </c>
      <c r="N1157" t="s">
        <v>14</v>
      </c>
    </row>
    <row r="1158" spans="1:14" x14ac:dyDescent="0.3">
      <c r="A1158" t="s">
        <v>27</v>
      </c>
      <c r="B1158">
        <v>2019</v>
      </c>
      <c r="C1158">
        <v>9</v>
      </c>
      <c r="D1158" t="s">
        <v>21</v>
      </c>
      <c r="E1158">
        <v>72233</v>
      </c>
      <c r="F1158">
        <f>VLOOKUP(_xlfn.CONCAT(A1158,B1158,C1158),Denominator!D:H,2,FALSE)</f>
        <v>72227</v>
      </c>
      <c r="G1158">
        <f>VLOOKUP(_xlfn.CONCAT(A1158,B1158,C1158),Denominator!D:H,3,FALSE)</f>
        <v>6</v>
      </c>
      <c r="H1158">
        <v>70</v>
      </c>
      <c r="I1158" s="13">
        <f>Table15_2[[#This Row],[total_counts]]-Table15_2[[#This Row],[virtual_counts]]</f>
        <v>69.998599999999996</v>
      </c>
      <c r="J1158" s="5">
        <v>1.4E-3</v>
      </c>
      <c r="K1158" s="4">
        <f>Table15_2[[#This Row],[total_counts]]/Table15_2[[#This Row],[den_total]]</f>
        <v>9.6908615175889134E-4</v>
      </c>
      <c r="L1158" s="4">
        <f>Table15_2[[#This Row],[in_person_counts]]/Table15_2[[#This Row],[den_total]]</f>
        <v>9.6906677003585613E-4</v>
      </c>
      <c r="M1158" s="4">
        <f>Table15_2[[#This Row],[virtual_counts]]/Table15_2[[#This Row],[den_total]]</f>
        <v>1.9381723035177826E-8</v>
      </c>
      <c r="N1158" t="s">
        <v>14</v>
      </c>
    </row>
    <row r="1159" spans="1:14" x14ac:dyDescent="0.3">
      <c r="A1159" t="s">
        <v>27</v>
      </c>
      <c r="B1159">
        <v>2019</v>
      </c>
      <c r="C1159">
        <v>9</v>
      </c>
      <c r="D1159" t="s">
        <v>22</v>
      </c>
      <c r="E1159">
        <v>72233</v>
      </c>
      <c r="F1159">
        <f>VLOOKUP(_xlfn.CONCAT(A1159,B1159,C1159),Denominator!D:H,2,FALSE)</f>
        <v>72227</v>
      </c>
      <c r="G1159">
        <f>VLOOKUP(_xlfn.CONCAT(A1159,B1159,C1159),Denominator!D:H,3,FALSE)</f>
        <v>6</v>
      </c>
      <c r="H1159">
        <v>246</v>
      </c>
      <c r="I1159" s="13">
        <f>Table15_2[[#This Row],[total_counts]]-Table15_2[[#This Row],[virtual_counts]]</f>
        <v>245.99860000000001</v>
      </c>
      <c r="J1159" s="5">
        <v>1.4E-3</v>
      </c>
      <c r="K1159" s="4">
        <f>Table15_2[[#This Row],[total_counts]]/Table15_2[[#This Row],[den_total]]</f>
        <v>3.4056456190383897E-3</v>
      </c>
      <c r="L1159" s="4">
        <f>Table15_2[[#This Row],[in_person_counts]]/Table15_2[[#This Row],[den_total]]</f>
        <v>3.4056262373153546E-3</v>
      </c>
      <c r="M1159" s="4">
        <f>Table15_2[[#This Row],[virtual_counts]]/Table15_2[[#This Row],[den_total]]</f>
        <v>1.9381723035177826E-8</v>
      </c>
      <c r="N1159" t="s">
        <v>14</v>
      </c>
    </row>
    <row r="1160" spans="1:14" x14ac:dyDescent="0.3">
      <c r="A1160" t="s">
        <v>27</v>
      </c>
      <c r="B1160">
        <v>2019</v>
      </c>
      <c r="C1160">
        <v>9</v>
      </c>
      <c r="D1160" t="s">
        <v>23</v>
      </c>
      <c r="E1160">
        <v>72233</v>
      </c>
      <c r="F1160">
        <f>VLOOKUP(_xlfn.CONCAT(A1160,B1160,C1160),Denominator!D:H,2,FALSE)</f>
        <v>72227</v>
      </c>
      <c r="G1160">
        <f>VLOOKUP(_xlfn.CONCAT(A1160,B1160,C1160),Denominator!D:H,3,FALSE)</f>
        <v>6</v>
      </c>
      <c r="H1160">
        <v>123</v>
      </c>
      <c r="I1160" s="13">
        <f>Table15_2[[#This Row],[total_counts]]-Table15_2[[#This Row],[virtual_counts]]</f>
        <v>123</v>
      </c>
      <c r="J1160" s="5">
        <v>0</v>
      </c>
      <c r="K1160" s="4">
        <f>Table15_2[[#This Row],[total_counts]]/Table15_2[[#This Row],[den_total]]</f>
        <v>1.7028228095191948E-3</v>
      </c>
      <c r="L1160" s="4">
        <f>Table15_2[[#This Row],[in_person_counts]]/Table15_2[[#This Row],[den_total]]</f>
        <v>1.7028228095191948E-3</v>
      </c>
      <c r="M1160" s="4">
        <f>Table15_2[[#This Row],[virtual_counts]]/Table15_2[[#This Row],[den_total]]</f>
        <v>0</v>
      </c>
      <c r="N1160" t="s">
        <v>14</v>
      </c>
    </row>
    <row r="1161" spans="1:14" x14ac:dyDescent="0.3">
      <c r="A1161" t="s">
        <v>27</v>
      </c>
      <c r="B1161">
        <v>2019</v>
      </c>
      <c r="C1161">
        <v>9</v>
      </c>
      <c r="D1161" t="s">
        <v>24</v>
      </c>
      <c r="E1161">
        <v>72233</v>
      </c>
      <c r="F1161">
        <f>VLOOKUP(_xlfn.CONCAT(A1161,B1161,C1161),Denominator!D:H,2,FALSE)</f>
        <v>72227</v>
      </c>
      <c r="G1161">
        <f>VLOOKUP(_xlfn.CONCAT(A1161,B1161,C1161),Denominator!D:H,3,FALSE)</f>
        <v>6</v>
      </c>
      <c r="H1161">
        <v>303</v>
      </c>
      <c r="I1161" s="13">
        <f>Table15_2[[#This Row],[total_counts]]-Table15_2[[#This Row],[virtual_counts]]</f>
        <v>303</v>
      </c>
      <c r="J1161">
        <v>0</v>
      </c>
      <c r="K1161" s="4">
        <f>Table15_2[[#This Row],[total_counts]]/Table15_2[[#This Row],[den_total]]</f>
        <v>4.1947586283277724E-3</v>
      </c>
      <c r="L1161" s="4">
        <f>Table15_2[[#This Row],[in_person_counts]]/Table15_2[[#This Row],[den_total]]</f>
        <v>4.1947586283277724E-3</v>
      </c>
      <c r="M1161" s="4">
        <f>Table15_2[[#This Row],[virtual_counts]]/Table15_2[[#This Row],[den_total]]</f>
        <v>0</v>
      </c>
      <c r="N1161" t="s">
        <v>14</v>
      </c>
    </row>
    <row r="1162" spans="1:14" x14ac:dyDescent="0.3">
      <c r="A1162" t="s">
        <v>27</v>
      </c>
      <c r="B1162">
        <v>2019</v>
      </c>
      <c r="C1162">
        <v>9</v>
      </c>
      <c r="D1162" t="s">
        <v>25</v>
      </c>
      <c r="E1162">
        <v>72233</v>
      </c>
      <c r="F1162">
        <f>VLOOKUP(_xlfn.CONCAT(A1162,B1162,C1162),Denominator!D:H,2,FALSE)</f>
        <v>72227</v>
      </c>
      <c r="G1162">
        <f>VLOOKUP(_xlfn.CONCAT(A1162,B1162,C1162),Denominator!D:H,3,FALSE)</f>
        <v>6</v>
      </c>
      <c r="H1162">
        <v>593</v>
      </c>
      <c r="I1162" s="13">
        <f>Table15_2[[#This Row],[total_counts]]-Table15_2[[#This Row],[virtual_counts]]</f>
        <v>593</v>
      </c>
      <c r="J1162" s="5">
        <v>0</v>
      </c>
      <c r="K1162" s="4">
        <f>Table15_2[[#This Row],[total_counts]]/Table15_2[[#This Row],[den_total]]</f>
        <v>8.2095441141860365E-3</v>
      </c>
      <c r="L1162" s="4">
        <f>Table15_2[[#This Row],[in_person_counts]]/Table15_2[[#This Row],[den_total]]</f>
        <v>8.2095441141860365E-3</v>
      </c>
      <c r="M1162" s="4">
        <f>Table15_2[[#This Row],[virtual_counts]]/Table15_2[[#This Row],[den_total]]</f>
        <v>0</v>
      </c>
      <c r="N1162" t="s">
        <v>14</v>
      </c>
    </row>
    <row r="1163" spans="1:14" x14ac:dyDescent="0.3">
      <c r="A1163" t="s">
        <v>27</v>
      </c>
      <c r="B1163">
        <v>2019</v>
      </c>
      <c r="C1163">
        <v>10</v>
      </c>
      <c r="D1163" t="s">
        <v>13</v>
      </c>
      <c r="E1163">
        <v>78558</v>
      </c>
      <c r="F1163">
        <f>VLOOKUP(_xlfn.CONCAT(A1163,B1163,C1163),Denominator!D:H,2,FALSE)</f>
        <v>78547</v>
      </c>
      <c r="G1163">
        <f>VLOOKUP(_xlfn.CONCAT(A1163,B1163,C1163),Denominator!D:H,3,FALSE)</f>
        <v>11</v>
      </c>
      <c r="H1163">
        <v>6299</v>
      </c>
      <c r="I1163" s="13">
        <f>Table15_2[[#This Row],[total_counts]]-Table15_2[[#This Row],[virtual_counts]]</f>
        <v>6298.0024000000003</v>
      </c>
      <c r="J1163" s="5">
        <v>0.99760000000000004</v>
      </c>
      <c r="K1163" s="4">
        <f>Table15_2[[#This Row],[total_counts]]/Table15_2[[#This Row],[den_total]]</f>
        <v>8.0182794877670008E-2</v>
      </c>
      <c r="L1163" s="4">
        <f>Table15_2[[#This Row],[in_person_counts]]/Table15_2[[#This Row],[den_total]]</f>
        <v>8.0170095980040226E-2</v>
      </c>
      <c r="M1163" s="4">
        <f>Table15_2[[#This Row],[virtual_counts]]/Table15_2[[#This Row],[den_total]]</f>
        <v>1.2698897629776726E-5</v>
      </c>
      <c r="N1163" t="s">
        <v>14</v>
      </c>
    </row>
    <row r="1164" spans="1:14" x14ac:dyDescent="0.3">
      <c r="A1164" t="s">
        <v>27</v>
      </c>
      <c r="B1164">
        <v>2019</v>
      </c>
      <c r="C1164">
        <v>10</v>
      </c>
      <c r="D1164" t="s">
        <v>18</v>
      </c>
      <c r="E1164">
        <v>78558</v>
      </c>
      <c r="F1164">
        <f>VLOOKUP(_xlfn.CONCAT(A1164,B1164,C1164),Denominator!D:H,2,FALSE)</f>
        <v>78547</v>
      </c>
      <c r="G1164">
        <f>VLOOKUP(_xlfn.CONCAT(A1164,B1164,C1164),Denominator!D:H,3,FALSE)</f>
        <v>11</v>
      </c>
      <c r="H1164">
        <v>527</v>
      </c>
      <c r="I1164" s="13">
        <f>Table15_2[[#This Row],[total_counts]]-Table15_2[[#This Row],[virtual_counts]]</f>
        <v>525.99839999999995</v>
      </c>
      <c r="J1164" s="5">
        <v>1.0016</v>
      </c>
      <c r="K1164" s="4">
        <f>Table15_2[[#This Row],[total_counts]]/Table15_2[[#This Row],[den_total]]</f>
        <v>6.7084192571093965E-3</v>
      </c>
      <c r="L1164" s="4">
        <f>Table15_2[[#This Row],[in_person_counts]]/Table15_2[[#This Row],[den_total]]</f>
        <v>6.6956694416863962E-3</v>
      </c>
      <c r="M1164" s="4">
        <f>Table15_2[[#This Row],[virtual_counts]]/Table15_2[[#This Row],[den_total]]</f>
        <v>1.2749815422999567E-5</v>
      </c>
      <c r="N1164" t="s">
        <v>14</v>
      </c>
    </row>
    <row r="1165" spans="1:14" x14ac:dyDescent="0.3">
      <c r="A1165" t="s">
        <v>27</v>
      </c>
      <c r="B1165">
        <v>2019</v>
      </c>
      <c r="C1165">
        <v>10</v>
      </c>
      <c r="D1165" t="s">
        <v>19</v>
      </c>
      <c r="E1165">
        <v>78558</v>
      </c>
      <c r="F1165">
        <f>VLOOKUP(_xlfn.CONCAT(A1165,B1165,C1165),Denominator!D:H,2,FALSE)</f>
        <v>78547</v>
      </c>
      <c r="G1165">
        <f>VLOOKUP(_xlfn.CONCAT(A1165,B1165,C1165),Denominator!D:H,3,FALSE)</f>
        <v>11</v>
      </c>
      <c r="H1165">
        <v>262</v>
      </c>
      <c r="I1165" s="13">
        <f>Table15_2[[#This Row],[total_counts]]-Table15_2[[#This Row],[virtual_counts]]</f>
        <v>262</v>
      </c>
      <c r="J1165">
        <v>0</v>
      </c>
      <c r="K1165" s="4">
        <f>Table15_2[[#This Row],[total_counts]]/Table15_2[[#This Row],[den_total]]</f>
        <v>3.3351154560961327E-3</v>
      </c>
      <c r="L1165" s="4">
        <f>Table15_2[[#This Row],[in_person_counts]]/Table15_2[[#This Row],[den_total]]</f>
        <v>3.3351154560961327E-3</v>
      </c>
      <c r="M1165" s="4">
        <f>Table15_2[[#This Row],[virtual_counts]]/Table15_2[[#This Row],[den_total]]</f>
        <v>0</v>
      </c>
      <c r="N1165" t="s">
        <v>14</v>
      </c>
    </row>
    <row r="1166" spans="1:14" x14ac:dyDescent="0.3">
      <c r="A1166" t="s">
        <v>27</v>
      </c>
      <c r="B1166">
        <v>2019</v>
      </c>
      <c r="C1166">
        <v>10</v>
      </c>
      <c r="D1166" t="s">
        <v>20</v>
      </c>
      <c r="E1166">
        <v>78558</v>
      </c>
      <c r="F1166">
        <f>VLOOKUP(_xlfn.CONCAT(A1166,B1166,C1166),Denominator!D:H,2,FALSE)</f>
        <v>78547</v>
      </c>
      <c r="G1166">
        <f>VLOOKUP(_xlfn.CONCAT(A1166,B1166,C1166),Denominator!D:H,3,FALSE)</f>
        <v>11</v>
      </c>
      <c r="H1166">
        <v>237</v>
      </c>
      <c r="I1166" s="13">
        <f>Table15_2[[#This Row],[total_counts]]-Table15_2[[#This Row],[virtual_counts]]</f>
        <v>237</v>
      </c>
      <c r="J1166">
        <v>0</v>
      </c>
      <c r="K1166" s="4">
        <f>Table15_2[[#This Row],[total_counts]]/Table15_2[[#This Row],[den_total]]</f>
        <v>3.0168792484533721E-3</v>
      </c>
      <c r="L1166" s="4">
        <f>Table15_2[[#This Row],[in_person_counts]]/Table15_2[[#This Row],[den_total]]</f>
        <v>3.0168792484533721E-3</v>
      </c>
      <c r="M1166" s="4">
        <f>Table15_2[[#This Row],[virtual_counts]]/Table15_2[[#This Row],[den_total]]</f>
        <v>0</v>
      </c>
      <c r="N1166" t="s">
        <v>14</v>
      </c>
    </row>
    <row r="1167" spans="1:14" x14ac:dyDescent="0.3">
      <c r="A1167" t="s">
        <v>27</v>
      </c>
      <c r="B1167">
        <v>2019</v>
      </c>
      <c r="C1167">
        <v>10</v>
      </c>
      <c r="D1167" t="s">
        <v>21</v>
      </c>
      <c r="E1167">
        <v>78558</v>
      </c>
      <c r="F1167">
        <f>VLOOKUP(_xlfn.CONCAT(A1167,B1167,C1167),Denominator!D:H,2,FALSE)</f>
        <v>78547</v>
      </c>
      <c r="G1167">
        <f>VLOOKUP(_xlfn.CONCAT(A1167,B1167,C1167),Denominator!D:H,3,FALSE)</f>
        <v>11</v>
      </c>
      <c r="H1167">
        <v>69</v>
      </c>
      <c r="I1167" s="13">
        <f>Table15_2[[#This Row],[total_counts]]-Table15_2[[#This Row],[virtual_counts]]</f>
        <v>68.999300000000005</v>
      </c>
      <c r="J1167" s="5">
        <v>6.9999999999999999E-4</v>
      </c>
      <c r="K1167" s="4">
        <f>Table15_2[[#This Row],[total_counts]]/Table15_2[[#This Row],[den_total]]</f>
        <v>8.7833193309401968E-4</v>
      </c>
      <c r="L1167" s="4">
        <f>Table15_2[[#This Row],[in_person_counts]]/Table15_2[[#This Row],[den_total]]</f>
        <v>8.7832302248020582E-4</v>
      </c>
      <c r="M1167" s="4">
        <f>Table15_2[[#This Row],[virtual_counts]]/Table15_2[[#This Row],[den_total]]</f>
        <v>8.910613813997301E-9</v>
      </c>
      <c r="N1167" t="s">
        <v>14</v>
      </c>
    </row>
    <row r="1168" spans="1:14" x14ac:dyDescent="0.3">
      <c r="A1168" t="s">
        <v>27</v>
      </c>
      <c r="B1168">
        <v>2019</v>
      </c>
      <c r="C1168">
        <v>10</v>
      </c>
      <c r="D1168" t="s">
        <v>22</v>
      </c>
      <c r="E1168">
        <v>78558</v>
      </c>
      <c r="F1168">
        <f>VLOOKUP(_xlfn.CONCAT(A1168,B1168,C1168),Denominator!D:H,2,FALSE)</f>
        <v>78547</v>
      </c>
      <c r="G1168">
        <f>VLOOKUP(_xlfn.CONCAT(A1168,B1168,C1168),Denominator!D:H,3,FALSE)</f>
        <v>11</v>
      </c>
      <c r="H1168">
        <v>306</v>
      </c>
      <c r="I1168" s="13">
        <f>Table15_2[[#This Row],[total_counts]]-Table15_2[[#This Row],[virtual_counts]]</f>
        <v>305.99930000000001</v>
      </c>
      <c r="J1168" s="5">
        <v>6.9999999999999999E-4</v>
      </c>
      <c r="K1168" s="4">
        <f>Table15_2[[#This Row],[total_counts]]/Table15_2[[#This Row],[den_total]]</f>
        <v>3.8952111815473917E-3</v>
      </c>
      <c r="L1168" s="4">
        <f>Table15_2[[#This Row],[in_person_counts]]/Table15_2[[#This Row],[den_total]]</f>
        <v>3.8952022709335776E-3</v>
      </c>
      <c r="M1168" s="4">
        <f>Table15_2[[#This Row],[virtual_counts]]/Table15_2[[#This Row],[den_total]]</f>
        <v>8.910613813997301E-9</v>
      </c>
      <c r="N1168" t="s">
        <v>14</v>
      </c>
    </row>
    <row r="1169" spans="1:14" x14ac:dyDescent="0.3">
      <c r="A1169" t="s">
        <v>27</v>
      </c>
      <c r="B1169">
        <v>2019</v>
      </c>
      <c r="C1169">
        <v>10</v>
      </c>
      <c r="D1169" t="s">
        <v>23</v>
      </c>
      <c r="E1169">
        <v>78558</v>
      </c>
      <c r="F1169">
        <f>VLOOKUP(_xlfn.CONCAT(A1169,B1169,C1169),Denominator!D:H,2,FALSE)</f>
        <v>78547</v>
      </c>
      <c r="G1169">
        <f>VLOOKUP(_xlfn.CONCAT(A1169,B1169,C1169),Denominator!D:H,3,FALSE)</f>
        <v>11</v>
      </c>
      <c r="H1169">
        <v>128</v>
      </c>
      <c r="I1169" s="13">
        <f>Table15_2[[#This Row],[total_counts]]-Table15_2[[#This Row],[virtual_counts]]</f>
        <v>128</v>
      </c>
      <c r="J1169" s="5">
        <v>0</v>
      </c>
      <c r="K1169" s="4">
        <f>Table15_2[[#This Row],[total_counts]]/Table15_2[[#This Row],[den_total]]</f>
        <v>1.6293693831309351E-3</v>
      </c>
      <c r="L1169" s="4">
        <f>Table15_2[[#This Row],[in_person_counts]]/Table15_2[[#This Row],[den_total]]</f>
        <v>1.6293693831309351E-3</v>
      </c>
      <c r="M1169" s="4">
        <f>Table15_2[[#This Row],[virtual_counts]]/Table15_2[[#This Row],[den_total]]</f>
        <v>0</v>
      </c>
      <c r="N1169" t="s">
        <v>14</v>
      </c>
    </row>
    <row r="1170" spans="1:14" x14ac:dyDescent="0.3">
      <c r="A1170" t="s">
        <v>27</v>
      </c>
      <c r="B1170">
        <v>2019</v>
      </c>
      <c r="C1170">
        <v>10</v>
      </c>
      <c r="D1170" t="s">
        <v>24</v>
      </c>
      <c r="E1170">
        <v>78558</v>
      </c>
      <c r="F1170">
        <f>VLOOKUP(_xlfn.CONCAT(A1170,B1170,C1170),Denominator!D:H,2,FALSE)</f>
        <v>78547</v>
      </c>
      <c r="G1170">
        <f>VLOOKUP(_xlfn.CONCAT(A1170,B1170,C1170),Denominator!D:H,3,FALSE)</f>
        <v>11</v>
      </c>
      <c r="H1170">
        <v>342</v>
      </c>
      <c r="I1170" s="13">
        <f>Table15_2[[#This Row],[total_counts]]-Table15_2[[#This Row],[virtual_counts]]</f>
        <v>342</v>
      </c>
      <c r="J1170">
        <v>0</v>
      </c>
      <c r="K1170" s="4">
        <f>Table15_2[[#This Row],[total_counts]]/Table15_2[[#This Row],[den_total]]</f>
        <v>4.3534713205529672E-3</v>
      </c>
      <c r="L1170" s="4">
        <f>Table15_2[[#This Row],[in_person_counts]]/Table15_2[[#This Row],[den_total]]</f>
        <v>4.3534713205529672E-3</v>
      </c>
      <c r="M1170" s="4">
        <f>Table15_2[[#This Row],[virtual_counts]]/Table15_2[[#This Row],[den_total]]</f>
        <v>0</v>
      </c>
      <c r="N1170" t="s">
        <v>14</v>
      </c>
    </row>
    <row r="1171" spans="1:14" x14ac:dyDescent="0.3">
      <c r="A1171" t="s">
        <v>27</v>
      </c>
      <c r="B1171">
        <v>2019</v>
      </c>
      <c r="C1171">
        <v>10</v>
      </c>
      <c r="D1171" t="s">
        <v>25</v>
      </c>
      <c r="E1171">
        <v>78558</v>
      </c>
      <c r="F1171">
        <f>VLOOKUP(_xlfn.CONCAT(A1171,B1171,C1171),Denominator!D:H,2,FALSE)</f>
        <v>78547</v>
      </c>
      <c r="G1171">
        <f>VLOOKUP(_xlfn.CONCAT(A1171,B1171,C1171),Denominator!D:H,3,FALSE)</f>
        <v>11</v>
      </c>
      <c r="H1171">
        <v>619</v>
      </c>
      <c r="I1171" s="13">
        <f>Table15_2[[#This Row],[total_counts]]-Table15_2[[#This Row],[virtual_counts]]</f>
        <v>619</v>
      </c>
      <c r="J1171" s="5">
        <v>0</v>
      </c>
      <c r="K1171" s="4">
        <f>Table15_2[[#This Row],[total_counts]]/Table15_2[[#This Row],[den_total]]</f>
        <v>7.8795285012347571E-3</v>
      </c>
      <c r="L1171" s="4">
        <f>Table15_2[[#This Row],[in_person_counts]]/Table15_2[[#This Row],[den_total]]</f>
        <v>7.8795285012347571E-3</v>
      </c>
      <c r="M1171" s="4">
        <f>Table15_2[[#This Row],[virtual_counts]]/Table15_2[[#This Row],[den_total]]</f>
        <v>0</v>
      </c>
      <c r="N1171" t="s">
        <v>14</v>
      </c>
    </row>
    <row r="1172" spans="1:14" x14ac:dyDescent="0.3">
      <c r="A1172" t="s">
        <v>27</v>
      </c>
      <c r="B1172">
        <v>2019</v>
      </c>
      <c r="C1172">
        <v>11</v>
      </c>
      <c r="D1172" t="s">
        <v>13</v>
      </c>
      <c r="E1172">
        <v>74813</v>
      </c>
      <c r="F1172">
        <f>VLOOKUP(_xlfn.CONCAT(A1172,B1172,C1172),Denominator!D:H,2,FALSE)</f>
        <v>74803</v>
      </c>
      <c r="G1172">
        <f>VLOOKUP(_xlfn.CONCAT(A1172,B1172,C1172),Denominator!D:H,3,FALSE)</f>
        <v>10</v>
      </c>
      <c r="H1172">
        <v>5965</v>
      </c>
      <c r="I1172" s="13">
        <f>Table15_2[[#This Row],[total_counts]]-Table15_2[[#This Row],[virtual_counts]]</f>
        <v>5964.0024000000003</v>
      </c>
      <c r="J1172" s="5">
        <v>0.99760000000000004</v>
      </c>
      <c r="K1172" s="4">
        <f>Table15_2[[#This Row],[total_counts]]/Table15_2[[#This Row],[den_total]]</f>
        <v>7.9732132116076077E-2</v>
      </c>
      <c r="L1172" s="4">
        <f>Table15_2[[#This Row],[in_person_counts]]/Table15_2[[#This Row],[den_total]]</f>
        <v>7.9718797535187735E-2</v>
      </c>
      <c r="M1172" s="4">
        <f>Table15_2[[#This Row],[virtual_counts]]/Table15_2[[#This Row],[den_total]]</f>
        <v>1.3334580888348282E-5</v>
      </c>
      <c r="N1172" t="s">
        <v>14</v>
      </c>
    </row>
    <row r="1173" spans="1:14" x14ac:dyDescent="0.3">
      <c r="A1173" t="s">
        <v>27</v>
      </c>
      <c r="B1173">
        <v>2019</v>
      </c>
      <c r="C1173">
        <v>11</v>
      </c>
      <c r="D1173" t="s">
        <v>18</v>
      </c>
      <c r="E1173">
        <v>74813</v>
      </c>
      <c r="F1173">
        <f>VLOOKUP(_xlfn.CONCAT(A1173,B1173,C1173),Denominator!D:H,2,FALSE)</f>
        <v>74803</v>
      </c>
      <c r="G1173">
        <f>VLOOKUP(_xlfn.CONCAT(A1173,B1173,C1173),Denominator!D:H,3,FALSE)</f>
        <v>10</v>
      </c>
      <c r="H1173">
        <v>572</v>
      </c>
      <c r="I1173" s="13">
        <f>Table15_2[[#This Row],[total_counts]]-Table15_2[[#This Row],[virtual_counts]]</f>
        <v>569.99839999999995</v>
      </c>
      <c r="J1173" s="5">
        <v>2.0015999999999998</v>
      </c>
      <c r="K1173" s="4">
        <f>Table15_2[[#This Row],[total_counts]]/Table15_2[[#This Row],[den_total]]</f>
        <v>7.6457300201836576E-3</v>
      </c>
      <c r="L1173" s="4">
        <f>Table15_2[[#This Row],[in_person_counts]]/Table15_2[[#This Row],[den_total]]</f>
        <v>7.6189753117773644E-3</v>
      </c>
      <c r="M1173" s="4">
        <f>Table15_2[[#This Row],[virtual_counts]]/Table15_2[[#This Row],[den_total]]</f>
        <v>2.6754708406293023E-5</v>
      </c>
      <c r="N1173" t="s">
        <v>14</v>
      </c>
    </row>
    <row r="1174" spans="1:14" x14ac:dyDescent="0.3">
      <c r="A1174" t="s">
        <v>27</v>
      </c>
      <c r="B1174">
        <v>2019</v>
      </c>
      <c r="C1174">
        <v>11</v>
      </c>
      <c r="D1174" t="s">
        <v>19</v>
      </c>
      <c r="E1174">
        <v>74813</v>
      </c>
      <c r="F1174">
        <f>VLOOKUP(_xlfn.CONCAT(A1174,B1174,C1174),Denominator!D:H,2,FALSE)</f>
        <v>74803</v>
      </c>
      <c r="G1174">
        <f>VLOOKUP(_xlfn.CONCAT(A1174,B1174,C1174),Denominator!D:H,3,FALSE)</f>
        <v>10</v>
      </c>
      <c r="H1174">
        <v>270</v>
      </c>
      <c r="I1174" s="13">
        <f>Table15_2[[#This Row],[total_counts]]-Table15_2[[#This Row],[virtual_counts]]</f>
        <v>270</v>
      </c>
      <c r="J1174">
        <v>0</v>
      </c>
      <c r="K1174" s="4">
        <f>Table15_2[[#This Row],[total_counts]]/Table15_2[[#This Row],[den_total]]</f>
        <v>3.6089984361006777E-3</v>
      </c>
      <c r="L1174" s="4">
        <f>Table15_2[[#This Row],[in_person_counts]]/Table15_2[[#This Row],[den_total]]</f>
        <v>3.6089984361006777E-3</v>
      </c>
      <c r="M1174" s="4">
        <f>Table15_2[[#This Row],[virtual_counts]]/Table15_2[[#This Row],[den_total]]</f>
        <v>0</v>
      </c>
      <c r="N1174" t="s">
        <v>14</v>
      </c>
    </row>
    <row r="1175" spans="1:14" x14ac:dyDescent="0.3">
      <c r="A1175" t="s">
        <v>27</v>
      </c>
      <c r="B1175">
        <v>2019</v>
      </c>
      <c r="C1175">
        <v>11</v>
      </c>
      <c r="D1175" t="s">
        <v>20</v>
      </c>
      <c r="E1175">
        <v>74813</v>
      </c>
      <c r="F1175">
        <f>VLOOKUP(_xlfn.CONCAT(A1175,B1175,C1175),Denominator!D:H,2,FALSE)</f>
        <v>74803</v>
      </c>
      <c r="G1175">
        <f>VLOOKUP(_xlfn.CONCAT(A1175,B1175,C1175),Denominator!D:H,3,FALSE)</f>
        <v>10</v>
      </c>
      <c r="H1175">
        <v>251</v>
      </c>
      <c r="I1175" s="13">
        <f>Table15_2[[#This Row],[total_counts]]-Table15_2[[#This Row],[virtual_counts]]</f>
        <v>251</v>
      </c>
      <c r="J1175">
        <v>0</v>
      </c>
      <c r="K1175" s="4">
        <f>Table15_2[[#This Row],[total_counts]]/Table15_2[[#This Row],[den_total]]</f>
        <v>3.3550318794861853E-3</v>
      </c>
      <c r="L1175" s="4">
        <f>Table15_2[[#This Row],[in_person_counts]]/Table15_2[[#This Row],[den_total]]</f>
        <v>3.3550318794861853E-3</v>
      </c>
      <c r="M1175" s="4">
        <f>Table15_2[[#This Row],[virtual_counts]]/Table15_2[[#This Row],[den_total]]</f>
        <v>0</v>
      </c>
      <c r="N1175" t="s">
        <v>14</v>
      </c>
    </row>
    <row r="1176" spans="1:14" x14ac:dyDescent="0.3">
      <c r="A1176" t="s">
        <v>27</v>
      </c>
      <c r="B1176">
        <v>2019</v>
      </c>
      <c r="C1176">
        <v>11</v>
      </c>
      <c r="D1176" t="s">
        <v>21</v>
      </c>
      <c r="E1176">
        <v>74813</v>
      </c>
      <c r="F1176">
        <f>VLOOKUP(_xlfn.CONCAT(A1176,B1176,C1176),Denominator!D:H,2,FALSE)</f>
        <v>74803</v>
      </c>
      <c r="G1176">
        <f>VLOOKUP(_xlfn.CONCAT(A1176,B1176,C1176),Denominator!D:H,3,FALSE)</f>
        <v>10</v>
      </c>
      <c r="H1176">
        <v>65</v>
      </c>
      <c r="I1176" s="13">
        <f>Table15_2[[#This Row],[total_counts]]-Table15_2[[#This Row],[virtual_counts]]</f>
        <v>64.999300000000005</v>
      </c>
      <c r="J1176" s="5">
        <v>6.9999999999999999E-4</v>
      </c>
      <c r="K1176" s="4">
        <f>Table15_2[[#This Row],[total_counts]]/Table15_2[[#This Row],[den_total]]</f>
        <v>8.6883295683905205E-4</v>
      </c>
      <c r="L1176" s="4">
        <f>Table15_2[[#This Row],[in_person_counts]]/Table15_2[[#This Row],[den_total]]</f>
        <v>8.6882360017644003E-4</v>
      </c>
      <c r="M1176" s="4">
        <f>Table15_2[[#This Row],[virtual_counts]]/Table15_2[[#This Row],[den_total]]</f>
        <v>9.3566626121128679E-9</v>
      </c>
      <c r="N1176" t="s">
        <v>14</v>
      </c>
    </row>
    <row r="1177" spans="1:14" x14ac:dyDescent="0.3">
      <c r="A1177" t="s">
        <v>27</v>
      </c>
      <c r="B1177">
        <v>2019</v>
      </c>
      <c r="C1177">
        <v>11</v>
      </c>
      <c r="D1177" t="s">
        <v>22</v>
      </c>
      <c r="E1177">
        <v>74813</v>
      </c>
      <c r="F1177">
        <f>VLOOKUP(_xlfn.CONCAT(A1177,B1177,C1177),Denominator!D:H,2,FALSE)</f>
        <v>74803</v>
      </c>
      <c r="G1177">
        <f>VLOOKUP(_xlfn.CONCAT(A1177,B1177,C1177),Denominator!D:H,3,FALSE)</f>
        <v>10</v>
      </c>
      <c r="H1177">
        <v>316</v>
      </c>
      <c r="I1177" s="13">
        <f>Table15_2[[#This Row],[total_counts]]-Table15_2[[#This Row],[virtual_counts]]</f>
        <v>315.99930000000001</v>
      </c>
      <c r="J1177" s="5">
        <v>6.9999999999999999E-4</v>
      </c>
      <c r="K1177" s="4">
        <f>Table15_2[[#This Row],[total_counts]]/Table15_2[[#This Row],[den_total]]</f>
        <v>4.2238648363252373E-3</v>
      </c>
      <c r="L1177" s="4">
        <f>Table15_2[[#This Row],[in_person_counts]]/Table15_2[[#This Row],[den_total]]</f>
        <v>4.2238554796626259E-3</v>
      </c>
      <c r="M1177" s="4">
        <f>Table15_2[[#This Row],[virtual_counts]]/Table15_2[[#This Row],[den_total]]</f>
        <v>9.3566626121128679E-9</v>
      </c>
      <c r="N1177" t="s">
        <v>14</v>
      </c>
    </row>
    <row r="1178" spans="1:14" x14ac:dyDescent="0.3">
      <c r="A1178" t="s">
        <v>27</v>
      </c>
      <c r="B1178">
        <v>2019</v>
      </c>
      <c r="C1178">
        <v>11</v>
      </c>
      <c r="D1178" t="s">
        <v>23</v>
      </c>
      <c r="E1178">
        <v>74813</v>
      </c>
      <c r="F1178">
        <f>VLOOKUP(_xlfn.CONCAT(A1178,B1178,C1178),Denominator!D:H,2,FALSE)</f>
        <v>74803</v>
      </c>
      <c r="G1178">
        <f>VLOOKUP(_xlfn.CONCAT(A1178,B1178,C1178),Denominator!D:H,3,FALSE)</f>
        <v>10</v>
      </c>
      <c r="H1178">
        <v>125</v>
      </c>
      <c r="I1178" s="13">
        <f>Table15_2[[#This Row],[total_counts]]-Table15_2[[#This Row],[virtual_counts]]</f>
        <v>125</v>
      </c>
      <c r="J1178" s="5">
        <v>0</v>
      </c>
      <c r="K1178" s="4">
        <f>Table15_2[[#This Row],[total_counts]]/Table15_2[[#This Row],[den_total]]</f>
        <v>1.6708326093058693E-3</v>
      </c>
      <c r="L1178" s="4">
        <f>Table15_2[[#This Row],[in_person_counts]]/Table15_2[[#This Row],[den_total]]</f>
        <v>1.6708326093058693E-3</v>
      </c>
      <c r="M1178" s="4">
        <f>Table15_2[[#This Row],[virtual_counts]]/Table15_2[[#This Row],[den_total]]</f>
        <v>0</v>
      </c>
      <c r="N1178" t="s">
        <v>14</v>
      </c>
    </row>
    <row r="1179" spans="1:14" x14ac:dyDescent="0.3">
      <c r="A1179" t="s">
        <v>27</v>
      </c>
      <c r="B1179">
        <v>2019</v>
      </c>
      <c r="C1179">
        <v>11</v>
      </c>
      <c r="D1179" t="s">
        <v>24</v>
      </c>
      <c r="E1179">
        <v>74813</v>
      </c>
      <c r="F1179">
        <f>VLOOKUP(_xlfn.CONCAT(A1179,B1179,C1179),Denominator!D:H,2,FALSE)</f>
        <v>74803</v>
      </c>
      <c r="G1179">
        <f>VLOOKUP(_xlfn.CONCAT(A1179,B1179,C1179),Denominator!D:H,3,FALSE)</f>
        <v>10</v>
      </c>
      <c r="H1179">
        <v>299</v>
      </c>
      <c r="I1179" s="13">
        <f>Table15_2[[#This Row],[total_counts]]-Table15_2[[#This Row],[virtual_counts]]</f>
        <v>299</v>
      </c>
      <c r="J1179">
        <v>0</v>
      </c>
      <c r="K1179" s="4">
        <f>Table15_2[[#This Row],[total_counts]]/Table15_2[[#This Row],[den_total]]</f>
        <v>3.9966316014596395E-3</v>
      </c>
      <c r="L1179" s="4">
        <f>Table15_2[[#This Row],[in_person_counts]]/Table15_2[[#This Row],[den_total]]</f>
        <v>3.9966316014596395E-3</v>
      </c>
      <c r="M1179" s="4">
        <f>Table15_2[[#This Row],[virtual_counts]]/Table15_2[[#This Row],[den_total]]</f>
        <v>0</v>
      </c>
      <c r="N1179" t="s">
        <v>14</v>
      </c>
    </row>
    <row r="1180" spans="1:14" x14ac:dyDescent="0.3">
      <c r="A1180" t="s">
        <v>27</v>
      </c>
      <c r="B1180">
        <v>2019</v>
      </c>
      <c r="C1180">
        <v>11</v>
      </c>
      <c r="D1180" t="s">
        <v>25</v>
      </c>
      <c r="E1180">
        <v>74813</v>
      </c>
      <c r="F1180">
        <f>VLOOKUP(_xlfn.CONCAT(A1180,B1180,C1180),Denominator!D:H,2,FALSE)</f>
        <v>74803</v>
      </c>
      <c r="G1180">
        <f>VLOOKUP(_xlfn.CONCAT(A1180,B1180,C1180),Denominator!D:H,3,FALSE)</f>
        <v>10</v>
      </c>
      <c r="H1180">
        <v>469</v>
      </c>
      <c r="I1180" s="13">
        <f>Table15_2[[#This Row],[total_counts]]-Table15_2[[#This Row],[virtual_counts]]</f>
        <v>469</v>
      </c>
      <c r="J1180" s="5">
        <v>0</v>
      </c>
      <c r="K1180" s="4">
        <f>Table15_2[[#This Row],[total_counts]]/Table15_2[[#This Row],[den_total]]</f>
        <v>6.2689639501156214E-3</v>
      </c>
      <c r="L1180" s="4">
        <f>Table15_2[[#This Row],[in_person_counts]]/Table15_2[[#This Row],[den_total]]</f>
        <v>6.2689639501156214E-3</v>
      </c>
      <c r="M1180" s="4">
        <f>Table15_2[[#This Row],[virtual_counts]]/Table15_2[[#This Row],[den_total]]</f>
        <v>0</v>
      </c>
      <c r="N1180" t="s">
        <v>14</v>
      </c>
    </row>
    <row r="1181" spans="1:14" x14ac:dyDescent="0.3">
      <c r="A1181" t="s">
        <v>27</v>
      </c>
      <c r="B1181">
        <v>2019</v>
      </c>
      <c r="C1181">
        <v>12</v>
      </c>
      <c r="D1181" t="s">
        <v>13</v>
      </c>
      <c r="E1181">
        <v>65561</v>
      </c>
      <c r="F1181">
        <f>VLOOKUP(_xlfn.CONCAT(A1181,B1181,C1181),Denominator!D:H,2,FALSE)</f>
        <v>65549</v>
      </c>
      <c r="G1181">
        <f>VLOOKUP(_xlfn.CONCAT(A1181,B1181,C1181),Denominator!D:H,3,FALSE)</f>
        <v>12</v>
      </c>
      <c r="H1181">
        <v>5293</v>
      </c>
      <c r="I1181" s="13">
        <f>Table15_2[[#This Row],[total_counts]]-Table15_2[[#This Row],[virtual_counts]]</f>
        <v>5291.0201999999999</v>
      </c>
      <c r="J1181" s="5">
        <v>1.9798</v>
      </c>
      <c r="K1181" s="4">
        <f>Table15_2[[#This Row],[total_counts]]/Table15_2[[#This Row],[den_total]]</f>
        <v>8.0733972941230303E-2</v>
      </c>
      <c r="L1181" s="4">
        <f>Table15_2[[#This Row],[in_person_counts]]/Table15_2[[#This Row],[den_total]]</f>
        <v>8.0703775110202713E-2</v>
      </c>
      <c r="M1181" s="4">
        <f>Table15_2[[#This Row],[virtual_counts]]/Table15_2[[#This Row],[den_total]]</f>
        <v>3.0197831027592622E-5</v>
      </c>
      <c r="N1181" t="s">
        <v>14</v>
      </c>
    </row>
    <row r="1182" spans="1:14" x14ac:dyDescent="0.3">
      <c r="A1182" t="s">
        <v>27</v>
      </c>
      <c r="B1182">
        <v>2019</v>
      </c>
      <c r="C1182">
        <v>12</v>
      </c>
      <c r="D1182" t="s">
        <v>18</v>
      </c>
      <c r="E1182">
        <v>65561</v>
      </c>
      <c r="F1182">
        <f>VLOOKUP(_xlfn.CONCAT(A1182,B1182,C1182),Denominator!D:H,2,FALSE)</f>
        <v>65549</v>
      </c>
      <c r="G1182">
        <f>VLOOKUP(_xlfn.CONCAT(A1182,B1182,C1182),Denominator!D:H,3,FALSE)</f>
        <v>12</v>
      </c>
      <c r="H1182">
        <v>436</v>
      </c>
      <c r="I1182" s="13">
        <f>Table15_2[[#This Row],[total_counts]]-Table15_2[[#This Row],[virtual_counts]]</f>
        <v>434.97980000000001</v>
      </c>
      <c r="J1182" s="5">
        <v>1.0202</v>
      </c>
      <c r="K1182" s="4">
        <f>Table15_2[[#This Row],[total_counts]]/Table15_2[[#This Row],[den_total]]</f>
        <v>6.6502951449794847E-3</v>
      </c>
      <c r="L1182" s="4">
        <f>Table15_2[[#This Row],[in_person_counts]]/Table15_2[[#This Row],[den_total]]</f>
        <v>6.6347340644590533E-3</v>
      </c>
      <c r="M1182" s="4">
        <f>Table15_2[[#This Row],[virtual_counts]]/Table15_2[[#This Row],[den_total]]</f>
        <v>1.5561080520431355E-5</v>
      </c>
      <c r="N1182" t="s">
        <v>14</v>
      </c>
    </row>
    <row r="1183" spans="1:14" x14ac:dyDescent="0.3">
      <c r="A1183" t="s">
        <v>27</v>
      </c>
      <c r="B1183">
        <v>2019</v>
      </c>
      <c r="C1183">
        <v>12</v>
      </c>
      <c r="D1183" t="s">
        <v>19</v>
      </c>
      <c r="E1183">
        <v>65561</v>
      </c>
      <c r="F1183">
        <f>VLOOKUP(_xlfn.CONCAT(A1183,B1183,C1183),Denominator!D:H,2,FALSE)</f>
        <v>65549</v>
      </c>
      <c r="G1183">
        <f>VLOOKUP(_xlfn.CONCAT(A1183,B1183,C1183),Denominator!D:H,3,FALSE)</f>
        <v>12</v>
      </c>
      <c r="H1183">
        <v>209</v>
      </c>
      <c r="I1183" s="13">
        <f>Table15_2[[#This Row],[total_counts]]-Table15_2[[#This Row],[virtual_counts]]</f>
        <v>209</v>
      </c>
      <c r="J1183">
        <v>0</v>
      </c>
      <c r="K1183" s="4">
        <f>Table15_2[[#This Row],[total_counts]]/Table15_2[[#This Row],[den_total]]</f>
        <v>3.1878708378456706E-3</v>
      </c>
      <c r="L1183" s="4">
        <f>Table15_2[[#This Row],[in_person_counts]]/Table15_2[[#This Row],[den_total]]</f>
        <v>3.1878708378456706E-3</v>
      </c>
      <c r="M1183" s="4">
        <f>Table15_2[[#This Row],[virtual_counts]]/Table15_2[[#This Row],[den_total]]</f>
        <v>0</v>
      </c>
      <c r="N1183" t="s">
        <v>14</v>
      </c>
    </row>
    <row r="1184" spans="1:14" x14ac:dyDescent="0.3">
      <c r="A1184" t="s">
        <v>27</v>
      </c>
      <c r="B1184">
        <v>2019</v>
      </c>
      <c r="C1184">
        <v>12</v>
      </c>
      <c r="D1184" t="s">
        <v>20</v>
      </c>
      <c r="E1184">
        <v>65561</v>
      </c>
      <c r="F1184">
        <f>VLOOKUP(_xlfn.CONCAT(A1184,B1184,C1184),Denominator!D:H,2,FALSE)</f>
        <v>65549</v>
      </c>
      <c r="G1184">
        <f>VLOOKUP(_xlfn.CONCAT(A1184,B1184,C1184),Denominator!D:H,3,FALSE)</f>
        <v>12</v>
      </c>
      <c r="H1184">
        <v>215</v>
      </c>
      <c r="I1184" s="13">
        <f>Table15_2[[#This Row],[total_counts]]-Table15_2[[#This Row],[virtual_counts]]</f>
        <v>215</v>
      </c>
      <c r="J1184">
        <v>0</v>
      </c>
      <c r="K1184" s="4">
        <f>Table15_2[[#This Row],[total_counts]]/Table15_2[[#This Row],[den_total]]</f>
        <v>3.2793886609417183E-3</v>
      </c>
      <c r="L1184" s="4">
        <f>Table15_2[[#This Row],[in_person_counts]]/Table15_2[[#This Row],[den_total]]</f>
        <v>3.2793886609417183E-3</v>
      </c>
      <c r="M1184" s="4">
        <f>Table15_2[[#This Row],[virtual_counts]]/Table15_2[[#This Row],[den_total]]</f>
        <v>0</v>
      </c>
      <c r="N1184" t="s">
        <v>14</v>
      </c>
    </row>
    <row r="1185" spans="1:14" x14ac:dyDescent="0.3">
      <c r="A1185" t="s">
        <v>27</v>
      </c>
      <c r="B1185">
        <v>2019</v>
      </c>
      <c r="C1185">
        <v>12</v>
      </c>
      <c r="D1185" t="s">
        <v>21</v>
      </c>
      <c r="E1185">
        <v>65561</v>
      </c>
      <c r="F1185">
        <f>VLOOKUP(_xlfn.CONCAT(A1185,B1185,C1185),Denominator!D:H,2,FALSE)</f>
        <v>65549</v>
      </c>
      <c r="G1185">
        <f>VLOOKUP(_xlfn.CONCAT(A1185,B1185,C1185),Denominator!D:H,3,FALSE)</f>
        <v>12</v>
      </c>
      <c r="H1185">
        <v>56</v>
      </c>
      <c r="I1185" s="13">
        <f>Table15_2[[#This Row],[total_counts]]-Table15_2[[#This Row],[virtual_counts]]</f>
        <v>56</v>
      </c>
      <c r="J1185" s="5">
        <v>0</v>
      </c>
      <c r="K1185" s="4">
        <f>Table15_2[[#This Row],[total_counts]]/Table15_2[[#This Row],[den_total]]</f>
        <v>8.541663488964476E-4</v>
      </c>
      <c r="L1185" s="4">
        <f>Table15_2[[#This Row],[in_person_counts]]/Table15_2[[#This Row],[den_total]]</f>
        <v>8.541663488964476E-4</v>
      </c>
      <c r="M1185" s="4">
        <f>Table15_2[[#This Row],[virtual_counts]]/Table15_2[[#This Row],[den_total]]</f>
        <v>0</v>
      </c>
      <c r="N1185" t="s">
        <v>14</v>
      </c>
    </row>
    <row r="1186" spans="1:14" x14ac:dyDescent="0.3">
      <c r="A1186" t="s">
        <v>27</v>
      </c>
      <c r="B1186">
        <v>2019</v>
      </c>
      <c r="C1186">
        <v>12</v>
      </c>
      <c r="D1186" t="s">
        <v>22</v>
      </c>
      <c r="E1186">
        <v>65561</v>
      </c>
      <c r="F1186">
        <f>VLOOKUP(_xlfn.CONCAT(A1186,B1186,C1186),Denominator!D:H,2,FALSE)</f>
        <v>65549</v>
      </c>
      <c r="G1186">
        <f>VLOOKUP(_xlfn.CONCAT(A1186,B1186,C1186),Denominator!D:H,3,FALSE)</f>
        <v>12</v>
      </c>
      <c r="H1186">
        <v>271</v>
      </c>
      <c r="I1186" s="13">
        <f>Table15_2[[#This Row],[total_counts]]-Table15_2[[#This Row],[virtual_counts]]</f>
        <v>271</v>
      </c>
      <c r="J1186" s="5">
        <v>0</v>
      </c>
      <c r="K1186" s="4">
        <f>Table15_2[[#This Row],[total_counts]]/Table15_2[[#This Row],[den_total]]</f>
        <v>4.1335550098381656E-3</v>
      </c>
      <c r="L1186" s="4">
        <f>Table15_2[[#This Row],[in_person_counts]]/Table15_2[[#This Row],[den_total]]</f>
        <v>4.1335550098381656E-3</v>
      </c>
      <c r="M1186" s="4">
        <f>Table15_2[[#This Row],[virtual_counts]]/Table15_2[[#This Row],[den_total]]</f>
        <v>0</v>
      </c>
      <c r="N1186" t="s">
        <v>14</v>
      </c>
    </row>
    <row r="1187" spans="1:14" x14ac:dyDescent="0.3">
      <c r="A1187" t="s">
        <v>27</v>
      </c>
      <c r="B1187">
        <v>2019</v>
      </c>
      <c r="C1187">
        <v>12</v>
      </c>
      <c r="D1187" t="s">
        <v>23</v>
      </c>
      <c r="E1187">
        <v>65561</v>
      </c>
      <c r="F1187">
        <f>VLOOKUP(_xlfn.CONCAT(A1187,B1187,C1187),Denominator!D:H,2,FALSE)</f>
        <v>65549</v>
      </c>
      <c r="G1187">
        <f>VLOOKUP(_xlfn.CONCAT(A1187,B1187,C1187),Denominator!D:H,3,FALSE)</f>
        <v>12</v>
      </c>
      <c r="H1187">
        <v>104</v>
      </c>
      <c r="I1187" s="13">
        <f>Table15_2[[#This Row],[total_counts]]-Table15_2[[#This Row],[virtual_counts]]</f>
        <v>104</v>
      </c>
      <c r="J1187" s="5">
        <v>0</v>
      </c>
      <c r="K1187" s="4">
        <f>Table15_2[[#This Row],[total_counts]]/Table15_2[[#This Row],[den_total]]</f>
        <v>1.5863089336648312E-3</v>
      </c>
      <c r="L1187" s="4">
        <f>Table15_2[[#This Row],[in_person_counts]]/Table15_2[[#This Row],[den_total]]</f>
        <v>1.5863089336648312E-3</v>
      </c>
      <c r="M1187" s="4">
        <f>Table15_2[[#This Row],[virtual_counts]]/Table15_2[[#This Row],[den_total]]</f>
        <v>0</v>
      </c>
      <c r="N1187" t="s">
        <v>14</v>
      </c>
    </row>
    <row r="1188" spans="1:14" x14ac:dyDescent="0.3">
      <c r="A1188" t="s">
        <v>27</v>
      </c>
      <c r="B1188">
        <v>2019</v>
      </c>
      <c r="C1188">
        <v>12</v>
      </c>
      <c r="D1188" t="s">
        <v>24</v>
      </c>
      <c r="E1188">
        <v>65561</v>
      </c>
      <c r="F1188">
        <f>VLOOKUP(_xlfn.CONCAT(A1188,B1188,C1188),Denominator!D:H,2,FALSE)</f>
        <v>65549</v>
      </c>
      <c r="G1188">
        <f>VLOOKUP(_xlfn.CONCAT(A1188,B1188,C1188),Denominator!D:H,3,FALSE)</f>
        <v>12</v>
      </c>
      <c r="H1188">
        <v>254</v>
      </c>
      <c r="I1188" s="13">
        <f>Table15_2[[#This Row],[total_counts]]-Table15_2[[#This Row],[virtual_counts]]</f>
        <v>254</v>
      </c>
      <c r="J1188">
        <v>0</v>
      </c>
      <c r="K1188" s="4">
        <f>Table15_2[[#This Row],[total_counts]]/Table15_2[[#This Row],[den_total]]</f>
        <v>3.8742545110660299E-3</v>
      </c>
      <c r="L1188" s="4">
        <f>Table15_2[[#This Row],[in_person_counts]]/Table15_2[[#This Row],[den_total]]</f>
        <v>3.8742545110660299E-3</v>
      </c>
      <c r="M1188" s="4">
        <f>Table15_2[[#This Row],[virtual_counts]]/Table15_2[[#This Row],[den_total]]</f>
        <v>0</v>
      </c>
      <c r="N1188" t="s">
        <v>14</v>
      </c>
    </row>
    <row r="1189" spans="1:14" x14ac:dyDescent="0.3">
      <c r="A1189" t="s">
        <v>27</v>
      </c>
      <c r="B1189">
        <v>2019</v>
      </c>
      <c r="C1189">
        <v>12</v>
      </c>
      <c r="D1189" t="s">
        <v>25</v>
      </c>
      <c r="E1189">
        <v>65561</v>
      </c>
      <c r="F1189">
        <f>VLOOKUP(_xlfn.CONCAT(A1189,B1189,C1189),Denominator!D:H,2,FALSE)</f>
        <v>65549</v>
      </c>
      <c r="G1189">
        <f>VLOOKUP(_xlfn.CONCAT(A1189,B1189,C1189),Denominator!D:H,3,FALSE)</f>
        <v>12</v>
      </c>
      <c r="H1189">
        <v>476</v>
      </c>
      <c r="I1189" s="13">
        <f>Table15_2[[#This Row],[total_counts]]-Table15_2[[#This Row],[virtual_counts]]</f>
        <v>475</v>
      </c>
      <c r="J1189" s="5">
        <v>1</v>
      </c>
      <c r="K1189" s="4">
        <f>Table15_2[[#This Row],[total_counts]]/Table15_2[[#This Row],[den_total]]</f>
        <v>7.2604139656198049E-3</v>
      </c>
      <c r="L1189" s="4">
        <f>Table15_2[[#This Row],[in_person_counts]]/Table15_2[[#This Row],[den_total]]</f>
        <v>7.2451609951037967E-3</v>
      </c>
      <c r="M1189" s="4">
        <f>Table15_2[[#This Row],[virtual_counts]]/Table15_2[[#This Row],[den_total]]</f>
        <v>1.5252970516007993E-5</v>
      </c>
      <c r="N1189" t="s">
        <v>14</v>
      </c>
    </row>
    <row r="1190" spans="1:14" x14ac:dyDescent="0.3">
      <c r="A1190" t="s">
        <v>28</v>
      </c>
      <c r="B1190">
        <v>2019</v>
      </c>
      <c r="C1190">
        <v>1</v>
      </c>
      <c r="D1190" t="s">
        <v>13</v>
      </c>
      <c r="E1190">
        <v>7197</v>
      </c>
      <c r="F1190">
        <f>VLOOKUP(_xlfn.CONCAT(A1190,B1190,C1190),Denominator!D:H,2,FALSE)</f>
        <v>7197</v>
      </c>
      <c r="G1190">
        <f>VLOOKUP(_xlfn.CONCAT(A1190,B1190,C1190),Denominator!D:H,3,FALSE)</f>
        <v>0</v>
      </c>
      <c r="H1190">
        <v>424</v>
      </c>
      <c r="I1190" s="13">
        <f>Table15_2[[#This Row],[total_counts]]-Table15_2[[#This Row],[virtual_counts]]</f>
        <v>424</v>
      </c>
      <c r="J1190">
        <v>0</v>
      </c>
      <c r="K1190" s="4">
        <f>Table15_2[[#This Row],[total_counts]]/Table15_2[[#This Row],[den_total]]</f>
        <v>5.8913436153953037E-2</v>
      </c>
      <c r="L1190" s="4">
        <f>Table15_2[[#This Row],[in_person_counts]]/Table15_2[[#This Row],[den_total]]</f>
        <v>5.8913436153953037E-2</v>
      </c>
      <c r="M1190" s="4">
        <f>Table15_2[[#This Row],[virtual_counts]]/Table15_2[[#This Row],[den_total]]</f>
        <v>0</v>
      </c>
      <c r="N1190" t="s">
        <v>14</v>
      </c>
    </row>
    <row r="1191" spans="1:14" x14ac:dyDescent="0.3">
      <c r="A1191" t="s">
        <v>28</v>
      </c>
      <c r="B1191">
        <v>2019</v>
      </c>
      <c r="C1191">
        <v>1</v>
      </c>
      <c r="D1191" t="s">
        <v>18</v>
      </c>
      <c r="E1191">
        <v>7197</v>
      </c>
      <c r="F1191">
        <f>VLOOKUP(_xlfn.CONCAT(A1191,B1191,C1191),Denominator!D:H,2,FALSE)</f>
        <v>7197</v>
      </c>
      <c r="G1191">
        <f>VLOOKUP(_xlfn.CONCAT(A1191,B1191,C1191),Denominator!D:H,3,FALSE)</f>
        <v>0</v>
      </c>
      <c r="H1191">
        <v>2</v>
      </c>
      <c r="I1191" s="13">
        <f>Table15_2[[#This Row],[total_counts]]-Table15_2[[#This Row],[virtual_counts]]</f>
        <v>2</v>
      </c>
      <c r="J1191">
        <v>0</v>
      </c>
      <c r="K1191" s="4">
        <f>Table15_2[[#This Row],[total_counts]]/Table15_2[[#This Row],[den_total]]</f>
        <v>2.7789356676392944E-4</v>
      </c>
      <c r="L1191" s="4">
        <f>Table15_2[[#This Row],[in_person_counts]]/Table15_2[[#This Row],[den_total]]</f>
        <v>2.7789356676392944E-4</v>
      </c>
      <c r="M1191" s="4">
        <f>Table15_2[[#This Row],[virtual_counts]]/Table15_2[[#This Row],[den_total]]</f>
        <v>0</v>
      </c>
      <c r="N1191" t="s">
        <v>14</v>
      </c>
    </row>
    <row r="1192" spans="1:14" x14ac:dyDescent="0.3">
      <c r="A1192" t="s">
        <v>28</v>
      </c>
      <c r="B1192">
        <v>2019</v>
      </c>
      <c r="C1192">
        <v>1</v>
      </c>
      <c r="D1192" t="s">
        <v>19</v>
      </c>
      <c r="E1192">
        <v>7197</v>
      </c>
      <c r="F1192">
        <f>VLOOKUP(_xlfn.CONCAT(A1192,B1192,C1192),Denominator!D:H,2,FALSE)</f>
        <v>7197</v>
      </c>
      <c r="G1192">
        <f>VLOOKUP(_xlfn.CONCAT(A1192,B1192,C1192),Denominator!D:H,3,FALSE)</f>
        <v>0</v>
      </c>
      <c r="H1192">
        <v>2</v>
      </c>
      <c r="I1192" s="13">
        <f>Table15_2[[#This Row],[total_counts]]-Table15_2[[#This Row],[virtual_counts]]</f>
        <v>2</v>
      </c>
      <c r="J1192">
        <v>0</v>
      </c>
      <c r="K1192" s="4">
        <f>Table15_2[[#This Row],[total_counts]]/Table15_2[[#This Row],[den_total]]</f>
        <v>2.7789356676392944E-4</v>
      </c>
      <c r="L1192" s="4">
        <f>Table15_2[[#This Row],[in_person_counts]]/Table15_2[[#This Row],[den_total]]</f>
        <v>2.7789356676392944E-4</v>
      </c>
      <c r="M1192" s="4">
        <f>Table15_2[[#This Row],[virtual_counts]]/Table15_2[[#This Row],[den_total]]</f>
        <v>0</v>
      </c>
      <c r="N1192" t="s">
        <v>14</v>
      </c>
    </row>
    <row r="1193" spans="1:14" x14ac:dyDescent="0.3">
      <c r="A1193" t="s">
        <v>28</v>
      </c>
      <c r="B1193">
        <v>2019</v>
      </c>
      <c r="C1193">
        <v>1</v>
      </c>
      <c r="D1193" t="s">
        <v>20</v>
      </c>
      <c r="E1193">
        <v>7197</v>
      </c>
      <c r="F1193">
        <f>VLOOKUP(_xlfn.CONCAT(A1193,B1193,C1193),Denominator!D:H,2,FALSE)</f>
        <v>7197</v>
      </c>
      <c r="G1193">
        <f>VLOOKUP(_xlfn.CONCAT(A1193,B1193,C1193),Denominator!D:H,3,FALSE)</f>
        <v>0</v>
      </c>
      <c r="H1193">
        <v>1</v>
      </c>
      <c r="I1193" s="13">
        <f>Table15_2[[#This Row],[total_counts]]-Table15_2[[#This Row],[virtual_counts]]</f>
        <v>1</v>
      </c>
      <c r="J1193">
        <v>0</v>
      </c>
      <c r="K1193" s="4">
        <f>Table15_2[[#This Row],[total_counts]]/Table15_2[[#This Row],[den_total]]</f>
        <v>1.3894678338196472E-4</v>
      </c>
      <c r="L1193" s="4">
        <f>Table15_2[[#This Row],[in_person_counts]]/Table15_2[[#This Row],[den_total]]</f>
        <v>1.3894678338196472E-4</v>
      </c>
      <c r="M1193" s="4">
        <f>Table15_2[[#This Row],[virtual_counts]]/Table15_2[[#This Row],[den_total]]</f>
        <v>0</v>
      </c>
      <c r="N1193" t="s">
        <v>14</v>
      </c>
    </row>
    <row r="1194" spans="1:14" x14ac:dyDescent="0.3">
      <c r="A1194" t="s">
        <v>28</v>
      </c>
      <c r="B1194">
        <v>2019</v>
      </c>
      <c r="C1194">
        <v>1</v>
      </c>
      <c r="D1194" t="s">
        <v>21</v>
      </c>
      <c r="E1194">
        <v>7197</v>
      </c>
      <c r="F1194">
        <f>VLOOKUP(_xlfn.CONCAT(A1194,B1194,C1194),Denominator!D:H,2,FALSE)</f>
        <v>7197</v>
      </c>
      <c r="G1194">
        <f>VLOOKUP(_xlfn.CONCAT(A1194,B1194,C1194),Denominator!D:H,3,FALSE)</f>
        <v>0</v>
      </c>
      <c r="H1194">
        <v>0</v>
      </c>
      <c r="I1194" s="13">
        <f>Table15_2[[#This Row],[total_counts]]-Table15_2[[#This Row],[virtual_counts]]</f>
        <v>0</v>
      </c>
      <c r="J1194">
        <v>0</v>
      </c>
      <c r="K1194" s="4">
        <f>Table15_2[[#This Row],[total_counts]]/Table15_2[[#This Row],[den_total]]</f>
        <v>0</v>
      </c>
      <c r="L1194" s="4">
        <f>Table15_2[[#This Row],[in_person_counts]]/Table15_2[[#This Row],[den_total]]</f>
        <v>0</v>
      </c>
      <c r="M1194" s="4">
        <f>Table15_2[[#This Row],[virtual_counts]]/Table15_2[[#This Row],[den_total]]</f>
        <v>0</v>
      </c>
      <c r="N1194" t="s">
        <v>14</v>
      </c>
    </row>
    <row r="1195" spans="1:14" x14ac:dyDescent="0.3">
      <c r="A1195" t="s">
        <v>28</v>
      </c>
      <c r="B1195">
        <v>2019</v>
      </c>
      <c r="C1195">
        <v>1</v>
      </c>
      <c r="D1195" t="s">
        <v>22</v>
      </c>
      <c r="E1195">
        <v>7197</v>
      </c>
      <c r="F1195">
        <f>VLOOKUP(_xlfn.CONCAT(A1195,B1195,C1195),Denominator!D:H,2,FALSE)</f>
        <v>7197</v>
      </c>
      <c r="G1195">
        <f>VLOOKUP(_xlfn.CONCAT(A1195,B1195,C1195),Denominator!D:H,3,FALSE)</f>
        <v>0</v>
      </c>
      <c r="H1195">
        <v>1</v>
      </c>
      <c r="I1195" s="13">
        <f>Table15_2[[#This Row],[total_counts]]-Table15_2[[#This Row],[virtual_counts]]</f>
        <v>1</v>
      </c>
      <c r="J1195">
        <v>0</v>
      </c>
      <c r="K1195" s="4">
        <f>Table15_2[[#This Row],[total_counts]]/Table15_2[[#This Row],[den_total]]</f>
        <v>1.3894678338196472E-4</v>
      </c>
      <c r="L1195" s="4">
        <f>Table15_2[[#This Row],[in_person_counts]]/Table15_2[[#This Row],[den_total]]</f>
        <v>1.3894678338196472E-4</v>
      </c>
      <c r="M1195" s="4">
        <f>Table15_2[[#This Row],[virtual_counts]]/Table15_2[[#This Row],[den_total]]</f>
        <v>0</v>
      </c>
      <c r="N1195" t="s">
        <v>14</v>
      </c>
    </row>
    <row r="1196" spans="1:14" x14ac:dyDescent="0.3">
      <c r="A1196" t="s">
        <v>28</v>
      </c>
      <c r="B1196">
        <v>2019</v>
      </c>
      <c r="C1196">
        <v>1</v>
      </c>
      <c r="D1196" t="s">
        <v>23</v>
      </c>
      <c r="E1196">
        <v>7197</v>
      </c>
      <c r="F1196">
        <f>VLOOKUP(_xlfn.CONCAT(A1196,B1196,C1196),Denominator!D:H,2,FALSE)</f>
        <v>7197</v>
      </c>
      <c r="G1196">
        <f>VLOOKUP(_xlfn.CONCAT(A1196,B1196,C1196),Denominator!D:H,3,FALSE)</f>
        <v>0</v>
      </c>
      <c r="H1196">
        <v>269</v>
      </c>
      <c r="I1196" s="13">
        <f>Table15_2[[#This Row],[total_counts]]-Table15_2[[#This Row],[virtual_counts]]</f>
        <v>269</v>
      </c>
      <c r="J1196">
        <v>0</v>
      </c>
      <c r="K1196" s="4">
        <f>Table15_2[[#This Row],[total_counts]]/Table15_2[[#This Row],[den_total]]</f>
        <v>3.7376684729748505E-2</v>
      </c>
      <c r="L1196" s="4">
        <f>Table15_2[[#This Row],[in_person_counts]]/Table15_2[[#This Row],[den_total]]</f>
        <v>3.7376684729748505E-2</v>
      </c>
      <c r="M1196" s="4">
        <f>Table15_2[[#This Row],[virtual_counts]]/Table15_2[[#This Row],[den_total]]</f>
        <v>0</v>
      </c>
      <c r="N1196" t="s">
        <v>14</v>
      </c>
    </row>
    <row r="1197" spans="1:14" x14ac:dyDescent="0.3">
      <c r="A1197" t="s">
        <v>28</v>
      </c>
      <c r="B1197">
        <v>2019</v>
      </c>
      <c r="C1197">
        <v>1</v>
      </c>
      <c r="D1197" t="s">
        <v>24</v>
      </c>
      <c r="E1197">
        <v>7197</v>
      </c>
      <c r="F1197">
        <f>VLOOKUP(_xlfn.CONCAT(A1197,B1197,C1197),Denominator!D:H,2,FALSE)</f>
        <v>7197</v>
      </c>
      <c r="G1197">
        <f>VLOOKUP(_xlfn.CONCAT(A1197,B1197,C1197),Denominator!D:H,3,FALSE)</f>
        <v>0</v>
      </c>
      <c r="H1197">
        <v>3</v>
      </c>
      <c r="I1197" s="13">
        <f>Table15_2[[#This Row],[total_counts]]-Table15_2[[#This Row],[virtual_counts]]</f>
        <v>3</v>
      </c>
      <c r="J1197">
        <v>0</v>
      </c>
      <c r="K1197" s="4">
        <f>Table15_2[[#This Row],[total_counts]]/Table15_2[[#This Row],[den_total]]</f>
        <v>4.1684035014589413E-4</v>
      </c>
      <c r="L1197" s="4">
        <f>Table15_2[[#This Row],[in_person_counts]]/Table15_2[[#This Row],[den_total]]</f>
        <v>4.1684035014589413E-4</v>
      </c>
      <c r="M1197" s="4">
        <f>Table15_2[[#This Row],[virtual_counts]]/Table15_2[[#This Row],[den_total]]</f>
        <v>0</v>
      </c>
      <c r="N1197" t="s">
        <v>14</v>
      </c>
    </row>
    <row r="1198" spans="1:14" x14ac:dyDescent="0.3">
      <c r="A1198" t="s">
        <v>28</v>
      </c>
      <c r="B1198">
        <v>2019</v>
      </c>
      <c r="C1198">
        <v>1</v>
      </c>
      <c r="D1198" t="s">
        <v>25</v>
      </c>
      <c r="E1198">
        <v>7197</v>
      </c>
      <c r="F1198">
        <f>VLOOKUP(_xlfn.CONCAT(A1198,B1198,C1198),Denominator!D:H,2,FALSE)</f>
        <v>7197</v>
      </c>
      <c r="G1198">
        <f>VLOOKUP(_xlfn.CONCAT(A1198,B1198,C1198),Denominator!D:H,3,FALSE)</f>
        <v>0</v>
      </c>
      <c r="H1198">
        <v>11</v>
      </c>
      <c r="I1198" s="13">
        <f>Table15_2[[#This Row],[total_counts]]-Table15_2[[#This Row],[virtual_counts]]</f>
        <v>11</v>
      </c>
      <c r="J1198">
        <v>0</v>
      </c>
      <c r="K1198" s="4">
        <f>Table15_2[[#This Row],[total_counts]]/Table15_2[[#This Row],[den_total]]</f>
        <v>1.5284146172016117E-3</v>
      </c>
      <c r="L1198" s="4">
        <f>Table15_2[[#This Row],[in_person_counts]]/Table15_2[[#This Row],[den_total]]</f>
        <v>1.5284146172016117E-3</v>
      </c>
      <c r="M1198" s="4">
        <f>Table15_2[[#This Row],[virtual_counts]]/Table15_2[[#This Row],[den_total]]</f>
        <v>0</v>
      </c>
      <c r="N1198" t="s">
        <v>14</v>
      </c>
    </row>
    <row r="1199" spans="1:14" x14ac:dyDescent="0.3">
      <c r="A1199" t="s">
        <v>28</v>
      </c>
      <c r="B1199">
        <v>2019</v>
      </c>
      <c r="C1199">
        <v>2</v>
      </c>
      <c r="D1199" t="s">
        <v>13</v>
      </c>
      <c r="E1199">
        <v>4863</v>
      </c>
      <c r="F1199">
        <f>VLOOKUP(_xlfn.CONCAT(A1199,B1199,C1199),Denominator!D:H,2,FALSE)</f>
        <v>4863</v>
      </c>
      <c r="G1199">
        <f>VLOOKUP(_xlfn.CONCAT(A1199,B1199,C1199),Denominator!D:H,3,FALSE)</f>
        <v>0</v>
      </c>
      <c r="H1199">
        <v>277</v>
      </c>
      <c r="I1199" s="13">
        <f>Table15_2[[#This Row],[total_counts]]-Table15_2[[#This Row],[virtual_counts]]</f>
        <v>277</v>
      </c>
      <c r="J1199">
        <v>0</v>
      </c>
      <c r="K1199" s="4">
        <f>Table15_2[[#This Row],[total_counts]]/Table15_2[[#This Row],[den_total]]</f>
        <v>5.6960723833024883E-2</v>
      </c>
      <c r="L1199" s="4">
        <f>Table15_2[[#This Row],[in_person_counts]]/Table15_2[[#This Row],[den_total]]</f>
        <v>5.6960723833024883E-2</v>
      </c>
      <c r="M1199" s="4">
        <f>Table15_2[[#This Row],[virtual_counts]]/Table15_2[[#This Row],[den_total]]</f>
        <v>0</v>
      </c>
      <c r="N1199" t="s">
        <v>14</v>
      </c>
    </row>
    <row r="1200" spans="1:14" x14ac:dyDescent="0.3">
      <c r="A1200" t="s">
        <v>28</v>
      </c>
      <c r="B1200">
        <v>2019</v>
      </c>
      <c r="C1200">
        <v>2</v>
      </c>
      <c r="D1200" t="s">
        <v>18</v>
      </c>
      <c r="E1200">
        <v>4863</v>
      </c>
      <c r="F1200">
        <f>VLOOKUP(_xlfn.CONCAT(A1200,B1200,C1200),Denominator!D:H,2,FALSE)</f>
        <v>4863</v>
      </c>
      <c r="G1200">
        <f>VLOOKUP(_xlfn.CONCAT(A1200,B1200,C1200),Denominator!D:H,3,FALSE)</f>
        <v>0</v>
      </c>
      <c r="H1200">
        <v>4</v>
      </c>
      <c r="I1200" s="13">
        <f>Table15_2[[#This Row],[total_counts]]-Table15_2[[#This Row],[virtual_counts]]</f>
        <v>4</v>
      </c>
      <c r="J1200">
        <v>0</v>
      </c>
      <c r="K1200" s="4">
        <f>Table15_2[[#This Row],[total_counts]]/Table15_2[[#This Row],[den_total]]</f>
        <v>8.2253752827472749E-4</v>
      </c>
      <c r="L1200" s="4">
        <f>Table15_2[[#This Row],[in_person_counts]]/Table15_2[[#This Row],[den_total]]</f>
        <v>8.2253752827472749E-4</v>
      </c>
      <c r="M1200" s="4">
        <f>Table15_2[[#This Row],[virtual_counts]]/Table15_2[[#This Row],[den_total]]</f>
        <v>0</v>
      </c>
      <c r="N1200" t="s">
        <v>14</v>
      </c>
    </row>
    <row r="1201" spans="1:14" x14ac:dyDescent="0.3">
      <c r="A1201" t="s">
        <v>28</v>
      </c>
      <c r="B1201">
        <v>2019</v>
      </c>
      <c r="C1201">
        <v>2</v>
      </c>
      <c r="D1201" t="s">
        <v>19</v>
      </c>
      <c r="E1201">
        <v>4863</v>
      </c>
      <c r="F1201">
        <f>VLOOKUP(_xlfn.CONCAT(A1201,B1201,C1201),Denominator!D:H,2,FALSE)</f>
        <v>4863</v>
      </c>
      <c r="G1201">
        <f>VLOOKUP(_xlfn.CONCAT(A1201,B1201,C1201),Denominator!D:H,3,FALSE)</f>
        <v>0</v>
      </c>
      <c r="H1201">
        <v>1</v>
      </c>
      <c r="I1201" s="13">
        <f>Table15_2[[#This Row],[total_counts]]-Table15_2[[#This Row],[virtual_counts]]</f>
        <v>1</v>
      </c>
      <c r="J1201">
        <v>0</v>
      </c>
      <c r="K1201" s="4">
        <f>Table15_2[[#This Row],[total_counts]]/Table15_2[[#This Row],[den_total]]</f>
        <v>2.0563438206868187E-4</v>
      </c>
      <c r="L1201" s="4">
        <f>Table15_2[[#This Row],[in_person_counts]]/Table15_2[[#This Row],[den_total]]</f>
        <v>2.0563438206868187E-4</v>
      </c>
      <c r="M1201" s="4">
        <f>Table15_2[[#This Row],[virtual_counts]]/Table15_2[[#This Row],[den_total]]</f>
        <v>0</v>
      </c>
      <c r="N1201" t="s">
        <v>14</v>
      </c>
    </row>
    <row r="1202" spans="1:14" x14ac:dyDescent="0.3">
      <c r="A1202" t="s">
        <v>28</v>
      </c>
      <c r="B1202">
        <v>2019</v>
      </c>
      <c r="C1202">
        <v>2</v>
      </c>
      <c r="D1202" t="s">
        <v>20</v>
      </c>
      <c r="E1202">
        <v>4863</v>
      </c>
      <c r="F1202">
        <f>VLOOKUP(_xlfn.CONCAT(A1202,B1202,C1202),Denominator!D:H,2,FALSE)</f>
        <v>4863</v>
      </c>
      <c r="G1202">
        <f>VLOOKUP(_xlfn.CONCAT(A1202,B1202,C1202),Denominator!D:H,3,FALSE)</f>
        <v>0</v>
      </c>
      <c r="H1202">
        <v>0</v>
      </c>
      <c r="I1202" s="13">
        <f>Table15_2[[#This Row],[total_counts]]-Table15_2[[#This Row],[virtual_counts]]</f>
        <v>0</v>
      </c>
      <c r="J1202">
        <v>0</v>
      </c>
      <c r="K1202" s="4">
        <f>Table15_2[[#This Row],[total_counts]]/Table15_2[[#This Row],[den_total]]</f>
        <v>0</v>
      </c>
      <c r="L1202" s="4">
        <f>Table15_2[[#This Row],[in_person_counts]]/Table15_2[[#This Row],[den_total]]</f>
        <v>0</v>
      </c>
      <c r="M1202" s="4">
        <f>Table15_2[[#This Row],[virtual_counts]]/Table15_2[[#This Row],[den_total]]</f>
        <v>0</v>
      </c>
      <c r="N1202" t="s">
        <v>14</v>
      </c>
    </row>
    <row r="1203" spans="1:14" x14ac:dyDescent="0.3">
      <c r="A1203" t="s">
        <v>28</v>
      </c>
      <c r="B1203">
        <v>2019</v>
      </c>
      <c r="C1203">
        <v>2</v>
      </c>
      <c r="D1203" t="s">
        <v>21</v>
      </c>
      <c r="E1203">
        <v>4863</v>
      </c>
      <c r="F1203">
        <f>VLOOKUP(_xlfn.CONCAT(A1203,B1203,C1203),Denominator!D:H,2,FALSE)</f>
        <v>4863</v>
      </c>
      <c r="G1203">
        <f>VLOOKUP(_xlfn.CONCAT(A1203,B1203,C1203),Denominator!D:H,3,FALSE)</f>
        <v>0</v>
      </c>
      <c r="H1203">
        <v>0</v>
      </c>
      <c r="I1203" s="13">
        <f>Table15_2[[#This Row],[total_counts]]-Table15_2[[#This Row],[virtual_counts]]</f>
        <v>0</v>
      </c>
      <c r="J1203">
        <v>0</v>
      </c>
      <c r="K1203" s="4">
        <f>Table15_2[[#This Row],[total_counts]]/Table15_2[[#This Row],[den_total]]</f>
        <v>0</v>
      </c>
      <c r="L1203" s="4">
        <f>Table15_2[[#This Row],[in_person_counts]]/Table15_2[[#This Row],[den_total]]</f>
        <v>0</v>
      </c>
      <c r="M1203" s="4">
        <f>Table15_2[[#This Row],[virtual_counts]]/Table15_2[[#This Row],[den_total]]</f>
        <v>0</v>
      </c>
      <c r="N1203" t="s">
        <v>14</v>
      </c>
    </row>
    <row r="1204" spans="1:14" x14ac:dyDescent="0.3">
      <c r="A1204" t="s">
        <v>28</v>
      </c>
      <c r="B1204">
        <v>2019</v>
      </c>
      <c r="C1204">
        <v>2</v>
      </c>
      <c r="D1204" t="s">
        <v>22</v>
      </c>
      <c r="E1204">
        <v>4863</v>
      </c>
      <c r="F1204">
        <f>VLOOKUP(_xlfn.CONCAT(A1204,B1204,C1204),Denominator!D:H,2,FALSE)</f>
        <v>4863</v>
      </c>
      <c r="G1204">
        <f>VLOOKUP(_xlfn.CONCAT(A1204,B1204,C1204),Denominator!D:H,3,FALSE)</f>
        <v>0</v>
      </c>
      <c r="H1204">
        <v>0</v>
      </c>
      <c r="I1204" s="13">
        <f>Table15_2[[#This Row],[total_counts]]-Table15_2[[#This Row],[virtual_counts]]</f>
        <v>0</v>
      </c>
      <c r="J1204">
        <v>0</v>
      </c>
      <c r="K1204" s="4">
        <f>Table15_2[[#This Row],[total_counts]]/Table15_2[[#This Row],[den_total]]</f>
        <v>0</v>
      </c>
      <c r="L1204" s="4">
        <f>Table15_2[[#This Row],[in_person_counts]]/Table15_2[[#This Row],[den_total]]</f>
        <v>0</v>
      </c>
      <c r="M1204" s="4">
        <f>Table15_2[[#This Row],[virtual_counts]]/Table15_2[[#This Row],[den_total]]</f>
        <v>0</v>
      </c>
      <c r="N1204" t="s">
        <v>14</v>
      </c>
    </row>
    <row r="1205" spans="1:14" x14ac:dyDescent="0.3">
      <c r="A1205" t="s">
        <v>28</v>
      </c>
      <c r="B1205">
        <v>2019</v>
      </c>
      <c r="C1205">
        <v>2</v>
      </c>
      <c r="D1205" t="s">
        <v>23</v>
      </c>
      <c r="E1205">
        <v>4863</v>
      </c>
      <c r="F1205">
        <f>VLOOKUP(_xlfn.CONCAT(A1205,B1205,C1205),Denominator!D:H,2,FALSE)</f>
        <v>4863</v>
      </c>
      <c r="G1205">
        <f>VLOOKUP(_xlfn.CONCAT(A1205,B1205,C1205),Denominator!D:H,3,FALSE)</f>
        <v>0</v>
      </c>
      <c r="H1205">
        <v>216</v>
      </c>
      <c r="I1205" s="13">
        <f>Table15_2[[#This Row],[total_counts]]-Table15_2[[#This Row],[virtual_counts]]</f>
        <v>216</v>
      </c>
      <c r="J1205">
        <v>0</v>
      </c>
      <c r="K1205" s="4">
        <f>Table15_2[[#This Row],[total_counts]]/Table15_2[[#This Row],[den_total]]</f>
        <v>4.4417026526835289E-2</v>
      </c>
      <c r="L1205" s="4">
        <f>Table15_2[[#This Row],[in_person_counts]]/Table15_2[[#This Row],[den_total]]</f>
        <v>4.4417026526835289E-2</v>
      </c>
      <c r="M1205" s="4">
        <f>Table15_2[[#This Row],[virtual_counts]]/Table15_2[[#This Row],[den_total]]</f>
        <v>0</v>
      </c>
      <c r="N1205" t="s">
        <v>14</v>
      </c>
    </row>
    <row r="1206" spans="1:14" x14ac:dyDescent="0.3">
      <c r="A1206" t="s">
        <v>28</v>
      </c>
      <c r="B1206">
        <v>2019</v>
      </c>
      <c r="C1206">
        <v>2</v>
      </c>
      <c r="D1206" t="s">
        <v>24</v>
      </c>
      <c r="E1206">
        <v>4863</v>
      </c>
      <c r="F1206">
        <f>VLOOKUP(_xlfn.CONCAT(A1206,B1206,C1206),Denominator!D:H,2,FALSE)</f>
        <v>4863</v>
      </c>
      <c r="G1206">
        <f>VLOOKUP(_xlfn.CONCAT(A1206,B1206,C1206),Denominator!D:H,3,FALSE)</f>
        <v>0</v>
      </c>
      <c r="H1206">
        <v>0</v>
      </c>
      <c r="I1206" s="13">
        <f>Table15_2[[#This Row],[total_counts]]-Table15_2[[#This Row],[virtual_counts]]</f>
        <v>0</v>
      </c>
      <c r="J1206">
        <v>0</v>
      </c>
      <c r="K1206" s="4">
        <f>Table15_2[[#This Row],[total_counts]]/Table15_2[[#This Row],[den_total]]</f>
        <v>0</v>
      </c>
      <c r="L1206" s="4">
        <f>Table15_2[[#This Row],[in_person_counts]]/Table15_2[[#This Row],[den_total]]</f>
        <v>0</v>
      </c>
      <c r="M1206" s="4">
        <f>Table15_2[[#This Row],[virtual_counts]]/Table15_2[[#This Row],[den_total]]</f>
        <v>0</v>
      </c>
      <c r="N1206" t="s">
        <v>14</v>
      </c>
    </row>
    <row r="1207" spans="1:14" x14ac:dyDescent="0.3">
      <c r="A1207" t="s">
        <v>28</v>
      </c>
      <c r="B1207">
        <v>2019</v>
      </c>
      <c r="C1207">
        <v>2</v>
      </c>
      <c r="D1207" t="s">
        <v>25</v>
      </c>
      <c r="E1207">
        <v>4863</v>
      </c>
      <c r="F1207">
        <f>VLOOKUP(_xlfn.CONCAT(A1207,B1207,C1207),Denominator!D:H,2,FALSE)</f>
        <v>4863</v>
      </c>
      <c r="G1207">
        <f>VLOOKUP(_xlfn.CONCAT(A1207,B1207,C1207),Denominator!D:H,3,FALSE)</f>
        <v>0</v>
      </c>
      <c r="H1207">
        <v>8</v>
      </c>
      <c r="I1207" s="13">
        <f>Table15_2[[#This Row],[total_counts]]-Table15_2[[#This Row],[virtual_counts]]</f>
        <v>8</v>
      </c>
      <c r="J1207">
        <v>0</v>
      </c>
      <c r="K1207" s="4">
        <f>Table15_2[[#This Row],[total_counts]]/Table15_2[[#This Row],[den_total]]</f>
        <v>1.645075056549455E-3</v>
      </c>
      <c r="L1207" s="4">
        <f>Table15_2[[#This Row],[in_person_counts]]/Table15_2[[#This Row],[den_total]]</f>
        <v>1.645075056549455E-3</v>
      </c>
      <c r="M1207" s="4">
        <f>Table15_2[[#This Row],[virtual_counts]]/Table15_2[[#This Row],[den_total]]</f>
        <v>0</v>
      </c>
      <c r="N1207" t="s">
        <v>14</v>
      </c>
    </row>
    <row r="1208" spans="1:14" x14ac:dyDescent="0.3">
      <c r="A1208" t="s">
        <v>28</v>
      </c>
      <c r="B1208">
        <v>2019</v>
      </c>
      <c r="C1208">
        <v>3</v>
      </c>
      <c r="D1208" t="s">
        <v>13</v>
      </c>
      <c r="E1208">
        <v>7112</v>
      </c>
      <c r="F1208">
        <f>VLOOKUP(_xlfn.CONCAT(A1208,B1208,C1208),Denominator!D:H,2,FALSE)</f>
        <v>7112</v>
      </c>
      <c r="G1208">
        <f>VLOOKUP(_xlfn.CONCAT(A1208,B1208,C1208),Denominator!D:H,3,FALSE)</f>
        <v>0</v>
      </c>
      <c r="H1208">
        <v>475</v>
      </c>
      <c r="I1208" s="13">
        <f>Table15_2[[#This Row],[total_counts]]-Table15_2[[#This Row],[virtual_counts]]</f>
        <v>475</v>
      </c>
      <c r="J1208">
        <v>0</v>
      </c>
      <c r="K1208" s="4">
        <f>Table15_2[[#This Row],[total_counts]]/Table15_2[[#This Row],[den_total]]</f>
        <v>6.6788526434195722E-2</v>
      </c>
      <c r="L1208" s="4">
        <f>Table15_2[[#This Row],[in_person_counts]]/Table15_2[[#This Row],[den_total]]</f>
        <v>6.6788526434195722E-2</v>
      </c>
      <c r="M1208" s="4">
        <f>Table15_2[[#This Row],[virtual_counts]]/Table15_2[[#This Row],[den_total]]</f>
        <v>0</v>
      </c>
      <c r="N1208" t="s">
        <v>14</v>
      </c>
    </row>
    <row r="1209" spans="1:14" x14ac:dyDescent="0.3">
      <c r="A1209" t="s">
        <v>28</v>
      </c>
      <c r="B1209">
        <v>2019</v>
      </c>
      <c r="C1209">
        <v>3</v>
      </c>
      <c r="D1209" t="s">
        <v>18</v>
      </c>
      <c r="E1209">
        <v>7112</v>
      </c>
      <c r="F1209">
        <f>VLOOKUP(_xlfn.CONCAT(A1209,B1209,C1209),Denominator!D:H,2,FALSE)</f>
        <v>7112</v>
      </c>
      <c r="G1209">
        <f>VLOOKUP(_xlfn.CONCAT(A1209,B1209,C1209),Denominator!D:H,3,FALSE)</f>
        <v>0</v>
      </c>
      <c r="H1209">
        <v>6</v>
      </c>
      <c r="I1209" s="13">
        <f>Table15_2[[#This Row],[total_counts]]-Table15_2[[#This Row],[virtual_counts]]</f>
        <v>6</v>
      </c>
      <c r="J1209">
        <v>0</v>
      </c>
      <c r="K1209" s="4">
        <f>Table15_2[[#This Row],[total_counts]]/Table15_2[[#This Row],[den_total]]</f>
        <v>8.4364454443194598E-4</v>
      </c>
      <c r="L1209" s="4">
        <f>Table15_2[[#This Row],[in_person_counts]]/Table15_2[[#This Row],[den_total]]</f>
        <v>8.4364454443194598E-4</v>
      </c>
      <c r="M1209" s="4">
        <f>Table15_2[[#This Row],[virtual_counts]]/Table15_2[[#This Row],[den_total]]</f>
        <v>0</v>
      </c>
      <c r="N1209" t="s">
        <v>14</v>
      </c>
    </row>
    <row r="1210" spans="1:14" x14ac:dyDescent="0.3">
      <c r="A1210" t="s">
        <v>28</v>
      </c>
      <c r="B1210">
        <v>2019</v>
      </c>
      <c r="C1210">
        <v>3</v>
      </c>
      <c r="D1210" t="s">
        <v>19</v>
      </c>
      <c r="E1210">
        <v>7112</v>
      </c>
      <c r="F1210">
        <f>VLOOKUP(_xlfn.CONCAT(A1210,B1210,C1210),Denominator!D:H,2,FALSE)</f>
        <v>7112</v>
      </c>
      <c r="G1210">
        <f>VLOOKUP(_xlfn.CONCAT(A1210,B1210,C1210),Denominator!D:H,3,FALSE)</f>
        <v>0</v>
      </c>
      <c r="H1210">
        <v>1</v>
      </c>
      <c r="I1210" s="13">
        <f>Table15_2[[#This Row],[total_counts]]-Table15_2[[#This Row],[virtual_counts]]</f>
        <v>1</v>
      </c>
      <c r="J1210">
        <v>0</v>
      </c>
      <c r="K1210" s="4">
        <f>Table15_2[[#This Row],[total_counts]]/Table15_2[[#This Row],[den_total]]</f>
        <v>1.4060742407199101E-4</v>
      </c>
      <c r="L1210" s="4">
        <f>Table15_2[[#This Row],[in_person_counts]]/Table15_2[[#This Row],[den_total]]</f>
        <v>1.4060742407199101E-4</v>
      </c>
      <c r="M1210" s="4">
        <f>Table15_2[[#This Row],[virtual_counts]]/Table15_2[[#This Row],[den_total]]</f>
        <v>0</v>
      </c>
      <c r="N1210" t="s">
        <v>14</v>
      </c>
    </row>
    <row r="1211" spans="1:14" x14ac:dyDescent="0.3">
      <c r="A1211" t="s">
        <v>28</v>
      </c>
      <c r="B1211">
        <v>2019</v>
      </c>
      <c r="C1211">
        <v>3</v>
      </c>
      <c r="D1211" t="s">
        <v>20</v>
      </c>
      <c r="E1211">
        <v>7112</v>
      </c>
      <c r="F1211">
        <f>VLOOKUP(_xlfn.CONCAT(A1211,B1211,C1211),Denominator!D:H,2,FALSE)</f>
        <v>7112</v>
      </c>
      <c r="G1211">
        <f>VLOOKUP(_xlfn.CONCAT(A1211,B1211,C1211),Denominator!D:H,3,FALSE)</f>
        <v>0</v>
      </c>
      <c r="H1211">
        <v>0</v>
      </c>
      <c r="I1211" s="13">
        <f>Table15_2[[#This Row],[total_counts]]-Table15_2[[#This Row],[virtual_counts]]</f>
        <v>0</v>
      </c>
      <c r="J1211">
        <v>0</v>
      </c>
      <c r="K1211" s="4">
        <f>Table15_2[[#This Row],[total_counts]]/Table15_2[[#This Row],[den_total]]</f>
        <v>0</v>
      </c>
      <c r="L1211" s="4">
        <f>Table15_2[[#This Row],[in_person_counts]]/Table15_2[[#This Row],[den_total]]</f>
        <v>0</v>
      </c>
      <c r="M1211" s="4">
        <f>Table15_2[[#This Row],[virtual_counts]]/Table15_2[[#This Row],[den_total]]</f>
        <v>0</v>
      </c>
      <c r="N1211" t="s">
        <v>14</v>
      </c>
    </row>
    <row r="1212" spans="1:14" x14ac:dyDescent="0.3">
      <c r="A1212" t="s">
        <v>28</v>
      </c>
      <c r="B1212">
        <v>2019</v>
      </c>
      <c r="C1212">
        <v>3</v>
      </c>
      <c r="D1212" t="s">
        <v>21</v>
      </c>
      <c r="E1212">
        <v>7112</v>
      </c>
      <c r="F1212">
        <f>VLOOKUP(_xlfn.CONCAT(A1212,B1212,C1212),Denominator!D:H,2,FALSE)</f>
        <v>7112</v>
      </c>
      <c r="G1212">
        <f>VLOOKUP(_xlfn.CONCAT(A1212,B1212,C1212),Denominator!D:H,3,FALSE)</f>
        <v>0</v>
      </c>
      <c r="H1212">
        <v>0</v>
      </c>
      <c r="I1212" s="13">
        <f>Table15_2[[#This Row],[total_counts]]-Table15_2[[#This Row],[virtual_counts]]</f>
        <v>0</v>
      </c>
      <c r="J1212">
        <v>0</v>
      </c>
      <c r="K1212" s="4">
        <f>Table15_2[[#This Row],[total_counts]]/Table15_2[[#This Row],[den_total]]</f>
        <v>0</v>
      </c>
      <c r="L1212" s="4">
        <f>Table15_2[[#This Row],[in_person_counts]]/Table15_2[[#This Row],[den_total]]</f>
        <v>0</v>
      </c>
      <c r="M1212" s="4">
        <f>Table15_2[[#This Row],[virtual_counts]]/Table15_2[[#This Row],[den_total]]</f>
        <v>0</v>
      </c>
      <c r="N1212" t="s">
        <v>14</v>
      </c>
    </row>
    <row r="1213" spans="1:14" x14ac:dyDescent="0.3">
      <c r="A1213" t="s">
        <v>28</v>
      </c>
      <c r="B1213">
        <v>2019</v>
      </c>
      <c r="C1213">
        <v>3</v>
      </c>
      <c r="D1213" t="s">
        <v>22</v>
      </c>
      <c r="E1213">
        <v>7112</v>
      </c>
      <c r="F1213">
        <f>VLOOKUP(_xlfn.CONCAT(A1213,B1213,C1213),Denominator!D:H,2,FALSE)</f>
        <v>7112</v>
      </c>
      <c r="G1213">
        <f>VLOOKUP(_xlfn.CONCAT(A1213,B1213,C1213),Denominator!D:H,3,FALSE)</f>
        <v>0</v>
      </c>
      <c r="H1213">
        <v>0</v>
      </c>
      <c r="I1213" s="13">
        <f>Table15_2[[#This Row],[total_counts]]-Table15_2[[#This Row],[virtual_counts]]</f>
        <v>0</v>
      </c>
      <c r="J1213">
        <v>0</v>
      </c>
      <c r="K1213" s="4">
        <f>Table15_2[[#This Row],[total_counts]]/Table15_2[[#This Row],[den_total]]</f>
        <v>0</v>
      </c>
      <c r="L1213" s="4">
        <f>Table15_2[[#This Row],[in_person_counts]]/Table15_2[[#This Row],[den_total]]</f>
        <v>0</v>
      </c>
      <c r="M1213" s="4">
        <f>Table15_2[[#This Row],[virtual_counts]]/Table15_2[[#This Row],[den_total]]</f>
        <v>0</v>
      </c>
      <c r="N1213" t="s">
        <v>14</v>
      </c>
    </row>
    <row r="1214" spans="1:14" x14ac:dyDescent="0.3">
      <c r="A1214" t="s">
        <v>28</v>
      </c>
      <c r="B1214">
        <v>2019</v>
      </c>
      <c r="C1214">
        <v>3</v>
      </c>
      <c r="D1214" t="s">
        <v>23</v>
      </c>
      <c r="E1214">
        <v>7112</v>
      </c>
      <c r="F1214">
        <f>VLOOKUP(_xlfn.CONCAT(A1214,B1214,C1214),Denominator!D:H,2,FALSE)</f>
        <v>7112</v>
      </c>
      <c r="G1214">
        <f>VLOOKUP(_xlfn.CONCAT(A1214,B1214,C1214),Denominator!D:H,3,FALSE)</f>
        <v>0</v>
      </c>
      <c r="H1214">
        <v>282</v>
      </c>
      <c r="I1214" s="13">
        <f>Table15_2[[#This Row],[total_counts]]-Table15_2[[#This Row],[virtual_counts]]</f>
        <v>282</v>
      </c>
      <c r="J1214">
        <v>0</v>
      </c>
      <c r="K1214" s="4">
        <f>Table15_2[[#This Row],[total_counts]]/Table15_2[[#This Row],[den_total]]</f>
        <v>3.965129358830146E-2</v>
      </c>
      <c r="L1214" s="4">
        <f>Table15_2[[#This Row],[in_person_counts]]/Table15_2[[#This Row],[den_total]]</f>
        <v>3.965129358830146E-2</v>
      </c>
      <c r="M1214" s="4">
        <f>Table15_2[[#This Row],[virtual_counts]]/Table15_2[[#This Row],[den_total]]</f>
        <v>0</v>
      </c>
      <c r="N1214" t="s">
        <v>14</v>
      </c>
    </row>
    <row r="1215" spans="1:14" x14ac:dyDescent="0.3">
      <c r="A1215" t="s">
        <v>28</v>
      </c>
      <c r="B1215">
        <v>2019</v>
      </c>
      <c r="C1215">
        <v>3</v>
      </c>
      <c r="D1215" t="s">
        <v>24</v>
      </c>
      <c r="E1215">
        <v>7112</v>
      </c>
      <c r="F1215">
        <f>VLOOKUP(_xlfn.CONCAT(A1215,B1215,C1215),Denominator!D:H,2,FALSE)</f>
        <v>7112</v>
      </c>
      <c r="G1215">
        <f>VLOOKUP(_xlfn.CONCAT(A1215,B1215,C1215),Denominator!D:H,3,FALSE)</f>
        <v>0</v>
      </c>
      <c r="H1215">
        <v>0</v>
      </c>
      <c r="I1215" s="13">
        <f>Table15_2[[#This Row],[total_counts]]-Table15_2[[#This Row],[virtual_counts]]</f>
        <v>0</v>
      </c>
      <c r="J1215">
        <v>0</v>
      </c>
      <c r="K1215" s="4">
        <f>Table15_2[[#This Row],[total_counts]]/Table15_2[[#This Row],[den_total]]</f>
        <v>0</v>
      </c>
      <c r="L1215" s="4">
        <f>Table15_2[[#This Row],[in_person_counts]]/Table15_2[[#This Row],[den_total]]</f>
        <v>0</v>
      </c>
      <c r="M1215" s="4">
        <f>Table15_2[[#This Row],[virtual_counts]]/Table15_2[[#This Row],[den_total]]</f>
        <v>0</v>
      </c>
      <c r="N1215" t="s">
        <v>14</v>
      </c>
    </row>
    <row r="1216" spans="1:14" x14ac:dyDescent="0.3">
      <c r="A1216" t="s">
        <v>28</v>
      </c>
      <c r="B1216">
        <v>2019</v>
      </c>
      <c r="C1216">
        <v>3</v>
      </c>
      <c r="D1216" t="s">
        <v>25</v>
      </c>
      <c r="E1216">
        <v>7112</v>
      </c>
      <c r="F1216">
        <f>VLOOKUP(_xlfn.CONCAT(A1216,B1216,C1216),Denominator!D:H,2,FALSE)</f>
        <v>7112</v>
      </c>
      <c r="G1216">
        <f>VLOOKUP(_xlfn.CONCAT(A1216,B1216,C1216),Denominator!D:H,3,FALSE)</f>
        <v>0</v>
      </c>
      <c r="H1216">
        <v>10</v>
      </c>
      <c r="I1216" s="13">
        <f>Table15_2[[#This Row],[total_counts]]-Table15_2[[#This Row],[virtual_counts]]</f>
        <v>10</v>
      </c>
      <c r="J1216">
        <v>0</v>
      </c>
      <c r="K1216" s="4">
        <f>Table15_2[[#This Row],[total_counts]]/Table15_2[[#This Row],[den_total]]</f>
        <v>1.4060742407199099E-3</v>
      </c>
      <c r="L1216" s="4">
        <f>Table15_2[[#This Row],[in_person_counts]]/Table15_2[[#This Row],[den_total]]</f>
        <v>1.4060742407199099E-3</v>
      </c>
      <c r="M1216" s="4">
        <f>Table15_2[[#This Row],[virtual_counts]]/Table15_2[[#This Row],[den_total]]</f>
        <v>0</v>
      </c>
      <c r="N1216" t="s">
        <v>14</v>
      </c>
    </row>
    <row r="1217" spans="1:14" x14ac:dyDescent="0.3">
      <c r="A1217" t="s">
        <v>28</v>
      </c>
      <c r="B1217">
        <v>2019</v>
      </c>
      <c r="C1217">
        <v>4</v>
      </c>
      <c r="D1217" t="s">
        <v>13</v>
      </c>
      <c r="E1217">
        <v>6954</v>
      </c>
      <c r="F1217">
        <f>VLOOKUP(_xlfn.CONCAT(A1217,B1217,C1217),Denominator!D:H,2,FALSE)</f>
        <v>6954</v>
      </c>
      <c r="G1217">
        <f>VLOOKUP(_xlfn.CONCAT(A1217,B1217,C1217),Denominator!D:H,3,FALSE)</f>
        <v>0</v>
      </c>
      <c r="H1217">
        <v>412</v>
      </c>
      <c r="I1217" s="13">
        <f>Table15_2[[#This Row],[total_counts]]-Table15_2[[#This Row],[virtual_counts]]</f>
        <v>412</v>
      </c>
      <c r="J1217">
        <v>0</v>
      </c>
      <c r="K1217" s="4">
        <f>Table15_2[[#This Row],[total_counts]]/Table15_2[[#This Row],[den_total]]</f>
        <v>5.9246476847857346E-2</v>
      </c>
      <c r="L1217" s="4">
        <f>Table15_2[[#This Row],[in_person_counts]]/Table15_2[[#This Row],[den_total]]</f>
        <v>5.9246476847857346E-2</v>
      </c>
      <c r="M1217" s="4">
        <f>Table15_2[[#This Row],[virtual_counts]]/Table15_2[[#This Row],[den_total]]</f>
        <v>0</v>
      </c>
      <c r="N1217" t="s">
        <v>14</v>
      </c>
    </row>
    <row r="1218" spans="1:14" x14ac:dyDescent="0.3">
      <c r="A1218" t="s">
        <v>28</v>
      </c>
      <c r="B1218">
        <v>2019</v>
      </c>
      <c r="C1218">
        <v>4</v>
      </c>
      <c r="D1218" t="s">
        <v>18</v>
      </c>
      <c r="E1218">
        <v>6954</v>
      </c>
      <c r="F1218">
        <f>VLOOKUP(_xlfn.CONCAT(A1218,B1218,C1218),Denominator!D:H,2,FALSE)</f>
        <v>6954</v>
      </c>
      <c r="G1218">
        <f>VLOOKUP(_xlfn.CONCAT(A1218,B1218,C1218),Denominator!D:H,3,FALSE)</f>
        <v>0</v>
      </c>
      <c r="H1218">
        <v>16</v>
      </c>
      <c r="I1218" s="13">
        <f>Table15_2[[#This Row],[total_counts]]-Table15_2[[#This Row],[virtual_counts]]</f>
        <v>16</v>
      </c>
      <c r="J1218">
        <v>0</v>
      </c>
      <c r="K1218" s="4">
        <f>Table15_2[[#This Row],[total_counts]]/Table15_2[[#This Row],[den_total]]</f>
        <v>2.3008340523439745E-3</v>
      </c>
      <c r="L1218" s="4">
        <f>Table15_2[[#This Row],[in_person_counts]]/Table15_2[[#This Row],[den_total]]</f>
        <v>2.3008340523439745E-3</v>
      </c>
      <c r="M1218" s="4">
        <f>Table15_2[[#This Row],[virtual_counts]]/Table15_2[[#This Row],[den_total]]</f>
        <v>0</v>
      </c>
      <c r="N1218" t="s">
        <v>14</v>
      </c>
    </row>
    <row r="1219" spans="1:14" x14ac:dyDescent="0.3">
      <c r="A1219" t="s">
        <v>28</v>
      </c>
      <c r="B1219">
        <v>2019</v>
      </c>
      <c r="C1219">
        <v>4</v>
      </c>
      <c r="D1219" t="s">
        <v>19</v>
      </c>
      <c r="E1219">
        <v>6954</v>
      </c>
      <c r="F1219">
        <f>VLOOKUP(_xlfn.CONCAT(A1219,B1219,C1219),Denominator!D:H,2,FALSE)</f>
        <v>6954</v>
      </c>
      <c r="G1219">
        <f>VLOOKUP(_xlfn.CONCAT(A1219,B1219,C1219),Denominator!D:H,3,FALSE)</f>
        <v>0</v>
      </c>
      <c r="H1219">
        <v>1</v>
      </c>
      <c r="I1219" s="13">
        <f>Table15_2[[#This Row],[total_counts]]-Table15_2[[#This Row],[virtual_counts]]</f>
        <v>1</v>
      </c>
      <c r="J1219">
        <v>0</v>
      </c>
      <c r="K1219" s="4">
        <f>Table15_2[[#This Row],[total_counts]]/Table15_2[[#This Row],[den_total]]</f>
        <v>1.4380212827149841E-4</v>
      </c>
      <c r="L1219" s="4">
        <f>Table15_2[[#This Row],[in_person_counts]]/Table15_2[[#This Row],[den_total]]</f>
        <v>1.4380212827149841E-4</v>
      </c>
      <c r="M1219" s="4">
        <f>Table15_2[[#This Row],[virtual_counts]]/Table15_2[[#This Row],[den_total]]</f>
        <v>0</v>
      </c>
      <c r="N1219" t="s">
        <v>14</v>
      </c>
    </row>
    <row r="1220" spans="1:14" x14ac:dyDescent="0.3">
      <c r="A1220" t="s">
        <v>28</v>
      </c>
      <c r="B1220">
        <v>2019</v>
      </c>
      <c r="C1220">
        <v>4</v>
      </c>
      <c r="D1220" t="s">
        <v>20</v>
      </c>
      <c r="E1220">
        <v>6954</v>
      </c>
      <c r="F1220">
        <f>VLOOKUP(_xlfn.CONCAT(A1220,B1220,C1220),Denominator!D:H,2,FALSE)</f>
        <v>6954</v>
      </c>
      <c r="G1220">
        <f>VLOOKUP(_xlfn.CONCAT(A1220,B1220,C1220),Denominator!D:H,3,FALSE)</f>
        <v>0</v>
      </c>
      <c r="H1220">
        <v>1</v>
      </c>
      <c r="I1220" s="13">
        <f>Table15_2[[#This Row],[total_counts]]-Table15_2[[#This Row],[virtual_counts]]</f>
        <v>1</v>
      </c>
      <c r="J1220">
        <v>0</v>
      </c>
      <c r="K1220" s="4">
        <f>Table15_2[[#This Row],[total_counts]]/Table15_2[[#This Row],[den_total]]</f>
        <v>1.4380212827149841E-4</v>
      </c>
      <c r="L1220" s="4">
        <f>Table15_2[[#This Row],[in_person_counts]]/Table15_2[[#This Row],[den_total]]</f>
        <v>1.4380212827149841E-4</v>
      </c>
      <c r="M1220" s="4">
        <f>Table15_2[[#This Row],[virtual_counts]]/Table15_2[[#This Row],[den_total]]</f>
        <v>0</v>
      </c>
      <c r="N1220" t="s">
        <v>14</v>
      </c>
    </row>
    <row r="1221" spans="1:14" x14ac:dyDescent="0.3">
      <c r="A1221" t="s">
        <v>28</v>
      </c>
      <c r="B1221">
        <v>2019</v>
      </c>
      <c r="C1221">
        <v>4</v>
      </c>
      <c r="D1221" t="s">
        <v>21</v>
      </c>
      <c r="E1221">
        <v>6954</v>
      </c>
      <c r="F1221">
        <f>VLOOKUP(_xlfn.CONCAT(A1221,B1221,C1221),Denominator!D:H,2,FALSE)</f>
        <v>6954</v>
      </c>
      <c r="G1221">
        <f>VLOOKUP(_xlfn.CONCAT(A1221,B1221,C1221),Denominator!D:H,3,FALSE)</f>
        <v>0</v>
      </c>
      <c r="H1221">
        <v>1</v>
      </c>
      <c r="I1221" s="13">
        <f>Table15_2[[#This Row],[total_counts]]-Table15_2[[#This Row],[virtual_counts]]</f>
        <v>1</v>
      </c>
      <c r="J1221">
        <v>0</v>
      </c>
      <c r="K1221" s="4">
        <f>Table15_2[[#This Row],[total_counts]]/Table15_2[[#This Row],[den_total]]</f>
        <v>1.4380212827149841E-4</v>
      </c>
      <c r="L1221" s="4">
        <f>Table15_2[[#This Row],[in_person_counts]]/Table15_2[[#This Row],[den_total]]</f>
        <v>1.4380212827149841E-4</v>
      </c>
      <c r="M1221" s="4">
        <f>Table15_2[[#This Row],[virtual_counts]]/Table15_2[[#This Row],[den_total]]</f>
        <v>0</v>
      </c>
      <c r="N1221" t="s">
        <v>14</v>
      </c>
    </row>
    <row r="1222" spans="1:14" x14ac:dyDescent="0.3">
      <c r="A1222" t="s">
        <v>28</v>
      </c>
      <c r="B1222">
        <v>2019</v>
      </c>
      <c r="C1222">
        <v>4</v>
      </c>
      <c r="D1222" t="s">
        <v>22</v>
      </c>
      <c r="E1222">
        <v>6954</v>
      </c>
      <c r="F1222">
        <f>VLOOKUP(_xlfn.CONCAT(A1222,B1222,C1222),Denominator!D:H,2,FALSE)</f>
        <v>6954</v>
      </c>
      <c r="G1222">
        <f>VLOOKUP(_xlfn.CONCAT(A1222,B1222,C1222),Denominator!D:H,3,FALSE)</f>
        <v>0</v>
      </c>
      <c r="H1222">
        <v>2</v>
      </c>
      <c r="I1222" s="13">
        <f>Table15_2[[#This Row],[total_counts]]-Table15_2[[#This Row],[virtual_counts]]</f>
        <v>2</v>
      </c>
      <c r="J1222">
        <v>0</v>
      </c>
      <c r="K1222" s="4">
        <f>Table15_2[[#This Row],[total_counts]]/Table15_2[[#This Row],[den_total]]</f>
        <v>2.8760425654299681E-4</v>
      </c>
      <c r="L1222" s="4">
        <f>Table15_2[[#This Row],[in_person_counts]]/Table15_2[[#This Row],[den_total]]</f>
        <v>2.8760425654299681E-4</v>
      </c>
      <c r="M1222" s="4">
        <f>Table15_2[[#This Row],[virtual_counts]]/Table15_2[[#This Row],[den_total]]</f>
        <v>0</v>
      </c>
      <c r="N1222" t="s">
        <v>14</v>
      </c>
    </row>
    <row r="1223" spans="1:14" x14ac:dyDescent="0.3">
      <c r="A1223" t="s">
        <v>28</v>
      </c>
      <c r="B1223">
        <v>2019</v>
      </c>
      <c r="C1223">
        <v>4</v>
      </c>
      <c r="D1223" t="s">
        <v>23</v>
      </c>
      <c r="E1223">
        <v>6954</v>
      </c>
      <c r="F1223">
        <f>VLOOKUP(_xlfn.CONCAT(A1223,B1223,C1223),Denominator!D:H,2,FALSE)</f>
        <v>6954</v>
      </c>
      <c r="G1223">
        <f>VLOOKUP(_xlfn.CONCAT(A1223,B1223,C1223),Denominator!D:H,3,FALSE)</f>
        <v>0</v>
      </c>
      <c r="H1223">
        <v>253</v>
      </c>
      <c r="I1223" s="13">
        <f>Table15_2[[#This Row],[total_counts]]-Table15_2[[#This Row],[virtual_counts]]</f>
        <v>253</v>
      </c>
      <c r="J1223">
        <v>0</v>
      </c>
      <c r="K1223" s="4">
        <f>Table15_2[[#This Row],[total_counts]]/Table15_2[[#This Row],[den_total]]</f>
        <v>3.6381938452689097E-2</v>
      </c>
      <c r="L1223" s="4">
        <f>Table15_2[[#This Row],[in_person_counts]]/Table15_2[[#This Row],[den_total]]</f>
        <v>3.6381938452689097E-2</v>
      </c>
      <c r="M1223" s="4">
        <f>Table15_2[[#This Row],[virtual_counts]]/Table15_2[[#This Row],[den_total]]</f>
        <v>0</v>
      </c>
      <c r="N1223" t="s">
        <v>14</v>
      </c>
    </row>
    <row r="1224" spans="1:14" x14ac:dyDescent="0.3">
      <c r="A1224" t="s">
        <v>28</v>
      </c>
      <c r="B1224">
        <v>2019</v>
      </c>
      <c r="C1224">
        <v>4</v>
      </c>
      <c r="D1224" t="s">
        <v>24</v>
      </c>
      <c r="E1224">
        <v>6954</v>
      </c>
      <c r="F1224">
        <f>VLOOKUP(_xlfn.CONCAT(A1224,B1224,C1224),Denominator!D:H,2,FALSE)</f>
        <v>6954</v>
      </c>
      <c r="G1224">
        <f>VLOOKUP(_xlfn.CONCAT(A1224,B1224,C1224),Denominator!D:H,3,FALSE)</f>
        <v>0</v>
      </c>
      <c r="H1224">
        <v>1</v>
      </c>
      <c r="I1224" s="13">
        <f>Table15_2[[#This Row],[total_counts]]-Table15_2[[#This Row],[virtual_counts]]</f>
        <v>1</v>
      </c>
      <c r="J1224">
        <v>0</v>
      </c>
      <c r="K1224" s="4">
        <f>Table15_2[[#This Row],[total_counts]]/Table15_2[[#This Row],[den_total]]</f>
        <v>1.4380212827149841E-4</v>
      </c>
      <c r="L1224" s="4">
        <f>Table15_2[[#This Row],[in_person_counts]]/Table15_2[[#This Row],[den_total]]</f>
        <v>1.4380212827149841E-4</v>
      </c>
      <c r="M1224" s="4">
        <f>Table15_2[[#This Row],[virtual_counts]]/Table15_2[[#This Row],[den_total]]</f>
        <v>0</v>
      </c>
      <c r="N1224" t="s">
        <v>14</v>
      </c>
    </row>
    <row r="1225" spans="1:14" x14ac:dyDescent="0.3">
      <c r="A1225" t="s">
        <v>28</v>
      </c>
      <c r="B1225">
        <v>2019</v>
      </c>
      <c r="C1225">
        <v>4</v>
      </c>
      <c r="D1225" t="s">
        <v>25</v>
      </c>
      <c r="E1225">
        <v>6954</v>
      </c>
      <c r="F1225">
        <f>VLOOKUP(_xlfn.CONCAT(A1225,B1225,C1225),Denominator!D:H,2,FALSE)</f>
        <v>6954</v>
      </c>
      <c r="G1225">
        <f>VLOOKUP(_xlfn.CONCAT(A1225,B1225,C1225),Denominator!D:H,3,FALSE)</f>
        <v>0</v>
      </c>
      <c r="H1225">
        <v>8</v>
      </c>
      <c r="I1225" s="13">
        <f>Table15_2[[#This Row],[total_counts]]-Table15_2[[#This Row],[virtual_counts]]</f>
        <v>8</v>
      </c>
      <c r="J1225">
        <v>0</v>
      </c>
      <c r="K1225" s="4">
        <f>Table15_2[[#This Row],[total_counts]]/Table15_2[[#This Row],[den_total]]</f>
        <v>1.1504170261719873E-3</v>
      </c>
      <c r="L1225" s="4">
        <f>Table15_2[[#This Row],[in_person_counts]]/Table15_2[[#This Row],[den_total]]</f>
        <v>1.1504170261719873E-3</v>
      </c>
      <c r="M1225" s="4">
        <f>Table15_2[[#This Row],[virtual_counts]]/Table15_2[[#This Row],[den_total]]</f>
        <v>0</v>
      </c>
      <c r="N1225" t="s">
        <v>14</v>
      </c>
    </row>
    <row r="1226" spans="1:14" x14ac:dyDescent="0.3">
      <c r="A1226" t="s">
        <v>28</v>
      </c>
      <c r="B1226">
        <v>2019</v>
      </c>
      <c r="C1226">
        <v>5</v>
      </c>
      <c r="D1226" t="s">
        <v>13</v>
      </c>
      <c r="E1226">
        <v>6629</v>
      </c>
      <c r="F1226">
        <f>VLOOKUP(_xlfn.CONCAT(A1226,B1226,C1226),Denominator!D:H,2,FALSE)</f>
        <v>6629</v>
      </c>
      <c r="G1226">
        <f>VLOOKUP(_xlfn.CONCAT(A1226,B1226,C1226),Denominator!D:H,3,FALSE)</f>
        <v>0</v>
      </c>
      <c r="H1226">
        <v>439</v>
      </c>
      <c r="I1226" s="13">
        <f>Table15_2[[#This Row],[total_counts]]-Table15_2[[#This Row],[virtual_counts]]</f>
        <v>439</v>
      </c>
      <c r="J1226">
        <v>0</v>
      </c>
      <c r="K1226" s="4">
        <f>Table15_2[[#This Row],[total_counts]]/Table15_2[[#This Row],[den_total]]</f>
        <v>6.6224166540956406E-2</v>
      </c>
      <c r="L1226" s="4">
        <f>Table15_2[[#This Row],[in_person_counts]]/Table15_2[[#This Row],[den_total]]</f>
        <v>6.6224166540956406E-2</v>
      </c>
      <c r="M1226" s="4">
        <f>Table15_2[[#This Row],[virtual_counts]]/Table15_2[[#This Row],[den_total]]</f>
        <v>0</v>
      </c>
      <c r="N1226" t="s">
        <v>14</v>
      </c>
    </row>
    <row r="1227" spans="1:14" x14ac:dyDescent="0.3">
      <c r="A1227" t="s">
        <v>28</v>
      </c>
      <c r="B1227">
        <v>2019</v>
      </c>
      <c r="C1227">
        <v>5</v>
      </c>
      <c r="D1227" t="s">
        <v>18</v>
      </c>
      <c r="E1227">
        <v>6629</v>
      </c>
      <c r="F1227">
        <f>VLOOKUP(_xlfn.CONCAT(A1227,B1227,C1227),Denominator!D:H,2,FALSE)</f>
        <v>6629</v>
      </c>
      <c r="G1227">
        <f>VLOOKUP(_xlfn.CONCAT(A1227,B1227,C1227),Denominator!D:H,3,FALSE)</f>
        <v>0</v>
      </c>
      <c r="H1227">
        <v>10</v>
      </c>
      <c r="I1227" s="13">
        <f>Table15_2[[#This Row],[total_counts]]-Table15_2[[#This Row],[virtual_counts]]</f>
        <v>10</v>
      </c>
      <c r="J1227">
        <v>0</v>
      </c>
      <c r="K1227" s="4">
        <f>Table15_2[[#This Row],[total_counts]]/Table15_2[[#This Row],[den_total]]</f>
        <v>1.508523155830442E-3</v>
      </c>
      <c r="L1227" s="4">
        <f>Table15_2[[#This Row],[in_person_counts]]/Table15_2[[#This Row],[den_total]]</f>
        <v>1.508523155830442E-3</v>
      </c>
      <c r="M1227" s="4">
        <f>Table15_2[[#This Row],[virtual_counts]]/Table15_2[[#This Row],[den_total]]</f>
        <v>0</v>
      </c>
      <c r="N1227" t="s">
        <v>14</v>
      </c>
    </row>
    <row r="1228" spans="1:14" x14ac:dyDescent="0.3">
      <c r="A1228" t="s">
        <v>28</v>
      </c>
      <c r="B1228">
        <v>2019</v>
      </c>
      <c r="C1228">
        <v>5</v>
      </c>
      <c r="D1228" t="s">
        <v>19</v>
      </c>
      <c r="E1228">
        <v>6629</v>
      </c>
      <c r="F1228">
        <f>VLOOKUP(_xlfn.CONCAT(A1228,B1228,C1228),Denominator!D:H,2,FALSE)</f>
        <v>6629</v>
      </c>
      <c r="G1228">
        <f>VLOOKUP(_xlfn.CONCAT(A1228,B1228,C1228),Denominator!D:H,3,FALSE)</f>
        <v>0</v>
      </c>
      <c r="H1228">
        <v>0</v>
      </c>
      <c r="I1228" s="13">
        <f>Table15_2[[#This Row],[total_counts]]-Table15_2[[#This Row],[virtual_counts]]</f>
        <v>0</v>
      </c>
      <c r="J1228">
        <v>0</v>
      </c>
      <c r="K1228" s="4">
        <f>Table15_2[[#This Row],[total_counts]]/Table15_2[[#This Row],[den_total]]</f>
        <v>0</v>
      </c>
      <c r="L1228" s="4">
        <f>Table15_2[[#This Row],[in_person_counts]]/Table15_2[[#This Row],[den_total]]</f>
        <v>0</v>
      </c>
      <c r="M1228" s="4">
        <f>Table15_2[[#This Row],[virtual_counts]]/Table15_2[[#This Row],[den_total]]</f>
        <v>0</v>
      </c>
      <c r="N1228" t="s">
        <v>14</v>
      </c>
    </row>
    <row r="1229" spans="1:14" x14ac:dyDescent="0.3">
      <c r="A1229" t="s">
        <v>28</v>
      </c>
      <c r="B1229">
        <v>2019</v>
      </c>
      <c r="C1229">
        <v>5</v>
      </c>
      <c r="D1229" t="s">
        <v>20</v>
      </c>
      <c r="E1229">
        <v>6629</v>
      </c>
      <c r="F1229">
        <f>VLOOKUP(_xlfn.CONCAT(A1229,B1229,C1229),Denominator!D:H,2,FALSE)</f>
        <v>6629</v>
      </c>
      <c r="G1229">
        <f>VLOOKUP(_xlfn.CONCAT(A1229,B1229,C1229),Denominator!D:H,3,FALSE)</f>
        <v>0</v>
      </c>
      <c r="H1229">
        <v>0</v>
      </c>
      <c r="I1229" s="13">
        <f>Table15_2[[#This Row],[total_counts]]-Table15_2[[#This Row],[virtual_counts]]</f>
        <v>0</v>
      </c>
      <c r="J1229">
        <v>0</v>
      </c>
      <c r="K1229" s="4">
        <f>Table15_2[[#This Row],[total_counts]]/Table15_2[[#This Row],[den_total]]</f>
        <v>0</v>
      </c>
      <c r="L1229" s="4">
        <f>Table15_2[[#This Row],[in_person_counts]]/Table15_2[[#This Row],[den_total]]</f>
        <v>0</v>
      </c>
      <c r="M1229" s="4">
        <f>Table15_2[[#This Row],[virtual_counts]]/Table15_2[[#This Row],[den_total]]</f>
        <v>0</v>
      </c>
      <c r="N1229" t="s">
        <v>14</v>
      </c>
    </row>
    <row r="1230" spans="1:14" x14ac:dyDescent="0.3">
      <c r="A1230" t="s">
        <v>28</v>
      </c>
      <c r="B1230">
        <v>2019</v>
      </c>
      <c r="C1230">
        <v>5</v>
      </c>
      <c r="D1230" t="s">
        <v>21</v>
      </c>
      <c r="E1230">
        <v>6629</v>
      </c>
      <c r="F1230">
        <f>VLOOKUP(_xlfn.CONCAT(A1230,B1230,C1230),Denominator!D:H,2,FALSE)</f>
        <v>6629</v>
      </c>
      <c r="G1230">
        <f>VLOOKUP(_xlfn.CONCAT(A1230,B1230,C1230),Denominator!D:H,3,FALSE)</f>
        <v>0</v>
      </c>
      <c r="H1230">
        <v>0</v>
      </c>
      <c r="I1230" s="13">
        <f>Table15_2[[#This Row],[total_counts]]-Table15_2[[#This Row],[virtual_counts]]</f>
        <v>0</v>
      </c>
      <c r="J1230">
        <v>0</v>
      </c>
      <c r="K1230" s="4">
        <f>Table15_2[[#This Row],[total_counts]]/Table15_2[[#This Row],[den_total]]</f>
        <v>0</v>
      </c>
      <c r="L1230" s="4">
        <f>Table15_2[[#This Row],[in_person_counts]]/Table15_2[[#This Row],[den_total]]</f>
        <v>0</v>
      </c>
      <c r="M1230" s="4">
        <f>Table15_2[[#This Row],[virtual_counts]]/Table15_2[[#This Row],[den_total]]</f>
        <v>0</v>
      </c>
      <c r="N1230" t="s">
        <v>14</v>
      </c>
    </row>
    <row r="1231" spans="1:14" x14ac:dyDescent="0.3">
      <c r="A1231" t="s">
        <v>28</v>
      </c>
      <c r="B1231">
        <v>2019</v>
      </c>
      <c r="C1231">
        <v>5</v>
      </c>
      <c r="D1231" t="s">
        <v>22</v>
      </c>
      <c r="E1231">
        <v>6629</v>
      </c>
      <c r="F1231">
        <f>VLOOKUP(_xlfn.CONCAT(A1231,B1231,C1231),Denominator!D:H,2,FALSE)</f>
        <v>6629</v>
      </c>
      <c r="G1231">
        <f>VLOOKUP(_xlfn.CONCAT(A1231,B1231,C1231),Denominator!D:H,3,FALSE)</f>
        <v>0</v>
      </c>
      <c r="H1231">
        <v>0</v>
      </c>
      <c r="I1231" s="13">
        <f>Table15_2[[#This Row],[total_counts]]-Table15_2[[#This Row],[virtual_counts]]</f>
        <v>0</v>
      </c>
      <c r="J1231">
        <v>0</v>
      </c>
      <c r="K1231" s="4">
        <f>Table15_2[[#This Row],[total_counts]]/Table15_2[[#This Row],[den_total]]</f>
        <v>0</v>
      </c>
      <c r="L1231" s="4">
        <f>Table15_2[[#This Row],[in_person_counts]]/Table15_2[[#This Row],[den_total]]</f>
        <v>0</v>
      </c>
      <c r="M1231" s="4">
        <f>Table15_2[[#This Row],[virtual_counts]]/Table15_2[[#This Row],[den_total]]</f>
        <v>0</v>
      </c>
      <c r="N1231" t="s">
        <v>14</v>
      </c>
    </row>
    <row r="1232" spans="1:14" x14ac:dyDescent="0.3">
      <c r="A1232" t="s">
        <v>28</v>
      </c>
      <c r="B1232">
        <v>2019</v>
      </c>
      <c r="C1232">
        <v>5</v>
      </c>
      <c r="D1232" t="s">
        <v>23</v>
      </c>
      <c r="E1232">
        <v>6629</v>
      </c>
      <c r="F1232">
        <f>VLOOKUP(_xlfn.CONCAT(A1232,B1232,C1232),Denominator!D:H,2,FALSE)</f>
        <v>6629</v>
      </c>
      <c r="G1232">
        <f>VLOOKUP(_xlfn.CONCAT(A1232,B1232,C1232),Denominator!D:H,3,FALSE)</f>
        <v>0</v>
      </c>
      <c r="H1232">
        <v>244</v>
      </c>
      <c r="I1232" s="13">
        <f>Table15_2[[#This Row],[total_counts]]-Table15_2[[#This Row],[virtual_counts]]</f>
        <v>244</v>
      </c>
      <c r="J1232">
        <v>0</v>
      </c>
      <c r="K1232" s="4">
        <f>Table15_2[[#This Row],[total_counts]]/Table15_2[[#This Row],[den_total]]</f>
        <v>3.6807965002262785E-2</v>
      </c>
      <c r="L1232" s="4">
        <f>Table15_2[[#This Row],[in_person_counts]]/Table15_2[[#This Row],[den_total]]</f>
        <v>3.6807965002262785E-2</v>
      </c>
      <c r="M1232" s="4">
        <f>Table15_2[[#This Row],[virtual_counts]]/Table15_2[[#This Row],[den_total]]</f>
        <v>0</v>
      </c>
      <c r="N1232" t="s">
        <v>14</v>
      </c>
    </row>
    <row r="1233" spans="1:14" x14ac:dyDescent="0.3">
      <c r="A1233" t="s">
        <v>28</v>
      </c>
      <c r="B1233">
        <v>2019</v>
      </c>
      <c r="C1233">
        <v>5</v>
      </c>
      <c r="D1233" t="s">
        <v>24</v>
      </c>
      <c r="E1233">
        <v>6629</v>
      </c>
      <c r="F1233">
        <f>VLOOKUP(_xlfn.CONCAT(A1233,B1233,C1233),Denominator!D:H,2,FALSE)</f>
        <v>6629</v>
      </c>
      <c r="G1233">
        <f>VLOOKUP(_xlfn.CONCAT(A1233,B1233,C1233),Denominator!D:H,3,FALSE)</f>
        <v>0</v>
      </c>
      <c r="H1233">
        <v>1</v>
      </c>
      <c r="I1233" s="13">
        <f>Table15_2[[#This Row],[total_counts]]-Table15_2[[#This Row],[virtual_counts]]</f>
        <v>1</v>
      </c>
      <c r="J1233">
        <v>0</v>
      </c>
      <c r="K1233" s="4">
        <f>Table15_2[[#This Row],[total_counts]]/Table15_2[[#This Row],[den_total]]</f>
        <v>1.5085231558304419E-4</v>
      </c>
      <c r="L1233" s="4">
        <f>Table15_2[[#This Row],[in_person_counts]]/Table15_2[[#This Row],[den_total]]</f>
        <v>1.5085231558304419E-4</v>
      </c>
      <c r="M1233" s="4">
        <f>Table15_2[[#This Row],[virtual_counts]]/Table15_2[[#This Row],[den_total]]</f>
        <v>0</v>
      </c>
      <c r="N1233" t="s">
        <v>14</v>
      </c>
    </row>
    <row r="1234" spans="1:14" x14ac:dyDescent="0.3">
      <c r="A1234" t="s">
        <v>28</v>
      </c>
      <c r="B1234">
        <v>2019</v>
      </c>
      <c r="C1234">
        <v>5</v>
      </c>
      <c r="D1234" t="s">
        <v>25</v>
      </c>
      <c r="E1234">
        <v>6629</v>
      </c>
      <c r="F1234">
        <f>VLOOKUP(_xlfn.CONCAT(A1234,B1234,C1234),Denominator!D:H,2,FALSE)</f>
        <v>6629</v>
      </c>
      <c r="G1234">
        <f>VLOOKUP(_xlfn.CONCAT(A1234,B1234,C1234),Denominator!D:H,3,FALSE)</f>
        <v>0</v>
      </c>
      <c r="H1234">
        <v>5</v>
      </c>
      <c r="I1234" s="13">
        <f>Table15_2[[#This Row],[total_counts]]-Table15_2[[#This Row],[virtual_counts]]</f>
        <v>5</v>
      </c>
      <c r="J1234">
        <v>0</v>
      </c>
      <c r="K1234" s="4">
        <f>Table15_2[[#This Row],[total_counts]]/Table15_2[[#This Row],[den_total]]</f>
        <v>7.5426157791522099E-4</v>
      </c>
      <c r="L1234" s="4">
        <f>Table15_2[[#This Row],[in_person_counts]]/Table15_2[[#This Row],[den_total]]</f>
        <v>7.5426157791522099E-4</v>
      </c>
      <c r="M1234" s="4">
        <f>Table15_2[[#This Row],[virtual_counts]]/Table15_2[[#This Row],[den_total]]</f>
        <v>0</v>
      </c>
      <c r="N1234" t="s">
        <v>14</v>
      </c>
    </row>
    <row r="1235" spans="1:14" x14ac:dyDescent="0.3">
      <c r="A1235" t="s">
        <v>28</v>
      </c>
      <c r="B1235">
        <v>2019</v>
      </c>
      <c r="C1235">
        <v>6</v>
      </c>
      <c r="D1235" t="s">
        <v>13</v>
      </c>
      <c r="E1235">
        <v>6422</v>
      </c>
      <c r="F1235">
        <f>VLOOKUP(_xlfn.CONCAT(A1235,B1235,C1235),Denominator!D:H,2,FALSE)</f>
        <v>6422</v>
      </c>
      <c r="G1235">
        <f>VLOOKUP(_xlfn.CONCAT(A1235,B1235,C1235),Denominator!D:H,3,FALSE)</f>
        <v>0</v>
      </c>
      <c r="H1235">
        <v>425</v>
      </c>
      <c r="I1235" s="13">
        <f>Table15_2[[#This Row],[total_counts]]-Table15_2[[#This Row],[virtual_counts]]</f>
        <v>425</v>
      </c>
      <c r="J1235">
        <v>0</v>
      </c>
      <c r="K1235" s="4">
        <f>Table15_2[[#This Row],[total_counts]]/Table15_2[[#This Row],[den_total]]</f>
        <v>6.6178760510744311E-2</v>
      </c>
      <c r="L1235" s="4">
        <f>Table15_2[[#This Row],[in_person_counts]]/Table15_2[[#This Row],[den_total]]</f>
        <v>6.6178760510744311E-2</v>
      </c>
      <c r="M1235" s="4">
        <f>Table15_2[[#This Row],[virtual_counts]]/Table15_2[[#This Row],[den_total]]</f>
        <v>0</v>
      </c>
      <c r="N1235" t="s">
        <v>14</v>
      </c>
    </row>
    <row r="1236" spans="1:14" x14ac:dyDescent="0.3">
      <c r="A1236" t="s">
        <v>28</v>
      </c>
      <c r="B1236">
        <v>2019</v>
      </c>
      <c r="C1236">
        <v>6</v>
      </c>
      <c r="D1236" t="s">
        <v>18</v>
      </c>
      <c r="E1236">
        <v>6422</v>
      </c>
      <c r="F1236">
        <f>VLOOKUP(_xlfn.CONCAT(A1236,B1236,C1236),Denominator!D:H,2,FALSE)</f>
        <v>6422</v>
      </c>
      <c r="G1236">
        <f>VLOOKUP(_xlfn.CONCAT(A1236,B1236,C1236),Denominator!D:H,3,FALSE)</f>
        <v>0</v>
      </c>
      <c r="H1236">
        <v>6</v>
      </c>
      <c r="I1236" s="13">
        <f>Table15_2[[#This Row],[total_counts]]-Table15_2[[#This Row],[virtual_counts]]</f>
        <v>6</v>
      </c>
      <c r="J1236">
        <v>0</v>
      </c>
      <c r="K1236" s="4">
        <f>Table15_2[[#This Row],[total_counts]]/Table15_2[[#This Row],[den_total]]</f>
        <v>9.3428838368109625E-4</v>
      </c>
      <c r="L1236" s="4">
        <f>Table15_2[[#This Row],[in_person_counts]]/Table15_2[[#This Row],[den_total]]</f>
        <v>9.3428838368109625E-4</v>
      </c>
      <c r="M1236" s="4">
        <f>Table15_2[[#This Row],[virtual_counts]]/Table15_2[[#This Row],[den_total]]</f>
        <v>0</v>
      </c>
      <c r="N1236" t="s">
        <v>14</v>
      </c>
    </row>
    <row r="1237" spans="1:14" x14ac:dyDescent="0.3">
      <c r="A1237" t="s">
        <v>28</v>
      </c>
      <c r="B1237">
        <v>2019</v>
      </c>
      <c r="C1237">
        <v>6</v>
      </c>
      <c r="D1237" t="s">
        <v>19</v>
      </c>
      <c r="E1237">
        <v>6422</v>
      </c>
      <c r="F1237">
        <f>VLOOKUP(_xlfn.CONCAT(A1237,B1237,C1237),Denominator!D:H,2,FALSE)</f>
        <v>6422</v>
      </c>
      <c r="G1237">
        <f>VLOOKUP(_xlfn.CONCAT(A1237,B1237,C1237),Denominator!D:H,3,FALSE)</f>
        <v>0</v>
      </c>
      <c r="H1237">
        <v>2</v>
      </c>
      <c r="I1237" s="13">
        <f>Table15_2[[#This Row],[total_counts]]-Table15_2[[#This Row],[virtual_counts]]</f>
        <v>2</v>
      </c>
      <c r="J1237">
        <v>0</v>
      </c>
      <c r="K1237" s="4">
        <f>Table15_2[[#This Row],[total_counts]]/Table15_2[[#This Row],[den_total]]</f>
        <v>3.114294612270321E-4</v>
      </c>
      <c r="L1237" s="4">
        <f>Table15_2[[#This Row],[in_person_counts]]/Table15_2[[#This Row],[den_total]]</f>
        <v>3.114294612270321E-4</v>
      </c>
      <c r="M1237" s="4">
        <f>Table15_2[[#This Row],[virtual_counts]]/Table15_2[[#This Row],[den_total]]</f>
        <v>0</v>
      </c>
      <c r="N1237" t="s">
        <v>14</v>
      </c>
    </row>
    <row r="1238" spans="1:14" x14ac:dyDescent="0.3">
      <c r="A1238" t="s">
        <v>28</v>
      </c>
      <c r="B1238">
        <v>2019</v>
      </c>
      <c r="C1238">
        <v>6</v>
      </c>
      <c r="D1238" t="s">
        <v>20</v>
      </c>
      <c r="E1238">
        <v>6422</v>
      </c>
      <c r="F1238">
        <f>VLOOKUP(_xlfn.CONCAT(A1238,B1238,C1238),Denominator!D:H,2,FALSE)</f>
        <v>6422</v>
      </c>
      <c r="G1238">
        <f>VLOOKUP(_xlfn.CONCAT(A1238,B1238,C1238),Denominator!D:H,3,FALSE)</f>
        <v>0</v>
      </c>
      <c r="H1238">
        <v>1</v>
      </c>
      <c r="I1238" s="13">
        <f>Table15_2[[#This Row],[total_counts]]-Table15_2[[#This Row],[virtual_counts]]</f>
        <v>1</v>
      </c>
      <c r="J1238">
        <v>0</v>
      </c>
      <c r="K1238" s="4">
        <f>Table15_2[[#This Row],[total_counts]]/Table15_2[[#This Row],[den_total]]</f>
        <v>1.5571473061351605E-4</v>
      </c>
      <c r="L1238" s="4">
        <f>Table15_2[[#This Row],[in_person_counts]]/Table15_2[[#This Row],[den_total]]</f>
        <v>1.5571473061351605E-4</v>
      </c>
      <c r="M1238" s="4">
        <f>Table15_2[[#This Row],[virtual_counts]]/Table15_2[[#This Row],[den_total]]</f>
        <v>0</v>
      </c>
      <c r="N1238" t="s">
        <v>14</v>
      </c>
    </row>
    <row r="1239" spans="1:14" x14ac:dyDescent="0.3">
      <c r="A1239" t="s">
        <v>28</v>
      </c>
      <c r="B1239">
        <v>2019</v>
      </c>
      <c r="C1239">
        <v>6</v>
      </c>
      <c r="D1239" t="s">
        <v>21</v>
      </c>
      <c r="E1239">
        <v>6422</v>
      </c>
      <c r="F1239">
        <f>VLOOKUP(_xlfn.CONCAT(A1239,B1239,C1239),Denominator!D:H,2,FALSE)</f>
        <v>6422</v>
      </c>
      <c r="G1239">
        <f>VLOOKUP(_xlfn.CONCAT(A1239,B1239,C1239),Denominator!D:H,3,FALSE)</f>
        <v>0</v>
      </c>
      <c r="H1239">
        <v>1</v>
      </c>
      <c r="I1239" s="13">
        <f>Table15_2[[#This Row],[total_counts]]-Table15_2[[#This Row],[virtual_counts]]</f>
        <v>1</v>
      </c>
      <c r="J1239">
        <v>0</v>
      </c>
      <c r="K1239" s="4">
        <f>Table15_2[[#This Row],[total_counts]]/Table15_2[[#This Row],[den_total]]</f>
        <v>1.5571473061351605E-4</v>
      </c>
      <c r="L1239" s="4">
        <f>Table15_2[[#This Row],[in_person_counts]]/Table15_2[[#This Row],[den_total]]</f>
        <v>1.5571473061351605E-4</v>
      </c>
      <c r="M1239" s="4">
        <f>Table15_2[[#This Row],[virtual_counts]]/Table15_2[[#This Row],[den_total]]</f>
        <v>0</v>
      </c>
      <c r="N1239" t="s">
        <v>14</v>
      </c>
    </row>
    <row r="1240" spans="1:14" x14ac:dyDescent="0.3">
      <c r="A1240" t="s">
        <v>28</v>
      </c>
      <c r="B1240">
        <v>2019</v>
      </c>
      <c r="C1240">
        <v>6</v>
      </c>
      <c r="D1240" t="s">
        <v>22</v>
      </c>
      <c r="E1240">
        <v>6422</v>
      </c>
      <c r="F1240">
        <f>VLOOKUP(_xlfn.CONCAT(A1240,B1240,C1240),Denominator!D:H,2,FALSE)</f>
        <v>6422</v>
      </c>
      <c r="G1240">
        <f>VLOOKUP(_xlfn.CONCAT(A1240,B1240,C1240),Denominator!D:H,3,FALSE)</f>
        <v>0</v>
      </c>
      <c r="H1240">
        <v>2</v>
      </c>
      <c r="I1240" s="13">
        <f>Table15_2[[#This Row],[total_counts]]-Table15_2[[#This Row],[virtual_counts]]</f>
        <v>2</v>
      </c>
      <c r="J1240">
        <v>0</v>
      </c>
      <c r="K1240" s="4">
        <f>Table15_2[[#This Row],[total_counts]]/Table15_2[[#This Row],[den_total]]</f>
        <v>3.114294612270321E-4</v>
      </c>
      <c r="L1240" s="4">
        <f>Table15_2[[#This Row],[in_person_counts]]/Table15_2[[#This Row],[den_total]]</f>
        <v>3.114294612270321E-4</v>
      </c>
      <c r="M1240" s="4">
        <f>Table15_2[[#This Row],[virtual_counts]]/Table15_2[[#This Row],[den_total]]</f>
        <v>0</v>
      </c>
      <c r="N1240" t="s">
        <v>14</v>
      </c>
    </row>
    <row r="1241" spans="1:14" x14ac:dyDescent="0.3">
      <c r="A1241" t="s">
        <v>28</v>
      </c>
      <c r="B1241">
        <v>2019</v>
      </c>
      <c r="C1241">
        <v>6</v>
      </c>
      <c r="D1241" t="s">
        <v>23</v>
      </c>
      <c r="E1241">
        <v>6422</v>
      </c>
      <c r="F1241">
        <f>VLOOKUP(_xlfn.CONCAT(A1241,B1241,C1241),Denominator!D:H,2,FALSE)</f>
        <v>6422</v>
      </c>
      <c r="G1241">
        <f>VLOOKUP(_xlfn.CONCAT(A1241,B1241,C1241),Denominator!D:H,3,FALSE)</f>
        <v>0</v>
      </c>
      <c r="H1241">
        <v>241</v>
      </c>
      <c r="I1241" s="13">
        <f>Table15_2[[#This Row],[total_counts]]-Table15_2[[#This Row],[virtual_counts]]</f>
        <v>241</v>
      </c>
      <c r="J1241">
        <v>0</v>
      </c>
      <c r="K1241" s="4">
        <f>Table15_2[[#This Row],[total_counts]]/Table15_2[[#This Row],[den_total]]</f>
        <v>3.7527250077857364E-2</v>
      </c>
      <c r="L1241" s="4">
        <f>Table15_2[[#This Row],[in_person_counts]]/Table15_2[[#This Row],[den_total]]</f>
        <v>3.7527250077857364E-2</v>
      </c>
      <c r="M1241" s="4">
        <f>Table15_2[[#This Row],[virtual_counts]]/Table15_2[[#This Row],[den_total]]</f>
        <v>0</v>
      </c>
      <c r="N1241" t="s">
        <v>14</v>
      </c>
    </row>
    <row r="1242" spans="1:14" x14ac:dyDescent="0.3">
      <c r="A1242" t="s">
        <v>28</v>
      </c>
      <c r="B1242">
        <v>2019</v>
      </c>
      <c r="C1242">
        <v>6</v>
      </c>
      <c r="D1242" t="s">
        <v>24</v>
      </c>
      <c r="E1242">
        <v>6422</v>
      </c>
      <c r="F1242">
        <f>VLOOKUP(_xlfn.CONCAT(A1242,B1242,C1242),Denominator!D:H,2,FALSE)</f>
        <v>6422</v>
      </c>
      <c r="G1242">
        <f>VLOOKUP(_xlfn.CONCAT(A1242,B1242,C1242),Denominator!D:H,3,FALSE)</f>
        <v>0</v>
      </c>
      <c r="H1242">
        <v>0</v>
      </c>
      <c r="I1242" s="13">
        <f>Table15_2[[#This Row],[total_counts]]-Table15_2[[#This Row],[virtual_counts]]</f>
        <v>0</v>
      </c>
      <c r="J1242">
        <v>0</v>
      </c>
      <c r="K1242" s="4">
        <f>Table15_2[[#This Row],[total_counts]]/Table15_2[[#This Row],[den_total]]</f>
        <v>0</v>
      </c>
      <c r="L1242" s="4">
        <f>Table15_2[[#This Row],[in_person_counts]]/Table15_2[[#This Row],[den_total]]</f>
        <v>0</v>
      </c>
      <c r="M1242" s="4">
        <f>Table15_2[[#This Row],[virtual_counts]]/Table15_2[[#This Row],[den_total]]</f>
        <v>0</v>
      </c>
      <c r="N1242" t="s">
        <v>14</v>
      </c>
    </row>
    <row r="1243" spans="1:14" x14ac:dyDescent="0.3">
      <c r="A1243" t="s">
        <v>28</v>
      </c>
      <c r="B1243">
        <v>2019</v>
      </c>
      <c r="C1243">
        <v>6</v>
      </c>
      <c r="D1243" t="s">
        <v>25</v>
      </c>
      <c r="E1243">
        <v>6422</v>
      </c>
      <c r="F1243">
        <f>VLOOKUP(_xlfn.CONCAT(A1243,B1243,C1243),Denominator!D:H,2,FALSE)</f>
        <v>6422</v>
      </c>
      <c r="G1243">
        <f>VLOOKUP(_xlfn.CONCAT(A1243,B1243,C1243),Denominator!D:H,3,FALSE)</f>
        <v>0</v>
      </c>
      <c r="H1243">
        <v>4</v>
      </c>
      <c r="I1243" s="13">
        <f>Table15_2[[#This Row],[total_counts]]-Table15_2[[#This Row],[virtual_counts]]</f>
        <v>4</v>
      </c>
      <c r="J1243">
        <v>0</v>
      </c>
      <c r="K1243" s="4">
        <f>Table15_2[[#This Row],[total_counts]]/Table15_2[[#This Row],[den_total]]</f>
        <v>6.228589224540642E-4</v>
      </c>
      <c r="L1243" s="4">
        <f>Table15_2[[#This Row],[in_person_counts]]/Table15_2[[#This Row],[den_total]]</f>
        <v>6.228589224540642E-4</v>
      </c>
      <c r="M1243" s="4">
        <f>Table15_2[[#This Row],[virtual_counts]]/Table15_2[[#This Row],[den_total]]</f>
        <v>0</v>
      </c>
      <c r="N1243" t="s">
        <v>14</v>
      </c>
    </row>
    <row r="1244" spans="1:14" x14ac:dyDescent="0.3">
      <c r="A1244" t="s">
        <v>28</v>
      </c>
      <c r="B1244">
        <v>2019</v>
      </c>
      <c r="C1244">
        <v>7</v>
      </c>
      <c r="D1244" t="s">
        <v>13</v>
      </c>
      <c r="E1244">
        <v>7050</v>
      </c>
      <c r="F1244">
        <f>VLOOKUP(_xlfn.CONCAT(A1244,B1244,C1244),Denominator!D:H,2,FALSE)</f>
        <v>7050</v>
      </c>
      <c r="G1244">
        <f>VLOOKUP(_xlfn.CONCAT(A1244,B1244,C1244),Denominator!D:H,3,FALSE)</f>
        <v>0</v>
      </c>
      <c r="H1244">
        <v>497</v>
      </c>
      <c r="I1244" s="13">
        <f>Table15_2[[#This Row],[total_counts]]-Table15_2[[#This Row],[virtual_counts]]</f>
        <v>497</v>
      </c>
      <c r="J1244">
        <v>0</v>
      </c>
      <c r="K1244" s="4">
        <f>Table15_2[[#This Row],[total_counts]]/Table15_2[[#This Row],[den_total]]</f>
        <v>7.0496453900709216E-2</v>
      </c>
      <c r="L1244" s="4">
        <f>Table15_2[[#This Row],[in_person_counts]]/Table15_2[[#This Row],[den_total]]</f>
        <v>7.0496453900709216E-2</v>
      </c>
      <c r="M1244" s="4">
        <f>Table15_2[[#This Row],[virtual_counts]]/Table15_2[[#This Row],[den_total]]</f>
        <v>0</v>
      </c>
      <c r="N1244" t="s">
        <v>14</v>
      </c>
    </row>
    <row r="1245" spans="1:14" x14ac:dyDescent="0.3">
      <c r="A1245" t="s">
        <v>28</v>
      </c>
      <c r="B1245">
        <v>2019</v>
      </c>
      <c r="C1245">
        <v>7</v>
      </c>
      <c r="D1245" t="s">
        <v>18</v>
      </c>
      <c r="E1245">
        <v>7050</v>
      </c>
      <c r="F1245">
        <f>VLOOKUP(_xlfn.CONCAT(A1245,B1245,C1245),Denominator!D:H,2,FALSE)</f>
        <v>7050</v>
      </c>
      <c r="G1245">
        <f>VLOOKUP(_xlfn.CONCAT(A1245,B1245,C1245),Denominator!D:H,3,FALSE)</f>
        <v>0</v>
      </c>
      <c r="H1245">
        <v>9</v>
      </c>
      <c r="I1245" s="13">
        <f>Table15_2[[#This Row],[total_counts]]-Table15_2[[#This Row],[virtual_counts]]</f>
        <v>9</v>
      </c>
      <c r="J1245">
        <v>0</v>
      </c>
      <c r="K1245" s="4">
        <f>Table15_2[[#This Row],[total_counts]]/Table15_2[[#This Row],[den_total]]</f>
        <v>1.276595744680851E-3</v>
      </c>
      <c r="L1245" s="4">
        <f>Table15_2[[#This Row],[in_person_counts]]/Table15_2[[#This Row],[den_total]]</f>
        <v>1.276595744680851E-3</v>
      </c>
      <c r="M1245" s="4">
        <f>Table15_2[[#This Row],[virtual_counts]]/Table15_2[[#This Row],[den_total]]</f>
        <v>0</v>
      </c>
      <c r="N1245" t="s">
        <v>14</v>
      </c>
    </row>
    <row r="1246" spans="1:14" x14ac:dyDescent="0.3">
      <c r="A1246" t="s">
        <v>28</v>
      </c>
      <c r="B1246">
        <v>2019</v>
      </c>
      <c r="C1246">
        <v>7</v>
      </c>
      <c r="D1246" t="s">
        <v>19</v>
      </c>
      <c r="E1246">
        <v>7050</v>
      </c>
      <c r="F1246">
        <f>VLOOKUP(_xlfn.CONCAT(A1246,B1246,C1246),Denominator!D:H,2,FALSE)</f>
        <v>7050</v>
      </c>
      <c r="G1246">
        <f>VLOOKUP(_xlfn.CONCAT(A1246,B1246,C1246),Denominator!D:H,3,FALSE)</f>
        <v>0</v>
      </c>
      <c r="H1246">
        <v>0</v>
      </c>
      <c r="I1246" s="13">
        <f>Table15_2[[#This Row],[total_counts]]-Table15_2[[#This Row],[virtual_counts]]</f>
        <v>0</v>
      </c>
      <c r="J1246">
        <v>0</v>
      </c>
      <c r="K1246" s="4">
        <f>Table15_2[[#This Row],[total_counts]]/Table15_2[[#This Row],[den_total]]</f>
        <v>0</v>
      </c>
      <c r="L1246" s="4">
        <f>Table15_2[[#This Row],[in_person_counts]]/Table15_2[[#This Row],[den_total]]</f>
        <v>0</v>
      </c>
      <c r="M1246" s="4">
        <f>Table15_2[[#This Row],[virtual_counts]]/Table15_2[[#This Row],[den_total]]</f>
        <v>0</v>
      </c>
      <c r="N1246" t="s">
        <v>14</v>
      </c>
    </row>
    <row r="1247" spans="1:14" x14ac:dyDescent="0.3">
      <c r="A1247" t="s">
        <v>28</v>
      </c>
      <c r="B1247">
        <v>2019</v>
      </c>
      <c r="C1247">
        <v>7</v>
      </c>
      <c r="D1247" t="s">
        <v>20</v>
      </c>
      <c r="E1247">
        <v>7050</v>
      </c>
      <c r="F1247">
        <f>VLOOKUP(_xlfn.CONCAT(A1247,B1247,C1247),Denominator!D:H,2,FALSE)</f>
        <v>7050</v>
      </c>
      <c r="G1247">
        <f>VLOOKUP(_xlfn.CONCAT(A1247,B1247,C1247),Denominator!D:H,3,FALSE)</f>
        <v>0</v>
      </c>
      <c r="H1247">
        <v>1</v>
      </c>
      <c r="I1247" s="13">
        <f>Table15_2[[#This Row],[total_counts]]-Table15_2[[#This Row],[virtual_counts]]</f>
        <v>1</v>
      </c>
      <c r="J1247">
        <v>0</v>
      </c>
      <c r="K1247" s="4">
        <f>Table15_2[[#This Row],[total_counts]]/Table15_2[[#This Row],[den_total]]</f>
        <v>1.4184397163120567E-4</v>
      </c>
      <c r="L1247" s="4">
        <f>Table15_2[[#This Row],[in_person_counts]]/Table15_2[[#This Row],[den_total]]</f>
        <v>1.4184397163120567E-4</v>
      </c>
      <c r="M1247" s="4">
        <f>Table15_2[[#This Row],[virtual_counts]]/Table15_2[[#This Row],[den_total]]</f>
        <v>0</v>
      </c>
      <c r="N1247" t="s">
        <v>14</v>
      </c>
    </row>
    <row r="1248" spans="1:14" x14ac:dyDescent="0.3">
      <c r="A1248" t="s">
        <v>28</v>
      </c>
      <c r="B1248">
        <v>2019</v>
      </c>
      <c r="C1248">
        <v>7</v>
      </c>
      <c r="D1248" t="s">
        <v>21</v>
      </c>
      <c r="E1248">
        <v>7050</v>
      </c>
      <c r="F1248">
        <f>VLOOKUP(_xlfn.CONCAT(A1248,B1248,C1248),Denominator!D:H,2,FALSE)</f>
        <v>7050</v>
      </c>
      <c r="G1248">
        <f>VLOOKUP(_xlfn.CONCAT(A1248,B1248,C1248),Denominator!D:H,3,FALSE)</f>
        <v>0</v>
      </c>
      <c r="H1248">
        <v>0</v>
      </c>
      <c r="I1248" s="13">
        <f>Table15_2[[#This Row],[total_counts]]-Table15_2[[#This Row],[virtual_counts]]</f>
        <v>0</v>
      </c>
      <c r="J1248">
        <v>0</v>
      </c>
      <c r="K1248" s="4">
        <f>Table15_2[[#This Row],[total_counts]]/Table15_2[[#This Row],[den_total]]</f>
        <v>0</v>
      </c>
      <c r="L1248" s="4">
        <f>Table15_2[[#This Row],[in_person_counts]]/Table15_2[[#This Row],[den_total]]</f>
        <v>0</v>
      </c>
      <c r="M1248" s="4">
        <f>Table15_2[[#This Row],[virtual_counts]]/Table15_2[[#This Row],[den_total]]</f>
        <v>0</v>
      </c>
      <c r="N1248" t="s">
        <v>14</v>
      </c>
    </row>
    <row r="1249" spans="1:14" x14ac:dyDescent="0.3">
      <c r="A1249" t="s">
        <v>28</v>
      </c>
      <c r="B1249">
        <v>2019</v>
      </c>
      <c r="C1249">
        <v>7</v>
      </c>
      <c r="D1249" t="s">
        <v>22</v>
      </c>
      <c r="E1249">
        <v>7050</v>
      </c>
      <c r="F1249">
        <f>VLOOKUP(_xlfn.CONCAT(A1249,B1249,C1249),Denominator!D:H,2,FALSE)</f>
        <v>7050</v>
      </c>
      <c r="G1249">
        <f>VLOOKUP(_xlfn.CONCAT(A1249,B1249,C1249),Denominator!D:H,3,FALSE)</f>
        <v>0</v>
      </c>
      <c r="H1249">
        <v>1</v>
      </c>
      <c r="I1249" s="13">
        <f>Table15_2[[#This Row],[total_counts]]-Table15_2[[#This Row],[virtual_counts]]</f>
        <v>1</v>
      </c>
      <c r="J1249">
        <v>0</v>
      </c>
      <c r="K1249" s="4">
        <f>Table15_2[[#This Row],[total_counts]]/Table15_2[[#This Row],[den_total]]</f>
        <v>1.4184397163120567E-4</v>
      </c>
      <c r="L1249" s="4">
        <f>Table15_2[[#This Row],[in_person_counts]]/Table15_2[[#This Row],[den_total]]</f>
        <v>1.4184397163120567E-4</v>
      </c>
      <c r="M1249" s="4">
        <f>Table15_2[[#This Row],[virtual_counts]]/Table15_2[[#This Row],[den_total]]</f>
        <v>0</v>
      </c>
      <c r="N1249" t="s">
        <v>14</v>
      </c>
    </row>
    <row r="1250" spans="1:14" x14ac:dyDescent="0.3">
      <c r="A1250" t="s">
        <v>28</v>
      </c>
      <c r="B1250">
        <v>2019</v>
      </c>
      <c r="C1250">
        <v>7</v>
      </c>
      <c r="D1250" t="s">
        <v>23</v>
      </c>
      <c r="E1250">
        <v>7050</v>
      </c>
      <c r="F1250">
        <f>VLOOKUP(_xlfn.CONCAT(A1250,B1250,C1250),Denominator!D:H,2,FALSE)</f>
        <v>7050</v>
      </c>
      <c r="G1250">
        <f>VLOOKUP(_xlfn.CONCAT(A1250,B1250,C1250),Denominator!D:H,3,FALSE)</f>
        <v>0</v>
      </c>
      <c r="H1250">
        <v>257</v>
      </c>
      <c r="I1250" s="13">
        <f>Table15_2[[#This Row],[total_counts]]-Table15_2[[#This Row],[virtual_counts]]</f>
        <v>257</v>
      </c>
      <c r="J1250">
        <v>0</v>
      </c>
      <c r="K1250" s="4">
        <f>Table15_2[[#This Row],[total_counts]]/Table15_2[[#This Row],[den_total]]</f>
        <v>3.6453900709219861E-2</v>
      </c>
      <c r="L1250" s="4">
        <f>Table15_2[[#This Row],[in_person_counts]]/Table15_2[[#This Row],[den_total]]</f>
        <v>3.6453900709219861E-2</v>
      </c>
      <c r="M1250" s="4">
        <f>Table15_2[[#This Row],[virtual_counts]]/Table15_2[[#This Row],[den_total]]</f>
        <v>0</v>
      </c>
      <c r="N1250" t="s">
        <v>14</v>
      </c>
    </row>
    <row r="1251" spans="1:14" x14ac:dyDescent="0.3">
      <c r="A1251" t="s">
        <v>28</v>
      </c>
      <c r="B1251">
        <v>2019</v>
      </c>
      <c r="C1251">
        <v>7</v>
      </c>
      <c r="D1251" t="s">
        <v>24</v>
      </c>
      <c r="E1251">
        <v>7050</v>
      </c>
      <c r="F1251">
        <f>VLOOKUP(_xlfn.CONCAT(A1251,B1251,C1251),Denominator!D:H,2,FALSE)</f>
        <v>7050</v>
      </c>
      <c r="G1251">
        <f>VLOOKUP(_xlfn.CONCAT(A1251,B1251,C1251),Denominator!D:H,3,FALSE)</f>
        <v>0</v>
      </c>
      <c r="H1251">
        <v>1</v>
      </c>
      <c r="I1251" s="13">
        <f>Table15_2[[#This Row],[total_counts]]-Table15_2[[#This Row],[virtual_counts]]</f>
        <v>1</v>
      </c>
      <c r="J1251">
        <v>0</v>
      </c>
      <c r="K1251" s="4">
        <f>Table15_2[[#This Row],[total_counts]]/Table15_2[[#This Row],[den_total]]</f>
        <v>1.4184397163120567E-4</v>
      </c>
      <c r="L1251" s="4">
        <f>Table15_2[[#This Row],[in_person_counts]]/Table15_2[[#This Row],[den_total]]</f>
        <v>1.4184397163120567E-4</v>
      </c>
      <c r="M1251" s="4">
        <f>Table15_2[[#This Row],[virtual_counts]]/Table15_2[[#This Row],[den_total]]</f>
        <v>0</v>
      </c>
      <c r="N1251" t="s">
        <v>14</v>
      </c>
    </row>
    <row r="1252" spans="1:14" x14ac:dyDescent="0.3">
      <c r="A1252" t="s">
        <v>28</v>
      </c>
      <c r="B1252">
        <v>2019</v>
      </c>
      <c r="C1252">
        <v>7</v>
      </c>
      <c r="D1252" t="s">
        <v>25</v>
      </c>
      <c r="E1252">
        <v>7050</v>
      </c>
      <c r="F1252">
        <f>VLOOKUP(_xlfn.CONCAT(A1252,B1252,C1252),Denominator!D:H,2,FALSE)</f>
        <v>7050</v>
      </c>
      <c r="G1252">
        <f>VLOOKUP(_xlfn.CONCAT(A1252,B1252,C1252),Denominator!D:H,3,FALSE)</f>
        <v>0</v>
      </c>
      <c r="H1252">
        <v>13</v>
      </c>
      <c r="I1252" s="13">
        <f>Table15_2[[#This Row],[total_counts]]-Table15_2[[#This Row],[virtual_counts]]</f>
        <v>13</v>
      </c>
      <c r="J1252">
        <v>0</v>
      </c>
      <c r="K1252" s="4">
        <f>Table15_2[[#This Row],[total_counts]]/Table15_2[[#This Row],[den_total]]</f>
        <v>1.8439716312056737E-3</v>
      </c>
      <c r="L1252" s="4">
        <f>Table15_2[[#This Row],[in_person_counts]]/Table15_2[[#This Row],[den_total]]</f>
        <v>1.8439716312056737E-3</v>
      </c>
      <c r="M1252" s="4">
        <f>Table15_2[[#This Row],[virtual_counts]]/Table15_2[[#This Row],[den_total]]</f>
        <v>0</v>
      </c>
      <c r="N1252" t="s">
        <v>14</v>
      </c>
    </row>
    <row r="1253" spans="1:14" x14ac:dyDescent="0.3">
      <c r="A1253" t="s">
        <v>28</v>
      </c>
      <c r="B1253">
        <v>2019</v>
      </c>
      <c r="C1253">
        <v>8</v>
      </c>
      <c r="D1253" t="s">
        <v>13</v>
      </c>
      <c r="E1253">
        <v>6507</v>
      </c>
      <c r="F1253">
        <f>VLOOKUP(_xlfn.CONCAT(A1253,B1253,C1253),Denominator!D:H,2,FALSE)</f>
        <v>6507</v>
      </c>
      <c r="G1253">
        <f>VLOOKUP(_xlfn.CONCAT(A1253,B1253,C1253),Denominator!D:H,3,FALSE)</f>
        <v>0</v>
      </c>
      <c r="H1253">
        <v>418</v>
      </c>
      <c r="I1253" s="13">
        <f>Table15_2[[#This Row],[total_counts]]-Table15_2[[#This Row],[virtual_counts]]</f>
        <v>418</v>
      </c>
      <c r="J1253">
        <v>0</v>
      </c>
      <c r="K1253" s="4">
        <f>Table15_2[[#This Row],[total_counts]]/Table15_2[[#This Row],[den_total]]</f>
        <v>6.4238512371292453E-2</v>
      </c>
      <c r="L1253" s="4">
        <f>Table15_2[[#This Row],[in_person_counts]]/Table15_2[[#This Row],[den_total]]</f>
        <v>6.4238512371292453E-2</v>
      </c>
      <c r="M1253" s="4">
        <f>Table15_2[[#This Row],[virtual_counts]]/Table15_2[[#This Row],[den_total]]</f>
        <v>0</v>
      </c>
      <c r="N1253" t="s">
        <v>14</v>
      </c>
    </row>
    <row r="1254" spans="1:14" x14ac:dyDescent="0.3">
      <c r="A1254" t="s">
        <v>28</v>
      </c>
      <c r="B1254">
        <v>2019</v>
      </c>
      <c r="C1254">
        <v>8</v>
      </c>
      <c r="D1254" t="s">
        <v>18</v>
      </c>
      <c r="E1254">
        <v>6507</v>
      </c>
      <c r="F1254">
        <f>VLOOKUP(_xlfn.CONCAT(A1254,B1254,C1254),Denominator!D:H,2,FALSE)</f>
        <v>6507</v>
      </c>
      <c r="G1254">
        <f>VLOOKUP(_xlfn.CONCAT(A1254,B1254,C1254),Denominator!D:H,3,FALSE)</f>
        <v>0</v>
      </c>
      <c r="H1254">
        <v>12</v>
      </c>
      <c r="I1254" s="13">
        <f>Table15_2[[#This Row],[total_counts]]-Table15_2[[#This Row],[virtual_counts]]</f>
        <v>12</v>
      </c>
      <c r="J1254">
        <v>0</v>
      </c>
      <c r="K1254" s="4">
        <f>Table15_2[[#This Row],[total_counts]]/Table15_2[[#This Row],[den_total]]</f>
        <v>1.8441678192715537E-3</v>
      </c>
      <c r="L1254" s="4">
        <f>Table15_2[[#This Row],[in_person_counts]]/Table15_2[[#This Row],[den_total]]</f>
        <v>1.8441678192715537E-3</v>
      </c>
      <c r="M1254" s="4">
        <f>Table15_2[[#This Row],[virtual_counts]]/Table15_2[[#This Row],[den_total]]</f>
        <v>0</v>
      </c>
      <c r="N1254" t="s">
        <v>14</v>
      </c>
    </row>
    <row r="1255" spans="1:14" x14ac:dyDescent="0.3">
      <c r="A1255" t="s">
        <v>28</v>
      </c>
      <c r="B1255">
        <v>2019</v>
      </c>
      <c r="C1255">
        <v>8</v>
      </c>
      <c r="D1255" t="s">
        <v>19</v>
      </c>
      <c r="E1255">
        <v>6507</v>
      </c>
      <c r="F1255">
        <f>VLOOKUP(_xlfn.CONCAT(A1255,B1255,C1255),Denominator!D:H,2,FALSE)</f>
        <v>6507</v>
      </c>
      <c r="G1255">
        <f>VLOOKUP(_xlfn.CONCAT(A1255,B1255,C1255),Denominator!D:H,3,FALSE)</f>
        <v>0</v>
      </c>
      <c r="H1255">
        <v>0</v>
      </c>
      <c r="I1255" s="13">
        <f>Table15_2[[#This Row],[total_counts]]-Table15_2[[#This Row],[virtual_counts]]</f>
        <v>0</v>
      </c>
      <c r="J1255">
        <v>0</v>
      </c>
      <c r="K1255" s="4">
        <f>Table15_2[[#This Row],[total_counts]]/Table15_2[[#This Row],[den_total]]</f>
        <v>0</v>
      </c>
      <c r="L1255" s="4">
        <f>Table15_2[[#This Row],[in_person_counts]]/Table15_2[[#This Row],[den_total]]</f>
        <v>0</v>
      </c>
      <c r="M1255" s="4">
        <f>Table15_2[[#This Row],[virtual_counts]]/Table15_2[[#This Row],[den_total]]</f>
        <v>0</v>
      </c>
      <c r="N1255" t="s">
        <v>14</v>
      </c>
    </row>
    <row r="1256" spans="1:14" x14ac:dyDescent="0.3">
      <c r="A1256" t="s">
        <v>28</v>
      </c>
      <c r="B1256">
        <v>2019</v>
      </c>
      <c r="C1256">
        <v>8</v>
      </c>
      <c r="D1256" t="s">
        <v>20</v>
      </c>
      <c r="E1256">
        <v>6507</v>
      </c>
      <c r="F1256">
        <f>VLOOKUP(_xlfn.CONCAT(A1256,B1256,C1256),Denominator!D:H,2,FALSE)</f>
        <v>6507</v>
      </c>
      <c r="G1256">
        <f>VLOOKUP(_xlfn.CONCAT(A1256,B1256,C1256),Denominator!D:H,3,FALSE)</f>
        <v>0</v>
      </c>
      <c r="H1256">
        <v>0</v>
      </c>
      <c r="I1256" s="13">
        <f>Table15_2[[#This Row],[total_counts]]-Table15_2[[#This Row],[virtual_counts]]</f>
        <v>0</v>
      </c>
      <c r="J1256">
        <v>0</v>
      </c>
      <c r="K1256" s="4">
        <f>Table15_2[[#This Row],[total_counts]]/Table15_2[[#This Row],[den_total]]</f>
        <v>0</v>
      </c>
      <c r="L1256" s="4">
        <f>Table15_2[[#This Row],[in_person_counts]]/Table15_2[[#This Row],[den_total]]</f>
        <v>0</v>
      </c>
      <c r="M1256" s="4">
        <f>Table15_2[[#This Row],[virtual_counts]]/Table15_2[[#This Row],[den_total]]</f>
        <v>0</v>
      </c>
      <c r="N1256" t="s">
        <v>14</v>
      </c>
    </row>
    <row r="1257" spans="1:14" x14ac:dyDescent="0.3">
      <c r="A1257" t="s">
        <v>28</v>
      </c>
      <c r="B1257">
        <v>2019</v>
      </c>
      <c r="C1257">
        <v>8</v>
      </c>
      <c r="D1257" t="s">
        <v>21</v>
      </c>
      <c r="E1257">
        <v>6507</v>
      </c>
      <c r="F1257">
        <f>VLOOKUP(_xlfn.CONCAT(A1257,B1257,C1257),Denominator!D:H,2,FALSE)</f>
        <v>6507</v>
      </c>
      <c r="G1257">
        <f>VLOOKUP(_xlfn.CONCAT(A1257,B1257,C1257),Denominator!D:H,3,FALSE)</f>
        <v>0</v>
      </c>
      <c r="H1257">
        <v>0</v>
      </c>
      <c r="I1257" s="13">
        <f>Table15_2[[#This Row],[total_counts]]-Table15_2[[#This Row],[virtual_counts]]</f>
        <v>0</v>
      </c>
      <c r="J1257">
        <v>0</v>
      </c>
      <c r="K1257" s="4">
        <f>Table15_2[[#This Row],[total_counts]]/Table15_2[[#This Row],[den_total]]</f>
        <v>0</v>
      </c>
      <c r="L1257" s="4">
        <f>Table15_2[[#This Row],[in_person_counts]]/Table15_2[[#This Row],[den_total]]</f>
        <v>0</v>
      </c>
      <c r="M1257" s="4">
        <f>Table15_2[[#This Row],[virtual_counts]]/Table15_2[[#This Row],[den_total]]</f>
        <v>0</v>
      </c>
      <c r="N1257" t="s">
        <v>14</v>
      </c>
    </row>
    <row r="1258" spans="1:14" x14ac:dyDescent="0.3">
      <c r="A1258" t="s">
        <v>28</v>
      </c>
      <c r="B1258">
        <v>2019</v>
      </c>
      <c r="C1258">
        <v>8</v>
      </c>
      <c r="D1258" t="s">
        <v>22</v>
      </c>
      <c r="E1258">
        <v>6507</v>
      </c>
      <c r="F1258">
        <f>VLOOKUP(_xlfn.CONCAT(A1258,B1258,C1258),Denominator!D:H,2,FALSE)</f>
        <v>6507</v>
      </c>
      <c r="G1258">
        <f>VLOOKUP(_xlfn.CONCAT(A1258,B1258,C1258),Denominator!D:H,3,FALSE)</f>
        <v>0</v>
      </c>
      <c r="H1258">
        <v>0</v>
      </c>
      <c r="I1258" s="13">
        <f>Table15_2[[#This Row],[total_counts]]-Table15_2[[#This Row],[virtual_counts]]</f>
        <v>0</v>
      </c>
      <c r="J1258">
        <v>0</v>
      </c>
      <c r="K1258" s="4">
        <f>Table15_2[[#This Row],[total_counts]]/Table15_2[[#This Row],[den_total]]</f>
        <v>0</v>
      </c>
      <c r="L1258" s="4">
        <f>Table15_2[[#This Row],[in_person_counts]]/Table15_2[[#This Row],[den_total]]</f>
        <v>0</v>
      </c>
      <c r="M1258" s="4">
        <f>Table15_2[[#This Row],[virtual_counts]]/Table15_2[[#This Row],[den_total]]</f>
        <v>0</v>
      </c>
      <c r="N1258" t="s">
        <v>14</v>
      </c>
    </row>
    <row r="1259" spans="1:14" x14ac:dyDescent="0.3">
      <c r="A1259" t="s">
        <v>28</v>
      </c>
      <c r="B1259">
        <v>2019</v>
      </c>
      <c r="C1259">
        <v>8</v>
      </c>
      <c r="D1259" t="s">
        <v>23</v>
      </c>
      <c r="E1259">
        <v>6507</v>
      </c>
      <c r="F1259">
        <f>VLOOKUP(_xlfn.CONCAT(A1259,B1259,C1259),Denominator!D:H,2,FALSE)</f>
        <v>6507</v>
      </c>
      <c r="G1259">
        <f>VLOOKUP(_xlfn.CONCAT(A1259,B1259,C1259),Denominator!D:H,3,FALSE)</f>
        <v>0</v>
      </c>
      <c r="H1259">
        <v>211</v>
      </c>
      <c r="I1259" s="13">
        <f>Table15_2[[#This Row],[total_counts]]-Table15_2[[#This Row],[virtual_counts]]</f>
        <v>211</v>
      </c>
      <c r="J1259">
        <v>0</v>
      </c>
      <c r="K1259" s="4">
        <f>Table15_2[[#This Row],[total_counts]]/Table15_2[[#This Row],[den_total]]</f>
        <v>3.2426617488858153E-2</v>
      </c>
      <c r="L1259" s="4">
        <f>Table15_2[[#This Row],[in_person_counts]]/Table15_2[[#This Row],[den_total]]</f>
        <v>3.2426617488858153E-2</v>
      </c>
      <c r="M1259" s="4">
        <f>Table15_2[[#This Row],[virtual_counts]]/Table15_2[[#This Row],[den_total]]</f>
        <v>0</v>
      </c>
      <c r="N1259" t="s">
        <v>14</v>
      </c>
    </row>
    <row r="1260" spans="1:14" x14ac:dyDescent="0.3">
      <c r="A1260" t="s">
        <v>28</v>
      </c>
      <c r="B1260">
        <v>2019</v>
      </c>
      <c r="C1260">
        <v>8</v>
      </c>
      <c r="D1260" t="s">
        <v>24</v>
      </c>
      <c r="E1260">
        <v>6507</v>
      </c>
      <c r="F1260">
        <f>VLOOKUP(_xlfn.CONCAT(A1260,B1260,C1260),Denominator!D:H,2,FALSE)</f>
        <v>6507</v>
      </c>
      <c r="G1260">
        <f>VLOOKUP(_xlfn.CONCAT(A1260,B1260,C1260),Denominator!D:H,3,FALSE)</f>
        <v>0</v>
      </c>
      <c r="H1260">
        <v>2</v>
      </c>
      <c r="I1260" s="13">
        <f>Table15_2[[#This Row],[total_counts]]-Table15_2[[#This Row],[virtual_counts]]</f>
        <v>2</v>
      </c>
      <c r="J1260">
        <v>0</v>
      </c>
      <c r="K1260" s="4">
        <f>Table15_2[[#This Row],[total_counts]]/Table15_2[[#This Row],[den_total]]</f>
        <v>3.0736130321192559E-4</v>
      </c>
      <c r="L1260" s="4">
        <f>Table15_2[[#This Row],[in_person_counts]]/Table15_2[[#This Row],[den_total]]</f>
        <v>3.0736130321192559E-4</v>
      </c>
      <c r="M1260" s="4">
        <f>Table15_2[[#This Row],[virtual_counts]]/Table15_2[[#This Row],[den_total]]</f>
        <v>0</v>
      </c>
      <c r="N1260" t="s">
        <v>14</v>
      </c>
    </row>
    <row r="1261" spans="1:14" x14ac:dyDescent="0.3">
      <c r="A1261" t="s">
        <v>28</v>
      </c>
      <c r="B1261">
        <v>2019</v>
      </c>
      <c r="C1261">
        <v>8</v>
      </c>
      <c r="D1261" t="s">
        <v>25</v>
      </c>
      <c r="E1261">
        <v>6507</v>
      </c>
      <c r="F1261">
        <f>VLOOKUP(_xlfn.CONCAT(A1261,B1261,C1261),Denominator!D:H,2,FALSE)</f>
        <v>6507</v>
      </c>
      <c r="G1261">
        <f>VLOOKUP(_xlfn.CONCAT(A1261,B1261,C1261),Denominator!D:H,3,FALSE)</f>
        <v>0</v>
      </c>
      <c r="H1261">
        <v>9</v>
      </c>
      <c r="I1261" s="13">
        <f>Table15_2[[#This Row],[total_counts]]-Table15_2[[#This Row],[virtual_counts]]</f>
        <v>9</v>
      </c>
      <c r="J1261">
        <v>0</v>
      </c>
      <c r="K1261" s="4">
        <f>Table15_2[[#This Row],[total_counts]]/Table15_2[[#This Row],[den_total]]</f>
        <v>1.3831258644536654E-3</v>
      </c>
      <c r="L1261" s="4">
        <f>Table15_2[[#This Row],[in_person_counts]]/Table15_2[[#This Row],[den_total]]</f>
        <v>1.3831258644536654E-3</v>
      </c>
      <c r="M1261" s="4">
        <f>Table15_2[[#This Row],[virtual_counts]]/Table15_2[[#This Row],[den_total]]</f>
        <v>0</v>
      </c>
      <c r="N1261" t="s">
        <v>14</v>
      </c>
    </row>
    <row r="1262" spans="1:14" x14ac:dyDescent="0.3">
      <c r="A1262" t="s">
        <v>28</v>
      </c>
      <c r="B1262">
        <v>2019</v>
      </c>
      <c r="C1262">
        <v>9</v>
      </c>
      <c r="D1262" t="s">
        <v>13</v>
      </c>
      <c r="E1262">
        <v>5823</v>
      </c>
      <c r="F1262">
        <f>VLOOKUP(_xlfn.CONCAT(A1262,B1262,C1262),Denominator!D:H,2,FALSE)</f>
        <v>5823</v>
      </c>
      <c r="G1262">
        <f>VLOOKUP(_xlfn.CONCAT(A1262,B1262,C1262),Denominator!D:H,3,FALSE)</f>
        <v>0</v>
      </c>
      <c r="H1262">
        <v>345</v>
      </c>
      <c r="I1262" s="13">
        <f>Table15_2[[#This Row],[total_counts]]-Table15_2[[#This Row],[virtual_counts]]</f>
        <v>345</v>
      </c>
      <c r="J1262">
        <v>0</v>
      </c>
      <c r="K1262" s="4">
        <f>Table15_2[[#This Row],[total_counts]]/Table15_2[[#This Row],[den_total]]</f>
        <v>5.9247810407006697E-2</v>
      </c>
      <c r="L1262" s="4">
        <f>Table15_2[[#This Row],[in_person_counts]]/Table15_2[[#This Row],[den_total]]</f>
        <v>5.9247810407006697E-2</v>
      </c>
      <c r="M1262" s="4">
        <f>Table15_2[[#This Row],[virtual_counts]]/Table15_2[[#This Row],[den_total]]</f>
        <v>0</v>
      </c>
      <c r="N1262" t="s">
        <v>14</v>
      </c>
    </row>
    <row r="1263" spans="1:14" x14ac:dyDescent="0.3">
      <c r="A1263" t="s">
        <v>28</v>
      </c>
      <c r="B1263">
        <v>2019</v>
      </c>
      <c r="C1263">
        <v>9</v>
      </c>
      <c r="D1263" t="s">
        <v>18</v>
      </c>
      <c r="E1263">
        <v>5823</v>
      </c>
      <c r="F1263">
        <f>VLOOKUP(_xlfn.CONCAT(A1263,B1263,C1263),Denominator!D:H,2,FALSE)</f>
        <v>5823</v>
      </c>
      <c r="G1263">
        <f>VLOOKUP(_xlfn.CONCAT(A1263,B1263,C1263),Denominator!D:H,3,FALSE)</f>
        <v>0</v>
      </c>
      <c r="H1263">
        <v>2</v>
      </c>
      <c r="I1263" s="13">
        <f>Table15_2[[#This Row],[total_counts]]-Table15_2[[#This Row],[virtual_counts]]</f>
        <v>2</v>
      </c>
      <c r="J1263">
        <v>0</v>
      </c>
      <c r="K1263" s="4">
        <f>Table15_2[[#This Row],[total_counts]]/Table15_2[[#This Row],[den_total]]</f>
        <v>3.4346556757685042E-4</v>
      </c>
      <c r="L1263" s="4">
        <f>Table15_2[[#This Row],[in_person_counts]]/Table15_2[[#This Row],[den_total]]</f>
        <v>3.4346556757685042E-4</v>
      </c>
      <c r="M1263" s="4">
        <f>Table15_2[[#This Row],[virtual_counts]]/Table15_2[[#This Row],[den_total]]</f>
        <v>0</v>
      </c>
      <c r="N1263" t="s">
        <v>14</v>
      </c>
    </row>
    <row r="1264" spans="1:14" x14ac:dyDescent="0.3">
      <c r="A1264" t="s">
        <v>28</v>
      </c>
      <c r="B1264">
        <v>2019</v>
      </c>
      <c r="C1264">
        <v>9</v>
      </c>
      <c r="D1264" t="s">
        <v>19</v>
      </c>
      <c r="E1264">
        <v>5823</v>
      </c>
      <c r="F1264">
        <f>VLOOKUP(_xlfn.CONCAT(A1264,B1264,C1264),Denominator!D:H,2,FALSE)</f>
        <v>5823</v>
      </c>
      <c r="G1264">
        <f>VLOOKUP(_xlfn.CONCAT(A1264,B1264,C1264),Denominator!D:H,3,FALSE)</f>
        <v>0</v>
      </c>
      <c r="H1264">
        <v>2</v>
      </c>
      <c r="I1264" s="13">
        <f>Table15_2[[#This Row],[total_counts]]-Table15_2[[#This Row],[virtual_counts]]</f>
        <v>2</v>
      </c>
      <c r="J1264">
        <v>0</v>
      </c>
      <c r="K1264" s="4">
        <f>Table15_2[[#This Row],[total_counts]]/Table15_2[[#This Row],[den_total]]</f>
        <v>3.4346556757685042E-4</v>
      </c>
      <c r="L1264" s="4">
        <f>Table15_2[[#This Row],[in_person_counts]]/Table15_2[[#This Row],[den_total]]</f>
        <v>3.4346556757685042E-4</v>
      </c>
      <c r="M1264" s="4">
        <f>Table15_2[[#This Row],[virtual_counts]]/Table15_2[[#This Row],[den_total]]</f>
        <v>0</v>
      </c>
      <c r="N1264" t="s">
        <v>14</v>
      </c>
    </row>
    <row r="1265" spans="1:14" x14ac:dyDescent="0.3">
      <c r="A1265" t="s">
        <v>28</v>
      </c>
      <c r="B1265">
        <v>2019</v>
      </c>
      <c r="C1265">
        <v>9</v>
      </c>
      <c r="D1265" t="s">
        <v>20</v>
      </c>
      <c r="E1265">
        <v>5823</v>
      </c>
      <c r="F1265">
        <f>VLOOKUP(_xlfn.CONCAT(A1265,B1265,C1265),Denominator!D:H,2,FALSE)</f>
        <v>5823</v>
      </c>
      <c r="G1265">
        <f>VLOOKUP(_xlfn.CONCAT(A1265,B1265,C1265),Denominator!D:H,3,FALSE)</f>
        <v>0</v>
      </c>
      <c r="H1265">
        <v>1</v>
      </c>
      <c r="I1265" s="13">
        <f>Table15_2[[#This Row],[total_counts]]-Table15_2[[#This Row],[virtual_counts]]</f>
        <v>1</v>
      </c>
      <c r="J1265">
        <v>0</v>
      </c>
      <c r="K1265" s="4">
        <f>Table15_2[[#This Row],[total_counts]]/Table15_2[[#This Row],[den_total]]</f>
        <v>1.7173278378842521E-4</v>
      </c>
      <c r="L1265" s="4">
        <f>Table15_2[[#This Row],[in_person_counts]]/Table15_2[[#This Row],[den_total]]</f>
        <v>1.7173278378842521E-4</v>
      </c>
      <c r="M1265" s="4">
        <f>Table15_2[[#This Row],[virtual_counts]]/Table15_2[[#This Row],[den_total]]</f>
        <v>0</v>
      </c>
      <c r="N1265" t="s">
        <v>14</v>
      </c>
    </row>
    <row r="1266" spans="1:14" x14ac:dyDescent="0.3">
      <c r="A1266" t="s">
        <v>28</v>
      </c>
      <c r="B1266">
        <v>2019</v>
      </c>
      <c r="C1266">
        <v>9</v>
      </c>
      <c r="D1266" t="s">
        <v>21</v>
      </c>
      <c r="E1266">
        <v>5823</v>
      </c>
      <c r="F1266">
        <f>VLOOKUP(_xlfn.CONCAT(A1266,B1266,C1266),Denominator!D:H,2,FALSE)</f>
        <v>5823</v>
      </c>
      <c r="G1266">
        <f>VLOOKUP(_xlfn.CONCAT(A1266,B1266,C1266),Denominator!D:H,3,FALSE)</f>
        <v>0</v>
      </c>
      <c r="H1266">
        <v>0</v>
      </c>
      <c r="I1266" s="13">
        <f>Table15_2[[#This Row],[total_counts]]-Table15_2[[#This Row],[virtual_counts]]</f>
        <v>0</v>
      </c>
      <c r="J1266">
        <v>0</v>
      </c>
      <c r="K1266" s="4">
        <f>Table15_2[[#This Row],[total_counts]]/Table15_2[[#This Row],[den_total]]</f>
        <v>0</v>
      </c>
      <c r="L1266" s="4">
        <f>Table15_2[[#This Row],[in_person_counts]]/Table15_2[[#This Row],[den_total]]</f>
        <v>0</v>
      </c>
      <c r="M1266" s="4">
        <f>Table15_2[[#This Row],[virtual_counts]]/Table15_2[[#This Row],[den_total]]</f>
        <v>0</v>
      </c>
      <c r="N1266" t="s">
        <v>14</v>
      </c>
    </row>
    <row r="1267" spans="1:14" x14ac:dyDescent="0.3">
      <c r="A1267" t="s">
        <v>28</v>
      </c>
      <c r="B1267">
        <v>2019</v>
      </c>
      <c r="C1267">
        <v>9</v>
      </c>
      <c r="D1267" t="s">
        <v>22</v>
      </c>
      <c r="E1267">
        <v>5823</v>
      </c>
      <c r="F1267">
        <f>VLOOKUP(_xlfn.CONCAT(A1267,B1267,C1267),Denominator!D:H,2,FALSE)</f>
        <v>5823</v>
      </c>
      <c r="G1267">
        <f>VLOOKUP(_xlfn.CONCAT(A1267,B1267,C1267),Denominator!D:H,3,FALSE)</f>
        <v>0</v>
      </c>
      <c r="H1267">
        <v>1</v>
      </c>
      <c r="I1267" s="13">
        <f>Table15_2[[#This Row],[total_counts]]-Table15_2[[#This Row],[virtual_counts]]</f>
        <v>1</v>
      </c>
      <c r="J1267">
        <v>0</v>
      </c>
      <c r="K1267" s="4">
        <f>Table15_2[[#This Row],[total_counts]]/Table15_2[[#This Row],[den_total]]</f>
        <v>1.7173278378842521E-4</v>
      </c>
      <c r="L1267" s="4">
        <f>Table15_2[[#This Row],[in_person_counts]]/Table15_2[[#This Row],[den_total]]</f>
        <v>1.7173278378842521E-4</v>
      </c>
      <c r="M1267" s="4">
        <f>Table15_2[[#This Row],[virtual_counts]]/Table15_2[[#This Row],[den_total]]</f>
        <v>0</v>
      </c>
      <c r="N1267" t="s">
        <v>14</v>
      </c>
    </row>
    <row r="1268" spans="1:14" x14ac:dyDescent="0.3">
      <c r="A1268" t="s">
        <v>28</v>
      </c>
      <c r="B1268">
        <v>2019</v>
      </c>
      <c r="C1268">
        <v>9</v>
      </c>
      <c r="D1268" t="s">
        <v>23</v>
      </c>
      <c r="E1268">
        <v>5823</v>
      </c>
      <c r="F1268">
        <f>VLOOKUP(_xlfn.CONCAT(A1268,B1268,C1268),Denominator!D:H,2,FALSE)</f>
        <v>5823</v>
      </c>
      <c r="G1268">
        <f>VLOOKUP(_xlfn.CONCAT(A1268,B1268,C1268),Denominator!D:H,3,FALSE)</f>
        <v>0</v>
      </c>
      <c r="H1268">
        <v>228</v>
      </c>
      <c r="I1268" s="13">
        <f>Table15_2[[#This Row],[total_counts]]-Table15_2[[#This Row],[virtual_counts]]</f>
        <v>228</v>
      </c>
      <c r="J1268">
        <v>0</v>
      </c>
      <c r="K1268" s="4">
        <f>Table15_2[[#This Row],[total_counts]]/Table15_2[[#This Row],[den_total]]</f>
        <v>3.915507470376095E-2</v>
      </c>
      <c r="L1268" s="4">
        <f>Table15_2[[#This Row],[in_person_counts]]/Table15_2[[#This Row],[den_total]]</f>
        <v>3.915507470376095E-2</v>
      </c>
      <c r="M1268" s="4">
        <f>Table15_2[[#This Row],[virtual_counts]]/Table15_2[[#This Row],[den_total]]</f>
        <v>0</v>
      </c>
      <c r="N1268" t="s">
        <v>14</v>
      </c>
    </row>
    <row r="1269" spans="1:14" x14ac:dyDescent="0.3">
      <c r="A1269" t="s">
        <v>28</v>
      </c>
      <c r="B1269">
        <v>2019</v>
      </c>
      <c r="C1269">
        <v>9</v>
      </c>
      <c r="D1269" t="s">
        <v>24</v>
      </c>
      <c r="E1269">
        <v>5823</v>
      </c>
      <c r="F1269">
        <f>VLOOKUP(_xlfn.CONCAT(A1269,B1269,C1269),Denominator!D:H,2,FALSE)</f>
        <v>5823</v>
      </c>
      <c r="G1269">
        <f>VLOOKUP(_xlfn.CONCAT(A1269,B1269,C1269),Denominator!D:H,3,FALSE)</f>
        <v>0</v>
      </c>
      <c r="H1269">
        <v>2</v>
      </c>
      <c r="I1269" s="13">
        <f>Table15_2[[#This Row],[total_counts]]-Table15_2[[#This Row],[virtual_counts]]</f>
        <v>2</v>
      </c>
      <c r="J1269">
        <v>0</v>
      </c>
      <c r="K1269" s="4">
        <f>Table15_2[[#This Row],[total_counts]]/Table15_2[[#This Row],[den_total]]</f>
        <v>3.4346556757685042E-4</v>
      </c>
      <c r="L1269" s="4">
        <f>Table15_2[[#This Row],[in_person_counts]]/Table15_2[[#This Row],[den_total]]</f>
        <v>3.4346556757685042E-4</v>
      </c>
      <c r="M1269" s="4">
        <f>Table15_2[[#This Row],[virtual_counts]]/Table15_2[[#This Row],[den_total]]</f>
        <v>0</v>
      </c>
      <c r="N1269" t="s">
        <v>14</v>
      </c>
    </row>
    <row r="1270" spans="1:14" x14ac:dyDescent="0.3">
      <c r="A1270" t="s">
        <v>28</v>
      </c>
      <c r="B1270">
        <v>2019</v>
      </c>
      <c r="C1270">
        <v>9</v>
      </c>
      <c r="D1270" t="s">
        <v>25</v>
      </c>
      <c r="E1270">
        <v>5823</v>
      </c>
      <c r="F1270">
        <f>VLOOKUP(_xlfn.CONCAT(A1270,B1270,C1270),Denominator!D:H,2,FALSE)</f>
        <v>5823</v>
      </c>
      <c r="G1270">
        <f>VLOOKUP(_xlfn.CONCAT(A1270,B1270,C1270),Denominator!D:H,3,FALSE)</f>
        <v>0</v>
      </c>
      <c r="H1270">
        <v>10</v>
      </c>
      <c r="I1270" s="13">
        <f>Table15_2[[#This Row],[total_counts]]-Table15_2[[#This Row],[virtual_counts]]</f>
        <v>10</v>
      </c>
      <c r="J1270">
        <v>0</v>
      </c>
      <c r="K1270" s="4">
        <f>Table15_2[[#This Row],[total_counts]]/Table15_2[[#This Row],[den_total]]</f>
        <v>1.717327837884252E-3</v>
      </c>
      <c r="L1270" s="4">
        <f>Table15_2[[#This Row],[in_person_counts]]/Table15_2[[#This Row],[den_total]]</f>
        <v>1.717327837884252E-3</v>
      </c>
      <c r="M1270" s="4">
        <f>Table15_2[[#This Row],[virtual_counts]]/Table15_2[[#This Row],[den_total]]</f>
        <v>0</v>
      </c>
      <c r="N1270" t="s">
        <v>14</v>
      </c>
    </row>
    <row r="1271" spans="1:14" x14ac:dyDescent="0.3">
      <c r="A1271" t="s">
        <v>28</v>
      </c>
      <c r="B1271">
        <v>2019</v>
      </c>
      <c r="C1271">
        <v>10</v>
      </c>
      <c r="D1271" t="s">
        <v>13</v>
      </c>
      <c r="E1271">
        <v>5566</v>
      </c>
      <c r="F1271">
        <f>VLOOKUP(_xlfn.CONCAT(A1271,B1271,C1271),Denominator!D:H,2,FALSE)</f>
        <v>5566</v>
      </c>
      <c r="G1271">
        <f>VLOOKUP(_xlfn.CONCAT(A1271,B1271,C1271),Denominator!D:H,3,FALSE)</f>
        <v>0</v>
      </c>
      <c r="H1271">
        <v>372</v>
      </c>
      <c r="I1271" s="13">
        <f>Table15_2[[#This Row],[total_counts]]-Table15_2[[#This Row],[virtual_counts]]</f>
        <v>372</v>
      </c>
      <c r="J1271">
        <v>0</v>
      </c>
      <c r="K1271" s="4">
        <f>Table15_2[[#This Row],[total_counts]]/Table15_2[[#This Row],[den_total]]</f>
        <v>6.6834351419331653E-2</v>
      </c>
      <c r="L1271" s="4">
        <f>Table15_2[[#This Row],[in_person_counts]]/Table15_2[[#This Row],[den_total]]</f>
        <v>6.6834351419331653E-2</v>
      </c>
      <c r="M1271" s="4">
        <f>Table15_2[[#This Row],[virtual_counts]]/Table15_2[[#This Row],[den_total]]</f>
        <v>0</v>
      </c>
      <c r="N1271" t="s">
        <v>14</v>
      </c>
    </row>
    <row r="1272" spans="1:14" x14ac:dyDescent="0.3">
      <c r="A1272" t="s">
        <v>28</v>
      </c>
      <c r="B1272">
        <v>2019</v>
      </c>
      <c r="C1272">
        <v>10</v>
      </c>
      <c r="D1272" t="s">
        <v>18</v>
      </c>
      <c r="E1272">
        <v>5566</v>
      </c>
      <c r="F1272">
        <f>VLOOKUP(_xlfn.CONCAT(A1272,B1272,C1272),Denominator!D:H,2,FALSE)</f>
        <v>5566</v>
      </c>
      <c r="G1272">
        <f>VLOOKUP(_xlfn.CONCAT(A1272,B1272,C1272),Denominator!D:H,3,FALSE)</f>
        <v>0</v>
      </c>
      <c r="H1272">
        <v>7</v>
      </c>
      <c r="I1272" s="13">
        <f>Table15_2[[#This Row],[total_counts]]-Table15_2[[#This Row],[virtual_counts]]</f>
        <v>7</v>
      </c>
      <c r="J1272">
        <v>0</v>
      </c>
      <c r="K1272" s="4">
        <f>Table15_2[[#This Row],[total_counts]]/Table15_2[[#This Row],[den_total]]</f>
        <v>1.2576356449874237E-3</v>
      </c>
      <c r="L1272" s="4">
        <f>Table15_2[[#This Row],[in_person_counts]]/Table15_2[[#This Row],[den_total]]</f>
        <v>1.2576356449874237E-3</v>
      </c>
      <c r="M1272" s="4">
        <f>Table15_2[[#This Row],[virtual_counts]]/Table15_2[[#This Row],[den_total]]</f>
        <v>0</v>
      </c>
      <c r="N1272" t="s">
        <v>14</v>
      </c>
    </row>
    <row r="1273" spans="1:14" x14ac:dyDescent="0.3">
      <c r="A1273" t="s">
        <v>28</v>
      </c>
      <c r="B1273">
        <v>2019</v>
      </c>
      <c r="C1273">
        <v>10</v>
      </c>
      <c r="D1273" t="s">
        <v>19</v>
      </c>
      <c r="E1273">
        <v>5566</v>
      </c>
      <c r="F1273">
        <f>VLOOKUP(_xlfn.CONCAT(A1273,B1273,C1273),Denominator!D:H,2,FALSE)</f>
        <v>5566</v>
      </c>
      <c r="G1273">
        <f>VLOOKUP(_xlfn.CONCAT(A1273,B1273,C1273),Denominator!D:H,3,FALSE)</f>
        <v>0</v>
      </c>
      <c r="H1273">
        <v>1</v>
      </c>
      <c r="I1273" s="13">
        <f>Table15_2[[#This Row],[total_counts]]-Table15_2[[#This Row],[virtual_counts]]</f>
        <v>1</v>
      </c>
      <c r="J1273">
        <v>0</v>
      </c>
      <c r="K1273" s="4">
        <f>Table15_2[[#This Row],[total_counts]]/Table15_2[[#This Row],[den_total]]</f>
        <v>1.7966223499820338E-4</v>
      </c>
      <c r="L1273" s="4">
        <f>Table15_2[[#This Row],[in_person_counts]]/Table15_2[[#This Row],[den_total]]</f>
        <v>1.7966223499820338E-4</v>
      </c>
      <c r="M1273" s="4">
        <f>Table15_2[[#This Row],[virtual_counts]]/Table15_2[[#This Row],[den_total]]</f>
        <v>0</v>
      </c>
      <c r="N1273" t="s">
        <v>14</v>
      </c>
    </row>
    <row r="1274" spans="1:14" x14ac:dyDescent="0.3">
      <c r="A1274" t="s">
        <v>28</v>
      </c>
      <c r="B1274">
        <v>2019</v>
      </c>
      <c r="C1274">
        <v>10</v>
      </c>
      <c r="D1274" t="s">
        <v>20</v>
      </c>
      <c r="E1274">
        <v>5566</v>
      </c>
      <c r="F1274">
        <f>VLOOKUP(_xlfn.CONCAT(A1274,B1274,C1274),Denominator!D:H,2,FALSE)</f>
        <v>5566</v>
      </c>
      <c r="G1274">
        <f>VLOOKUP(_xlfn.CONCAT(A1274,B1274,C1274),Denominator!D:H,3,FALSE)</f>
        <v>0</v>
      </c>
      <c r="H1274">
        <v>1</v>
      </c>
      <c r="I1274" s="13">
        <f>Table15_2[[#This Row],[total_counts]]-Table15_2[[#This Row],[virtual_counts]]</f>
        <v>1</v>
      </c>
      <c r="J1274">
        <v>0</v>
      </c>
      <c r="K1274" s="4">
        <f>Table15_2[[#This Row],[total_counts]]/Table15_2[[#This Row],[den_total]]</f>
        <v>1.7966223499820338E-4</v>
      </c>
      <c r="L1274" s="4">
        <f>Table15_2[[#This Row],[in_person_counts]]/Table15_2[[#This Row],[den_total]]</f>
        <v>1.7966223499820338E-4</v>
      </c>
      <c r="M1274" s="4">
        <f>Table15_2[[#This Row],[virtual_counts]]/Table15_2[[#This Row],[den_total]]</f>
        <v>0</v>
      </c>
      <c r="N1274" t="s">
        <v>14</v>
      </c>
    </row>
    <row r="1275" spans="1:14" x14ac:dyDescent="0.3">
      <c r="A1275" t="s">
        <v>28</v>
      </c>
      <c r="B1275">
        <v>2019</v>
      </c>
      <c r="C1275">
        <v>10</v>
      </c>
      <c r="D1275" t="s">
        <v>21</v>
      </c>
      <c r="E1275">
        <v>5566</v>
      </c>
      <c r="F1275">
        <f>VLOOKUP(_xlfn.CONCAT(A1275,B1275,C1275),Denominator!D:H,2,FALSE)</f>
        <v>5566</v>
      </c>
      <c r="G1275">
        <f>VLOOKUP(_xlfn.CONCAT(A1275,B1275,C1275),Denominator!D:H,3,FALSE)</f>
        <v>0</v>
      </c>
      <c r="H1275">
        <v>0</v>
      </c>
      <c r="I1275" s="13">
        <f>Table15_2[[#This Row],[total_counts]]-Table15_2[[#This Row],[virtual_counts]]</f>
        <v>0</v>
      </c>
      <c r="J1275">
        <v>0</v>
      </c>
      <c r="K1275" s="4">
        <f>Table15_2[[#This Row],[total_counts]]/Table15_2[[#This Row],[den_total]]</f>
        <v>0</v>
      </c>
      <c r="L1275" s="4">
        <f>Table15_2[[#This Row],[in_person_counts]]/Table15_2[[#This Row],[den_total]]</f>
        <v>0</v>
      </c>
      <c r="M1275" s="4">
        <f>Table15_2[[#This Row],[virtual_counts]]/Table15_2[[#This Row],[den_total]]</f>
        <v>0</v>
      </c>
      <c r="N1275" t="s">
        <v>14</v>
      </c>
    </row>
    <row r="1276" spans="1:14" x14ac:dyDescent="0.3">
      <c r="A1276" t="s">
        <v>28</v>
      </c>
      <c r="B1276">
        <v>2019</v>
      </c>
      <c r="C1276">
        <v>10</v>
      </c>
      <c r="D1276" t="s">
        <v>22</v>
      </c>
      <c r="E1276">
        <v>5566</v>
      </c>
      <c r="F1276">
        <f>VLOOKUP(_xlfn.CONCAT(A1276,B1276,C1276),Denominator!D:H,2,FALSE)</f>
        <v>5566</v>
      </c>
      <c r="G1276">
        <f>VLOOKUP(_xlfn.CONCAT(A1276,B1276,C1276),Denominator!D:H,3,FALSE)</f>
        <v>0</v>
      </c>
      <c r="H1276">
        <v>1</v>
      </c>
      <c r="I1276" s="13">
        <f>Table15_2[[#This Row],[total_counts]]-Table15_2[[#This Row],[virtual_counts]]</f>
        <v>1</v>
      </c>
      <c r="J1276">
        <v>0</v>
      </c>
      <c r="K1276" s="4">
        <f>Table15_2[[#This Row],[total_counts]]/Table15_2[[#This Row],[den_total]]</f>
        <v>1.7966223499820338E-4</v>
      </c>
      <c r="L1276" s="4">
        <f>Table15_2[[#This Row],[in_person_counts]]/Table15_2[[#This Row],[den_total]]</f>
        <v>1.7966223499820338E-4</v>
      </c>
      <c r="M1276" s="4">
        <f>Table15_2[[#This Row],[virtual_counts]]/Table15_2[[#This Row],[den_total]]</f>
        <v>0</v>
      </c>
      <c r="N1276" t="s">
        <v>14</v>
      </c>
    </row>
    <row r="1277" spans="1:14" x14ac:dyDescent="0.3">
      <c r="A1277" t="s">
        <v>28</v>
      </c>
      <c r="B1277">
        <v>2019</v>
      </c>
      <c r="C1277">
        <v>10</v>
      </c>
      <c r="D1277" t="s">
        <v>23</v>
      </c>
      <c r="E1277">
        <v>5566</v>
      </c>
      <c r="F1277">
        <f>VLOOKUP(_xlfn.CONCAT(A1277,B1277,C1277),Denominator!D:H,2,FALSE)</f>
        <v>5566</v>
      </c>
      <c r="G1277">
        <f>VLOOKUP(_xlfn.CONCAT(A1277,B1277,C1277),Denominator!D:H,3,FALSE)</f>
        <v>0</v>
      </c>
      <c r="H1277">
        <v>195</v>
      </c>
      <c r="I1277" s="13">
        <f>Table15_2[[#This Row],[total_counts]]-Table15_2[[#This Row],[virtual_counts]]</f>
        <v>195</v>
      </c>
      <c r="J1277">
        <v>0</v>
      </c>
      <c r="K1277" s="4">
        <f>Table15_2[[#This Row],[total_counts]]/Table15_2[[#This Row],[den_total]]</f>
        <v>3.5034135824649662E-2</v>
      </c>
      <c r="L1277" s="4">
        <f>Table15_2[[#This Row],[in_person_counts]]/Table15_2[[#This Row],[den_total]]</f>
        <v>3.5034135824649662E-2</v>
      </c>
      <c r="M1277" s="4">
        <f>Table15_2[[#This Row],[virtual_counts]]/Table15_2[[#This Row],[den_total]]</f>
        <v>0</v>
      </c>
      <c r="N1277" t="s">
        <v>14</v>
      </c>
    </row>
    <row r="1278" spans="1:14" x14ac:dyDescent="0.3">
      <c r="A1278" t="s">
        <v>28</v>
      </c>
      <c r="B1278">
        <v>2019</v>
      </c>
      <c r="C1278">
        <v>10</v>
      </c>
      <c r="D1278" t="s">
        <v>24</v>
      </c>
      <c r="E1278">
        <v>5566</v>
      </c>
      <c r="F1278">
        <f>VLOOKUP(_xlfn.CONCAT(A1278,B1278,C1278),Denominator!D:H,2,FALSE)</f>
        <v>5566</v>
      </c>
      <c r="G1278">
        <f>VLOOKUP(_xlfn.CONCAT(A1278,B1278,C1278),Denominator!D:H,3,FALSE)</f>
        <v>0</v>
      </c>
      <c r="H1278">
        <v>1</v>
      </c>
      <c r="I1278" s="13">
        <f>Table15_2[[#This Row],[total_counts]]-Table15_2[[#This Row],[virtual_counts]]</f>
        <v>1</v>
      </c>
      <c r="J1278">
        <v>0</v>
      </c>
      <c r="K1278" s="4">
        <f>Table15_2[[#This Row],[total_counts]]/Table15_2[[#This Row],[den_total]]</f>
        <v>1.7966223499820338E-4</v>
      </c>
      <c r="L1278" s="4">
        <f>Table15_2[[#This Row],[in_person_counts]]/Table15_2[[#This Row],[den_total]]</f>
        <v>1.7966223499820338E-4</v>
      </c>
      <c r="M1278" s="4">
        <f>Table15_2[[#This Row],[virtual_counts]]/Table15_2[[#This Row],[den_total]]</f>
        <v>0</v>
      </c>
      <c r="N1278" t="s">
        <v>14</v>
      </c>
    </row>
    <row r="1279" spans="1:14" x14ac:dyDescent="0.3">
      <c r="A1279" t="s">
        <v>28</v>
      </c>
      <c r="B1279">
        <v>2019</v>
      </c>
      <c r="C1279">
        <v>10</v>
      </c>
      <c r="D1279" t="s">
        <v>25</v>
      </c>
      <c r="E1279">
        <v>5566</v>
      </c>
      <c r="F1279">
        <f>VLOOKUP(_xlfn.CONCAT(A1279,B1279,C1279),Denominator!D:H,2,FALSE)</f>
        <v>5566</v>
      </c>
      <c r="G1279">
        <f>VLOOKUP(_xlfn.CONCAT(A1279,B1279,C1279),Denominator!D:H,3,FALSE)</f>
        <v>0</v>
      </c>
      <c r="H1279">
        <v>8</v>
      </c>
      <c r="I1279" s="13">
        <f>Table15_2[[#This Row],[total_counts]]-Table15_2[[#This Row],[virtual_counts]]</f>
        <v>8</v>
      </c>
      <c r="J1279">
        <v>0</v>
      </c>
      <c r="K1279" s="4">
        <f>Table15_2[[#This Row],[total_counts]]/Table15_2[[#This Row],[den_total]]</f>
        <v>1.437297879985627E-3</v>
      </c>
      <c r="L1279" s="4">
        <f>Table15_2[[#This Row],[in_person_counts]]/Table15_2[[#This Row],[den_total]]</f>
        <v>1.437297879985627E-3</v>
      </c>
      <c r="M1279" s="4">
        <f>Table15_2[[#This Row],[virtual_counts]]/Table15_2[[#This Row],[den_total]]</f>
        <v>0</v>
      </c>
      <c r="N1279" t="s">
        <v>14</v>
      </c>
    </row>
    <row r="1280" spans="1:14" x14ac:dyDescent="0.3">
      <c r="A1280" t="s">
        <v>28</v>
      </c>
      <c r="B1280">
        <v>2019</v>
      </c>
      <c r="C1280">
        <v>11</v>
      </c>
      <c r="D1280" t="s">
        <v>13</v>
      </c>
      <c r="E1280">
        <v>6922</v>
      </c>
      <c r="F1280">
        <f>VLOOKUP(_xlfn.CONCAT(A1280,B1280,C1280),Denominator!D:H,2,FALSE)</f>
        <v>6922</v>
      </c>
      <c r="G1280">
        <f>VLOOKUP(_xlfn.CONCAT(A1280,B1280,C1280),Denominator!D:H,3,FALSE)</f>
        <v>0</v>
      </c>
      <c r="H1280">
        <v>405</v>
      </c>
      <c r="I1280" s="13">
        <f>Table15_2[[#This Row],[total_counts]]-Table15_2[[#This Row],[virtual_counts]]</f>
        <v>405</v>
      </c>
      <c r="J1280">
        <v>0</v>
      </c>
      <c r="K1280" s="4">
        <f>Table15_2[[#This Row],[total_counts]]/Table15_2[[#This Row],[den_total]]</f>
        <v>5.850910141577579E-2</v>
      </c>
      <c r="L1280" s="4">
        <f>Table15_2[[#This Row],[in_person_counts]]/Table15_2[[#This Row],[den_total]]</f>
        <v>5.850910141577579E-2</v>
      </c>
      <c r="M1280" s="4">
        <f>Table15_2[[#This Row],[virtual_counts]]/Table15_2[[#This Row],[den_total]]</f>
        <v>0</v>
      </c>
      <c r="N1280" t="s">
        <v>14</v>
      </c>
    </row>
    <row r="1281" spans="1:14" x14ac:dyDescent="0.3">
      <c r="A1281" t="s">
        <v>28</v>
      </c>
      <c r="B1281">
        <v>2019</v>
      </c>
      <c r="C1281">
        <v>11</v>
      </c>
      <c r="D1281" t="s">
        <v>18</v>
      </c>
      <c r="E1281">
        <v>6922</v>
      </c>
      <c r="F1281">
        <f>VLOOKUP(_xlfn.CONCAT(A1281,B1281,C1281),Denominator!D:H,2,FALSE)</f>
        <v>6922</v>
      </c>
      <c r="G1281">
        <f>VLOOKUP(_xlfn.CONCAT(A1281,B1281,C1281),Denominator!D:H,3,FALSE)</f>
        <v>0</v>
      </c>
      <c r="H1281">
        <v>12</v>
      </c>
      <c r="I1281" s="13">
        <f>Table15_2[[#This Row],[total_counts]]-Table15_2[[#This Row],[virtual_counts]]</f>
        <v>12</v>
      </c>
      <c r="J1281">
        <v>0</v>
      </c>
      <c r="K1281" s="4">
        <f>Table15_2[[#This Row],[total_counts]]/Table15_2[[#This Row],[den_total]]</f>
        <v>1.7336030049118752E-3</v>
      </c>
      <c r="L1281" s="4">
        <f>Table15_2[[#This Row],[in_person_counts]]/Table15_2[[#This Row],[den_total]]</f>
        <v>1.7336030049118752E-3</v>
      </c>
      <c r="M1281" s="4">
        <f>Table15_2[[#This Row],[virtual_counts]]/Table15_2[[#This Row],[den_total]]</f>
        <v>0</v>
      </c>
      <c r="N1281" t="s">
        <v>14</v>
      </c>
    </row>
    <row r="1282" spans="1:14" x14ac:dyDescent="0.3">
      <c r="A1282" t="s">
        <v>28</v>
      </c>
      <c r="B1282">
        <v>2019</v>
      </c>
      <c r="C1282">
        <v>11</v>
      </c>
      <c r="D1282" t="s">
        <v>19</v>
      </c>
      <c r="E1282">
        <v>6922</v>
      </c>
      <c r="F1282">
        <f>VLOOKUP(_xlfn.CONCAT(A1282,B1282,C1282),Denominator!D:H,2,FALSE)</f>
        <v>6922</v>
      </c>
      <c r="G1282">
        <f>VLOOKUP(_xlfn.CONCAT(A1282,B1282,C1282),Denominator!D:H,3,FALSE)</f>
        <v>0</v>
      </c>
      <c r="H1282">
        <v>0</v>
      </c>
      <c r="I1282" s="13">
        <f>Table15_2[[#This Row],[total_counts]]-Table15_2[[#This Row],[virtual_counts]]</f>
        <v>0</v>
      </c>
      <c r="J1282">
        <v>0</v>
      </c>
      <c r="K1282" s="4">
        <f>Table15_2[[#This Row],[total_counts]]/Table15_2[[#This Row],[den_total]]</f>
        <v>0</v>
      </c>
      <c r="L1282" s="4">
        <f>Table15_2[[#This Row],[in_person_counts]]/Table15_2[[#This Row],[den_total]]</f>
        <v>0</v>
      </c>
      <c r="M1282" s="4">
        <f>Table15_2[[#This Row],[virtual_counts]]/Table15_2[[#This Row],[den_total]]</f>
        <v>0</v>
      </c>
      <c r="N1282" t="s">
        <v>14</v>
      </c>
    </row>
    <row r="1283" spans="1:14" x14ac:dyDescent="0.3">
      <c r="A1283" t="s">
        <v>28</v>
      </c>
      <c r="B1283">
        <v>2019</v>
      </c>
      <c r="C1283">
        <v>11</v>
      </c>
      <c r="D1283" t="s">
        <v>20</v>
      </c>
      <c r="E1283">
        <v>6922</v>
      </c>
      <c r="F1283">
        <f>VLOOKUP(_xlfn.CONCAT(A1283,B1283,C1283),Denominator!D:H,2,FALSE)</f>
        <v>6922</v>
      </c>
      <c r="G1283">
        <f>VLOOKUP(_xlfn.CONCAT(A1283,B1283,C1283),Denominator!D:H,3,FALSE)</f>
        <v>0</v>
      </c>
      <c r="H1283">
        <v>0</v>
      </c>
      <c r="I1283" s="13">
        <f>Table15_2[[#This Row],[total_counts]]-Table15_2[[#This Row],[virtual_counts]]</f>
        <v>0</v>
      </c>
      <c r="J1283">
        <v>0</v>
      </c>
      <c r="K1283" s="4">
        <f>Table15_2[[#This Row],[total_counts]]/Table15_2[[#This Row],[den_total]]</f>
        <v>0</v>
      </c>
      <c r="L1283" s="4">
        <f>Table15_2[[#This Row],[in_person_counts]]/Table15_2[[#This Row],[den_total]]</f>
        <v>0</v>
      </c>
      <c r="M1283" s="4">
        <f>Table15_2[[#This Row],[virtual_counts]]/Table15_2[[#This Row],[den_total]]</f>
        <v>0</v>
      </c>
      <c r="N1283" t="s">
        <v>14</v>
      </c>
    </row>
    <row r="1284" spans="1:14" x14ac:dyDescent="0.3">
      <c r="A1284" t="s">
        <v>28</v>
      </c>
      <c r="B1284">
        <v>2019</v>
      </c>
      <c r="C1284">
        <v>11</v>
      </c>
      <c r="D1284" t="s">
        <v>21</v>
      </c>
      <c r="E1284">
        <v>6922</v>
      </c>
      <c r="F1284">
        <f>VLOOKUP(_xlfn.CONCAT(A1284,B1284,C1284),Denominator!D:H,2,FALSE)</f>
        <v>6922</v>
      </c>
      <c r="G1284">
        <f>VLOOKUP(_xlfn.CONCAT(A1284,B1284,C1284),Denominator!D:H,3,FALSE)</f>
        <v>0</v>
      </c>
      <c r="H1284">
        <v>0</v>
      </c>
      <c r="I1284" s="13">
        <f>Table15_2[[#This Row],[total_counts]]-Table15_2[[#This Row],[virtual_counts]]</f>
        <v>0</v>
      </c>
      <c r="J1284">
        <v>0</v>
      </c>
      <c r="K1284" s="4">
        <f>Table15_2[[#This Row],[total_counts]]/Table15_2[[#This Row],[den_total]]</f>
        <v>0</v>
      </c>
      <c r="L1284" s="4">
        <f>Table15_2[[#This Row],[in_person_counts]]/Table15_2[[#This Row],[den_total]]</f>
        <v>0</v>
      </c>
      <c r="M1284" s="4">
        <f>Table15_2[[#This Row],[virtual_counts]]/Table15_2[[#This Row],[den_total]]</f>
        <v>0</v>
      </c>
      <c r="N1284" t="s">
        <v>14</v>
      </c>
    </row>
    <row r="1285" spans="1:14" x14ac:dyDescent="0.3">
      <c r="A1285" t="s">
        <v>28</v>
      </c>
      <c r="B1285">
        <v>2019</v>
      </c>
      <c r="C1285">
        <v>11</v>
      </c>
      <c r="D1285" t="s">
        <v>22</v>
      </c>
      <c r="E1285">
        <v>6922</v>
      </c>
      <c r="F1285">
        <f>VLOOKUP(_xlfn.CONCAT(A1285,B1285,C1285),Denominator!D:H,2,FALSE)</f>
        <v>6922</v>
      </c>
      <c r="G1285">
        <f>VLOOKUP(_xlfn.CONCAT(A1285,B1285,C1285),Denominator!D:H,3,FALSE)</f>
        <v>0</v>
      </c>
      <c r="H1285">
        <v>0</v>
      </c>
      <c r="I1285" s="13">
        <f>Table15_2[[#This Row],[total_counts]]-Table15_2[[#This Row],[virtual_counts]]</f>
        <v>0</v>
      </c>
      <c r="J1285">
        <v>0</v>
      </c>
      <c r="K1285" s="4">
        <f>Table15_2[[#This Row],[total_counts]]/Table15_2[[#This Row],[den_total]]</f>
        <v>0</v>
      </c>
      <c r="L1285" s="4">
        <f>Table15_2[[#This Row],[in_person_counts]]/Table15_2[[#This Row],[den_total]]</f>
        <v>0</v>
      </c>
      <c r="M1285" s="4">
        <f>Table15_2[[#This Row],[virtual_counts]]/Table15_2[[#This Row],[den_total]]</f>
        <v>0</v>
      </c>
      <c r="N1285" t="s">
        <v>14</v>
      </c>
    </row>
    <row r="1286" spans="1:14" x14ac:dyDescent="0.3">
      <c r="A1286" t="s">
        <v>28</v>
      </c>
      <c r="B1286">
        <v>2019</v>
      </c>
      <c r="C1286">
        <v>11</v>
      </c>
      <c r="D1286" t="s">
        <v>23</v>
      </c>
      <c r="E1286">
        <v>6922</v>
      </c>
      <c r="F1286">
        <f>VLOOKUP(_xlfn.CONCAT(A1286,B1286,C1286),Denominator!D:H,2,FALSE)</f>
        <v>6922</v>
      </c>
      <c r="G1286">
        <f>VLOOKUP(_xlfn.CONCAT(A1286,B1286,C1286),Denominator!D:H,3,FALSE)</f>
        <v>0</v>
      </c>
      <c r="H1286">
        <v>235</v>
      </c>
      <c r="I1286" s="13">
        <f>Table15_2[[#This Row],[total_counts]]-Table15_2[[#This Row],[virtual_counts]]</f>
        <v>235</v>
      </c>
      <c r="J1286">
        <v>0</v>
      </c>
      <c r="K1286" s="4">
        <f>Table15_2[[#This Row],[total_counts]]/Table15_2[[#This Row],[den_total]]</f>
        <v>3.3949725512857555E-2</v>
      </c>
      <c r="L1286" s="4">
        <f>Table15_2[[#This Row],[in_person_counts]]/Table15_2[[#This Row],[den_total]]</f>
        <v>3.3949725512857555E-2</v>
      </c>
      <c r="M1286" s="4">
        <f>Table15_2[[#This Row],[virtual_counts]]/Table15_2[[#This Row],[den_total]]</f>
        <v>0</v>
      </c>
      <c r="N1286" t="s">
        <v>14</v>
      </c>
    </row>
    <row r="1287" spans="1:14" x14ac:dyDescent="0.3">
      <c r="A1287" t="s">
        <v>28</v>
      </c>
      <c r="B1287">
        <v>2019</v>
      </c>
      <c r="C1287">
        <v>11</v>
      </c>
      <c r="D1287" t="s">
        <v>24</v>
      </c>
      <c r="E1287">
        <v>6922</v>
      </c>
      <c r="F1287">
        <f>VLOOKUP(_xlfn.CONCAT(A1287,B1287,C1287),Denominator!D:H,2,FALSE)</f>
        <v>6922</v>
      </c>
      <c r="G1287">
        <f>VLOOKUP(_xlfn.CONCAT(A1287,B1287,C1287),Denominator!D:H,3,FALSE)</f>
        <v>0</v>
      </c>
      <c r="H1287">
        <v>1</v>
      </c>
      <c r="I1287" s="13">
        <f>Table15_2[[#This Row],[total_counts]]-Table15_2[[#This Row],[virtual_counts]]</f>
        <v>1</v>
      </c>
      <c r="J1287">
        <v>0</v>
      </c>
      <c r="K1287" s="4">
        <f>Table15_2[[#This Row],[total_counts]]/Table15_2[[#This Row],[den_total]]</f>
        <v>1.4446691707598961E-4</v>
      </c>
      <c r="L1287" s="4">
        <f>Table15_2[[#This Row],[in_person_counts]]/Table15_2[[#This Row],[den_total]]</f>
        <v>1.4446691707598961E-4</v>
      </c>
      <c r="M1287" s="4">
        <f>Table15_2[[#This Row],[virtual_counts]]/Table15_2[[#This Row],[den_total]]</f>
        <v>0</v>
      </c>
      <c r="N1287" t="s">
        <v>14</v>
      </c>
    </row>
    <row r="1288" spans="1:14" x14ac:dyDescent="0.3">
      <c r="A1288" t="s">
        <v>28</v>
      </c>
      <c r="B1288">
        <v>2019</v>
      </c>
      <c r="C1288">
        <v>11</v>
      </c>
      <c r="D1288" t="s">
        <v>25</v>
      </c>
      <c r="E1288">
        <v>6922</v>
      </c>
      <c r="F1288">
        <f>VLOOKUP(_xlfn.CONCAT(A1288,B1288,C1288),Denominator!D:H,2,FALSE)</f>
        <v>6922</v>
      </c>
      <c r="G1288">
        <f>VLOOKUP(_xlfn.CONCAT(A1288,B1288,C1288),Denominator!D:H,3,FALSE)</f>
        <v>0</v>
      </c>
      <c r="H1288">
        <v>13</v>
      </c>
      <c r="I1288" s="13">
        <f>Table15_2[[#This Row],[total_counts]]-Table15_2[[#This Row],[virtual_counts]]</f>
        <v>13</v>
      </c>
      <c r="J1288">
        <v>0</v>
      </c>
      <c r="K1288" s="4">
        <f>Table15_2[[#This Row],[total_counts]]/Table15_2[[#This Row],[den_total]]</f>
        <v>1.8780699219878647E-3</v>
      </c>
      <c r="L1288" s="4">
        <f>Table15_2[[#This Row],[in_person_counts]]/Table15_2[[#This Row],[den_total]]</f>
        <v>1.8780699219878647E-3</v>
      </c>
      <c r="M1288" s="4">
        <f>Table15_2[[#This Row],[virtual_counts]]/Table15_2[[#This Row],[den_total]]</f>
        <v>0</v>
      </c>
      <c r="N1288" t="s">
        <v>14</v>
      </c>
    </row>
    <row r="1289" spans="1:14" x14ac:dyDescent="0.3">
      <c r="A1289" t="s">
        <v>28</v>
      </c>
      <c r="B1289">
        <v>2019</v>
      </c>
      <c r="C1289">
        <v>12</v>
      </c>
      <c r="D1289" t="s">
        <v>13</v>
      </c>
      <c r="E1289">
        <v>7516</v>
      </c>
      <c r="F1289">
        <f>VLOOKUP(_xlfn.CONCAT(A1289,B1289,C1289),Denominator!D:H,2,FALSE)</f>
        <v>7516</v>
      </c>
      <c r="G1289">
        <f>VLOOKUP(_xlfn.CONCAT(A1289,B1289,C1289),Denominator!D:H,3,FALSE)</f>
        <v>0</v>
      </c>
      <c r="H1289">
        <v>437</v>
      </c>
      <c r="I1289" s="13">
        <f>Table15_2[[#This Row],[total_counts]]-Table15_2[[#This Row],[virtual_counts]]</f>
        <v>437</v>
      </c>
      <c r="J1289">
        <v>0</v>
      </c>
      <c r="K1289" s="4">
        <f>Table15_2[[#This Row],[total_counts]]/Table15_2[[#This Row],[den_total]]</f>
        <v>5.8142629058009578E-2</v>
      </c>
      <c r="L1289" s="4">
        <f>Table15_2[[#This Row],[in_person_counts]]/Table15_2[[#This Row],[den_total]]</f>
        <v>5.8142629058009578E-2</v>
      </c>
      <c r="M1289" s="4">
        <f>Table15_2[[#This Row],[virtual_counts]]/Table15_2[[#This Row],[den_total]]</f>
        <v>0</v>
      </c>
      <c r="N1289" t="s">
        <v>14</v>
      </c>
    </row>
    <row r="1290" spans="1:14" x14ac:dyDescent="0.3">
      <c r="A1290" t="s">
        <v>28</v>
      </c>
      <c r="B1290">
        <v>2019</v>
      </c>
      <c r="C1290">
        <v>12</v>
      </c>
      <c r="D1290" t="s">
        <v>18</v>
      </c>
      <c r="E1290">
        <v>7516</v>
      </c>
      <c r="F1290">
        <f>VLOOKUP(_xlfn.CONCAT(A1290,B1290,C1290),Denominator!D:H,2,FALSE)</f>
        <v>7516</v>
      </c>
      <c r="G1290">
        <f>VLOOKUP(_xlfn.CONCAT(A1290,B1290,C1290),Denominator!D:H,3,FALSE)</f>
        <v>0</v>
      </c>
      <c r="H1290">
        <v>8</v>
      </c>
      <c r="I1290" s="13">
        <f>Table15_2[[#This Row],[total_counts]]-Table15_2[[#This Row],[virtual_counts]]</f>
        <v>8</v>
      </c>
      <c r="J1290">
        <v>0</v>
      </c>
      <c r="K1290" s="4">
        <f>Table15_2[[#This Row],[total_counts]]/Table15_2[[#This Row],[den_total]]</f>
        <v>1.0643959552953698E-3</v>
      </c>
      <c r="L1290" s="4">
        <f>Table15_2[[#This Row],[in_person_counts]]/Table15_2[[#This Row],[den_total]]</f>
        <v>1.0643959552953698E-3</v>
      </c>
      <c r="M1290" s="4">
        <f>Table15_2[[#This Row],[virtual_counts]]/Table15_2[[#This Row],[den_total]]</f>
        <v>0</v>
      </c>
      <c r="N1290" t="s">
        <v>14</v>
      </c>
    </row>
    <row r="1291" spans="1:14" x14ac:dyDescent="0.3">
      <c r="A1291" t="s">
        <v>28</v>
      </c>
      <c r="B1291">
        <v>2019</v>
      </c>
      <c r="C1291">
        <v>12</v>
      </c>
      <c r="D1291" t="s">
        <v>19</v>
      </c>
      <c r="E1291">
        <v>7516</v>
      </c>
      <c r="F1291">
        <f>VLOOKUP(_xlfn.CONCAT(A1291,B1291,C1291),Denominator!D:H,2,FALSE)</f>
        <v>7516</v>
      </c>
      <c r="G1291">
        <f>VLOOKUP(_xlfn.CONCAT(A1291,B1291,C1291),Denominator!D:H,3,FALSE)</f>
        <v>0</v>
      </c>
      <c r="H1291">
        <v>1</v>
      </c>
      <c r="I1291" s="13">
        <f>Table15_2[[#This Row],[total_counts]]-Table15_2[[#This Row],[virtual_counts]]</f>
        <v>1</v>
      </c>
      <c r="J1291">
        <v>0</v>
      </c>
      <c r="K1291" s="4">
        <f>Table15_2[[#This Row],[total_counts]]/Table15_2[[#This Row],[den_total]]</f>
        <v>1.3304949441192123E-4</v>
      </c>
      <c r="L1291" s="4">
        <f>Table15_2[[#This Row],[in_person_counts]]/Table15_2[[#This Row],[den_total]]</f>
        <v>1.3304949441192123E-4</v>
      </c>
      <c r="M1291" s="4">
        <f>Table15_2[[#This Row],[virtual_counts]]/Table15_2[[#This Row],[den_total]]</f>
        <v>0</v>
      </c>
      <c r="N1291" t="s">
        <v>14</v>
      </c>
    </row>
    <row r="1292" spans="1:14" x14ac:dyDescent="0.3">
      <c r="A1292" t="s">
        <v>28</v>
      </c>
      <c r="B1292">
        <v>2019</v>
      </c>
      <c r="C1292">
        <v>12</v>
      </c>
      <c r="D1292" t="s">
        <v>20</v>
      </c>
      <c r="E1292">
        <v>7516</v>
      </c>
      <c r="F1292">
        <f>VLOOKUP(_xlfn.CONCAT(A1292,B1292,C1292),Denominator!D:H,2,FALSE)</f>
        <v>7516</v>
      </c>
      <c r="G1292">
        <f>VLOOKUP(_xlfn.CONCAT(A1292,B1292,C1292),Denominator!D:H,3,FALSE)</f>
        <v>0</v>
      </c>
      <c r="H1292">
        <v>0</v>
      </c>
      <c r="I1292" s="13">
        <f>Table15_2[[#This Row],[total_counts]]-Table15_2[[#This Row],[virtual_counts]]</f>
        <v>0</v>
      </c>
      <c r="J1292">
        <v>0</v>
      </c>
      <c r="K1292" s="4">
        <f>Table15_2[[#This Row],[total_counts]]/Table15_2[[#This Row],[den_total]]</f>
        <v>0</v>
      </c>
      <c r="L1292" s="4">
        <f>Table15_2[[#This Row],[in_person_counts]]/Table15_2[[#This Row],[den_total]]</f>
        <v>0</v>
      </c>
      <c r="M1292" s="4">
        <f>Table15_2[[#This Row],[virtual_counts]]/Table15_2[[#This Row],[den_total]]</f>
        <v>0</v>
      </c>
      <c r="N1292" t="s">
        <v>14</v>
      </c>
    </row>
    <row r="1293" spans="1:14" x14ac:dyDescent="0.3">
      <c r="A1293" t="s">
        <v>28</v>
      </c>
      <c r="B1293">
        <v>2019</v>
      </c>
      <c r="C1293">
        <v>12</v>
      </c>
      <c r="D1293" t="s">
        <v>21</v>
      </c>
      <c r="E1293">
        <v>7516</v>
      </c>
      <c r="F1293">
        <f>VLOOKUP(_xlfn.CONCAT(A1293,B1293,C1293),Denominator!D:H,2,FALSE)</f>
        <v>7516</v>
      </c>
      <c r="G1293">
        <f>VLOOKUP(_xlfn.CONCAT(A1293,B1293,C1293),Denominator!D:H,3,FALSE)</f>
        <v>0</v>
      </c>
      <c r="H1293">
        <v>0</v>
      </c>
      <c r="I1293" s="13">
        <f>Table15_2[[#This Row],[total_counts]]-Table15_2[[#This Row],[virtual_counts]]</f>
        <v>0</v>
      </c>
      <c r="J1293">
        <v>0</v>
      </c>
      <c r="K1293" s="4">
        <f>Table15_2[[#This Row],[total_counts]]/Table15_2[[#This Row],[den_total]]</f>
        <v>0</v>
      </c>
      <c r="L1293" s="4">
        <f>Table15_2[[#This Row],[in_person_counts]]/Table15_2[[#This Row],[den_total]]</f>
        <v>0</v>
      </c>
      <c r="M1293" s="4">
        <f>Table15_2[[#This Row],[virtual_counts]]/Table15_2[[#This Row],[den_total]]</f>
        <v>0</v>
      </c>
      <c r="N1293" t="s">
        <v>14</v>
      </c>
    </row>
    <row r="1294" spans="1:14" x14ac:dyDescent="0.3">
      <c r="A1294" t="s">
        <v>28</v>
      </c>
      <c r="B1294">
        <v>2019</v>
      </c>
      <c r="C1294">
        <v>12</v>
      </c>
      <c r="D1294" t="s">
        <v>22</v>
      </c>
      <c r="E1294">
        <v>7516</v>
      </c>
      <c r="F1294">
        <f>VLOOKUP(_xlfn.CONCAT(A1294,B1294,C1294),Denominator!D:H,2,FALSE)</f>
        <v>7516</v>
      </c>
      <c r="G1294">
        <f>VLOOKUP(_xlfn.CONCAT(A1294,B1294,C1294),Denominator!D:H,3,FALSE)</f>
        <v>0</v>
      </c>
      <c r="H1294">
        <v>0</v>
      </c>
      <c r="I1294" s="13">
        <f>Table15_2[[#This Row],[total_counts]]-Table15_2[[#This Row],[virtual_counts]]</f>
        <v>0</v>
      </c>
      <c r="J1294">
        <v>0</v>
      </c>
      <c r="K1294" s="4">
        <f>Table15_2[[#This Row],[total_counts]]/Table15_2[[#This Row],[den_total]]</f>
        <v>0</v>
      </c>
      <c r="L1294" s="4">
        <f>Table15_2[[#This Row],[in_person_counts]]/Table15_2[[#This Row],[den_total]]</f>
        <v>0</v>
      </c>
      <c r="M1294" s="4">
        <f>Table15_2[[#This Row],[virtual_counts]]/Table15_2[[#This Row],[den_total]]</f>
        <v>0</v>
      </c>
      <c r="N1294" t="s">
        <v>14</v>
      </c>
    </row>
    <row r="1295" spans="1:14" x14ac:dyDescent="0.3">
      <c r="A1295" t="s">
        <v>28</v>
      </c>
      <c r="B1295">
        <v>2019</v>
      </c>
      <c r="C1295">
        <v>12</v>
      </c>
      <c r="D1295" t="s">
        <v>23</v>
      </c>
      <c r="E1295">
        <v>7516</v>
      </c>
      <c r="F1295">
        <f>VLOOKUP(_xlfn.CONCAT(A1295,B1295,C1295),Denominator!D:H,2,FALSE)</f>
        <v>7516</v>
      </c>
      <c r="G1295">
        <f>VLOOKUP(_xlfn.CONCAT(A1295,B1295,C1295),Denominator!D:H,3,FALSE)</f>
        <v>0</v>
      </c>
      <c r="H1295">
        <v>229</v>
      </c>
      <c r="I1295" s="13">
        <f>Table15_2[[#This Row],[total_counts]]-Table15_2[[#This Row],[virtual_counts]]</f>
        <v>229</v>
      </c>
      <c r="J1295">
        <v>0</v>
      </c>
      <c r="K1295" s="4">
        <f>Table15_2[[#This Row],[total_counts]]/Table15_2[[#This Row],[den_total]]</f>
        <v>3.0468334220329962E-2</v>
      </c>
      <c r="L1295" s="4">
        <f>Table15_2[[#This Row],[in_person_counts]]/Table15_2[[#This Row],[den_total]]</f>
        <v>3.0468334220329962E-2</v>
      </c>
      <c r="M1295" s="4">
        <f>Table15_2[[#This Row],[virtual_counts]]/Table15_2[[#This Row],[den_total]]</f>
        <v>0</v>
      </c>
      <c r="N1295" t="s">
        <v>14</v>
      </c>
    </row>
    <row r="1296" spans="1:14" x14ac:dyDescent="0.3">
      <c r="A1296" t="s">
        <v>28</v>
      </c>
      <c r="B1296">
        <v>2019</v>
      </c>
      <c r="C1296">
        <v>12</v>
      </c>
      <c r="D1296" t="s">
        <v>24</v>
      </c>
      <c r="E1296">
        <v>7516</v>
      </c>
      <c r="F1296">
        <f>VLOOKUP(_xlfn.CONCAT(A1296,B1296,C1296),Denominator!D:H,2,FALSE)</f>
        <v>7516</v>
      </c>
      <c r="G1296">
        <f>VLOOKUP(_xlfn.CONCAT(A1296,B1296,C1296),Denominator!D:H,3,FALSE)</f>
        <v>0</v>
      </c>
      <c r="H1296">
        <v>1</v>
      </c>
      <c r="I1296" s="13">
        <f>Table15_2[[#This Row],[total_counts]]-Table15_2[[#This Row],[virtual_counts]]</f>
        <v>1</v>
      </c>
      <c r="J1296">
        <v>0</v>
      </c>
      <c r="K1296" s="4">
        <f>Table15_2[[#This Row],[total_counts]]/Table15_2[[#This Row],[den_total]]</f>
        <v>1.3304949441192123E-4</v>
      </c>
      <c r="L1296" s="4">
        <f>Table15_2[[#This Row],[in_person_counts]]/Table15_2[[#This Row],[den_total]]</f>
        <v>1.3304949441192123E-4</v>
      </c>
      <c r="M1296" s="4">
        <f>Table15_2[[#This Row],[virtual_counts]]/Table15_2[[#This Row],[den_total]]</f>
        <v>0</v>
      </c>
      <c r="N1296" t="s">
        <v>14</v>
      </c>
    </row>
    <row r="1297" spans="1:14" x14ac:dyDescent="0.3">
      <c r="A1297" t="s">
        <v>28</v>
      </c>
      <c r="B1297">
        <v>2019</v>
      </c>
      <c r="C1297">
        <v>12</v>
      </c>
      <c r="D1297" t="s">
        <v>25</v>
      </c>
      <c r="E1297">
        <v>7516</v>
      </c>
      <c r="F1297">
        <f>VLOOKUP(_xlfn.CONCAT(A1297,B1297,C1297),Denominator!D:H,2,FALSE)</f>
        <v>7516</v>
      </c>
      <c r="G1297">
        <f>VLOOKUP(_xlfn.CONCAT(A1297,B1297,C1297),Denominator!D:H,3,FALSE)</f>
        <v>0</v>
      </c>
      <c r="H1297">
        <v>4</v>
      </c>
      <c r="I1297" s="13">
        <f>Table15_2[[#This Row],[total_counts]]-Table15_2[[#This Row],[virtual_counts]]</f>
        <v>4</v>
      </c>
      <c r="J1297">
        <v>0</v>
      </c>
      <c r="K1297" s="4">
        <f>Table15_2[[#This Row],[total_counts]]/Table15_2[[#This Row],[den_total]]</f>
        <v>5.3219797764768491E-4</v>
      </c>
      <c r="L1297" s="4">
        <f>Table15_2[[#This Row],[in_person_counts]]/Table15_2[[#This Row],[den_total]]</f>
        <v>5.3219797764768491E-4</v>
      </c>
      <c r="M1297" s="4">
        <f>Table15_2[[#This Row],[virtual_counts]]/Table15_2[[#This Row],[den_total]]</f>
        <v>0</v>
      </c>
      <c r="N1297" t="s">
        <v>14</v>
      </c>
    </row>
    <row r="1298" spans="1:14" x14ac:dyDescent="0.3">
      <c r="A1298" t="s">
        <v>29</v>
      </c>
      <c r="B1298">
        <v>2019</v>
      </c>
      <c r="C1298">
        <v>1</v>
      </c>
      <c r="D1298" t="s">
        <v>13</v>
      </c>
      <c r="E1298">
        <v>1258796</v>
      </c>
      <c r="F1298">
        <f>VLOOKUP(_xlfn.CONCAT(A1298,B1298,C1298),Denominator!D:H,2,FALSE)</f>
        <v>1236736</v>
      </c>
      <c r="G1298">
        <f>VLOOKUP(_xlfn.CONCAT(A1298,B1298,C1298),Denominator!D:H,3,FALSE)</f>
        <v>22060</v>
      </c>
      <c r="H1298">
        <v>78385</v>
      </c>
      <c r="I1298" s="13">
        <f>Table15_2[[#This Row],[total_counts]]-Table15_2[[#This Row],[virtual_counts]]</f>
        <v>77097</v>
      </c>
      <c r="J1298">
        <v>1288</v>
      </c>
      <c r="K1298" s="4">
        <f>Table15_2[[#This Row],[total_counts]]/Table15_2[[#This Row],[den_total]]</f>
        <v>6.2269819732506303E-2</v>
      </c>
      <c r="L1298" s="4">
        <f>Table15_2[[#This Row],[in_person_counts]]/Table15_2[[#This Row],[den_total]]</f>
        <v>6.1246619785890646E-2</v>
      </c>
      <c r="M1298" s="4">
        <f>Table15_2[[#This Row],[virtual_counts]]/Table15_2[[#This Row],[den_total]]</f>
        <v>1.023199946615655E-3</v>
      </c>
      <c r="N1298" t="s">
        <v>14</v>
      </c>
    </row>
    <row r="1299" spans="1:14" x14ac:dyDescent="0.3">
      <c r="A1299" t="s">
        <v>29</v>
      </c>
      <c r="B1299">
        <v>2019</v>
      </c>
      <c r="C1299">
        <v>1</v>
      </c>
      <c r="D1299" t="s">
        <v>18</v>
      </c>
      <c r="E1299">
        <v>1258796</v>
      </c>
      <c r="F1299">
        <f>VLOOKUP(_xlfn.CONCAT(A1299,B1299,C1299),Denominator!D:H,2,FALSE)</f>
        <v>1236736</v>
      </c>
      <c r="G1299">
        <f>VLOOKUP(_xlfn.CONCAT(A1299,B1299,C1299),Denominator!D:H,3,FALSE)</f>
        <v>22060</v>
      </c>
      <c r="H1299">
        <v>7492</v>
      </c>
      <c r="I1299" s="13">
        <f>Table15_2[[#This Row],[total_counts]]-Table15_2[[#This Row],[virtual_counts]]</f>
        <v>7429</v>
      </c>
      <c r="J1299">
        <v>63</v>
      </c>
      <c r="K1299" s="4">
        <f>Table15_2[[#This Row],[total_counts]]/Table15_2[[#This Row],[den_total]]</f>
        <v>5.9517189441339186E-3</v>
      </c>
      <c r="L1299" s="4">
        <f>Table15_2[[#This Row],[in_person_counts]]/Table15_2[[#This Row],[den_total]]</f>
        <v>5.9016711206581526E-3</v>
      </c>
      <c r="M1299" s="4">
        <f>Table15_2[[#This Row],[virtual_counts]]/Table15_2[[#This Row],[den_total]]</f>
        <v>5.004782347576573E-5</v>
      </c>
      <c r="N1299" t="s">
        <v>14</v>
      </c>
    </row>
    <row r="1300" spans="1:14" x14ac:dyDescent="0.3">
      <c r="A1300" t="s">
        <v>29</v>
      </c>
      <c r="B1300">
        <v>2019</v>
      </c>
      <c r="C1300">
        <v>1</v>
      </c>
      <c r="D1300" t="s">
        <v>19</v>
      </c>
      <c r="E1300">
        <v>1258796</v>
      </c>
      <c r="F1300">
        <f>VLOOKUP(_xlfn.CONCAT(A1300,B1300,C1300),Denominator!D:H,2,FALSE)</f>
        <v>1236736</v>
      </c>
      <c r="G1300">
        <f>VLOOKUP(_xlfn.CONCAT(A1300,B1300,C1300),Denominator!D:H,3,FALSE)</f>
        <v>22060</v>
      </c>
      <c r="H1300">
        <v>2584</v>
      </c>
      <c r="I1300" s="13">
        <f>Table15_2[[#This Row],[total_counts]]-Table15_2[[#This Row],[virtual_counts]]</f>
        <v>2584</v>
      </c>
      <c r="J1300">
        <v>0</v>
      </c>
      <c r="K1300" s="4">
        <f>Table15_2[[#This Row],[total_counts]]/Table15_2[[#This Row],[den_total]]</f>
        <v>2.0527551724028358E-3</v>
      </c>
      <c r="L1300" s="4">
        <f>Table15_2[[#This Row],[in_person_counts]]/Table15_2[[#This Row],[den_total]]</f>
        <v>2.0527551724028358E-3</v>
      </c>
      <c r="M1300" s="4">
        <f>Table15_2[[#This Row],[virtual_counts]]/Table15_2[[#This Row],[den_total]]</f>
        <v>0</v>
      </c>
      <c r="N1300" t="s">
        <v>14</v>
      </c>
    </row>
    <row r="1301" spans="1:14" x14ac:dyDescent="0.3">
      <c r="A1301" t="s">
        <v>29</v>
      </c>
      <c r="B1301">
        <v>2019</v>
      </c>
      <c r="C1301">
        <v>1</v>
      </c>
      <c r="D1301" t="s">
        <v>20</v>
      </c>
      <c r="E1301">
        <v>1258796</v>
      </c>
      <c r="F1301">
        <f>VLOOKUP(_xlfn.CONCAT(A1301,B1301,C1301),Denominator!D:H,2,FALSE)</f>
        <v>1236736</v>
      </c>
      <c r="G1301">
        <f>VLOOKUP(_xlfn.CONCAT(A1301,B1301,C1301),Denominator!D:H,3,FALSE)</f>
        <v>22060</v>
      </c>
      <c r="H1301">
        <v>5065</v>
      </c>
      <c r="I1301" s="13">
        <f>Table15_2[[#This Row],[total_counts]]-Table15_2[[#This Row],[virtual_counts]]</f>
        <v>4985</v>
      </c>
      <c r="J1301">
        <v>80</v>
      </c>
      <c r="K1301" s="4">
        <f>Table15_2[[#This Row],[total_counts]]/Table15_2[[#This Row],[den_total]]</f>
        <v>4.0236861254722769E-3</v>
      </c>
      <c r="L1301" s="4">
        <f>Table15_2[[#This Row],[in_person_counts]]/Table15_2[[#This Row],[den_total]]</f>
        <v>3.9601333337570188E-3</v>
      </c>
      <c r="M1301" s="4">
        <f>Table15_2[[#This Row],[virtual_counts]]/Table15_2[[#This Row],[den_total]]</f>
        <v>6.3552791715258068E-5</v>
      </c>
      <c r="N1301" t="s">
        <v>14</v>
      </c>
    </row>
    <row r="1302" spans="1:14" x14ac:dyDescent="0.3">
      <c r="A1302" t="s">
        <v>29</v>
      </c>
      <c r="B1302">
        <v>2019</v>
      </c>
      <c r="C1302">
        <v>1</v>
      </c>
      <c r="D1302" t="s">
        <v>21</v>
      </c>
      <c r="E1302">
        <v>1258796</v>
      </c>
      <c r="F1302">
        <f>VLOOKUP(_xlfn.CONCAT(A1302,B1302,C1302),Denominator!D:H,2,FALSE)</f>
        <v>1236736</v>
      </c>
      <c r="G1302">
        <f>VLOOKUP(_xlfn.CONCAT(A1302,B1302,C1302),Denominator!D:H,3,FALSE)</f>
        <v>22060</v>
      </c>
      <c r="H1302">
        <v>497</v>
      </c>
      <c r="I1302" s="13">
        <f>Table15_2[[#This Row],[total_counts]]-Table15_2[[#This Row],[virtual_counts]]</f>
        <v>491</v>
      </c>
      <c r="J1302">
        <v>6</v>
      </c>
      <c r="K1302" s="4">
        <f>Table15_2[[#This Row],[total_counts]]/Table15_2[[#This Row],[den_total]]</f>
        <v>3.9482171853104077E-4</v>
      </c>
      <c r="L1302" s="4">
        <f>Table15_2[[#This Row],[in_person_counts]]/Table15_2[[#This Row],[den_total]]</f>
        <v>3.9005525915239642E-4</v>
      </c>
      <c r="M1302" s="4">
        <f>Table15_2[[#This Row],[virtual_counts]]/Table15_2[[#This Row],[den_total]]</f>
        <v>4.7664593786443556E-6</v>
      </c>
      <c r="N1302" t="s">
        <v>14</v>
      </c>
    </row>
    <row r="1303" spans="1:14" x14ac:dyDescent="0.3">
      <c r="A1303" t="s">
        <v>29</v>
      </c>
      <c r="B1303">
        <v>2019</v>
      </c>
      <c r="C1303">
        <v>1</v>
      </c>
      <c r="D1303" t="s">
        <v>22</v>
      </c>
      <c r="E1303">
        <v>1258796</v>
      </c>
      <c r="F1303">
        <f>VLOOKUP(_xlfn.CONCAT(A1303,B1303,C1303),Denominator!D:H,2,FALSE)</f>
        <v>1236736</v>
      </c>
      <c r="G1303">
        <f>VLOOKUP(_xlfn.CONCAT(A1303,B1303,C1303),Denominator!D:H,3,FALSE)</f>
        <v>22060</v>
      </c>
      <c r="H1303">
        <v>5562</v>
      </c>
      <c r="I1303" s="13">
        <f>Table15_2[[#This Row],[total_counts]]-Table15_2[[#This Row],[virtual_counts]]</f>
        <v>5476</v>
      </c>
      <c r="J1303">
        <v>86</v>
      </c>
      <c r="K1303" s="4">
        <f>Table15_2[[#This Row],[total_counts]]/Table15_2[[#This Row],[den_total]]</f>
        <v>4.4185078440033172E-3</v>
      </c>
      <c r="L1303" s="4">
        <f>Table15_2[[#This Row],[in_person_counts]]/Table15_2[[#This Row],[den_total]]</f>
        <v>4.3501885929094148E-3</v>
      </c>
      <c r="M1303" s="4">
        <f>Table15_2[[#This Row],[virtual_counts]]/Table15_2[[#This Row],[den_total]]</f>
        <v>6.8319251093902433E-5</v>
      </c>
      <c r="N1303" t="s">
        <v>14</v>
      </c>
    </row>
    <row r="1304" spans="1:14" x14ac:dyDescent="0.3">
      <c r="A1304" t="s">
        <v>29</v>
      </c>
      <c r="B1304">
        <v>2019</v>
      </c>
      <c r="C1304">
        <v>1</v>
      </c>
      <c r="D1304" t="s">
        <v>23</v>
      </c>
      <c r="E1304">
        <v>1258796</v>
      </c>
      <c r="F1304">
        <f>VLOOKUP(_xlfn.CONCAT(A1304,B1304,C1304),Denominator!D:H,2,FALSE)</f>
        <v>1236736</v>
      </c>
      <c r="G1304">
        <f>VLOOKUP(_xlfn.CONCAT(A1304,B1304,C1304),Denominator!D:H,3,FALSE)</f>
        <v>22060</v>
      </c>
      <c r="H1304">
        <v>12087</v>
      </c>
      <c r="I1304" s="13">
        <f>Table15_2[[#This Row],[total_counts]]-Table15_2[[#This Row],[virtual_counts]]</f>
        <v>11871</v>
      </c>
      <c r="J1304">
        <v>216</v>
      </c>
      <c r="K1304" s="4">
        <f>Table15_2[[#This Row],[total_counts]]/Table15_2[[#This Row],[den_total]]</f>
        <v>9.6020324182790537E-3</v>
      </c>
      <c r="L1304" s="4">
        <f>Table15_2[[#This Row],[in_person_counts]]/Table15_2[[#This Row],[den_total]]</f>
        <v>9.4304398806478573E-3</v>
      </c>
      <c r="M1304" s="4">
        <f>Table15_2[[#This Row],[virtual_counts]]/Table15_2[[#This Row],[den_total]]</f>
        <v>1.7159253763119678E-4</v>
      </c>
      <c r="N1304" t="s">
        <v>14</v>
      </c>
    </row>
    <row r="1305" spans="1:14" x14ac:dyDescent="0.3">
      <c r="A1305" t="s">
        <v>29</v>
      </c>
      <c r="B1305">
        <v>2019</v>
      </c>
      <c r="C1305">
        <v>1</v>
      </c>
      <c r="D1305" t="s">
        <v>24</v>
      </c>
      <c r="E1305">
        <v>1258796</v>
      </c>
      <c r="F1305">
        <f>VLOOKUP(_xlfn.CONCAT(A1305,B1305,C1305),Denominator!D:H,2,FALSE)</f>
        <v>1236736</v>
      </c>
      <c r="G1305">
        <f>VLOOKUP(_xlfn.CONCAT(A1305,B1305,C1305),Denominator!D:H,3,FALSE)</f>
        <v>22060</v>
      </c>
      <c r="H1305">
        <v>2451</v>
      </c>
      <c r="I1305" s="13">
        <f>Table15_2[[#This Row],[total_counts]]-Table15_2[[#This Row],[virtual_counts]]</f>
        <v>2422</v>
      </c>
      <c r="J1305">
        <v>29</v>
      </c>
      <c r="K1305" s="4">
        <f>Table15_2[[#This Row],[total_counts]]/Table15_2[[#This Row],[den_total]]</f>
        <v>1.9470986561762192E-3</v>
      </c>
      <c r="L1305" s="4">
        <f>Table15_2[[#This Row],[in_person_counts]]/Table15_2[[#This Row],[den_total]]</f>
        <v>1.924060769179438E-3</v>
      </c>
      <c r="M1305" s="4">
        <f>Table15_2[[#This Row],[virtual_counts]]/Table15_2[[#This Row],[den_total]]</f>
        <v>2.3037886996781051E-5</v>
      </c>
      <c r="N1305" t="s">
        <v>14</v>
      </c>
    </row>
    <row r="1306" spans="1:14" x14ac:dyDescent="0.3">
      <c r="A1306" t="s">
        <v>29</v>
      </c>
      <c r="B1306">
        <v>2019</v>
      </c>
      <c r="C1306">
        <v>1</v>
      </c>
      <c r="D1306" t="s">
        <v>25</v>
      </c>
      <c r="E1306">
        <v>1258796</v>
      </c>
      <c r="F1306">
        <f>VLOOKUP(_xlfn.CONCAT(A1306,B1306,C1306),Denominator!D:H,2,FALSE)</f>
        <v>1236736</v>
      </c>
      <c r="G1306">
        <f>VLOOKUP(_xlfn.CONCAT(A1306,B1306,C1306),Denominator!D:H,3,FALSE)</f>
        <v>22060</v>
      </c>
      <c r="H1306">
        <v>5378</v>
      </c>
      <c r="I1306" s="13">
        <f>Table15_2[[#This Row],[total_counts]]-Table15_2[[#This Row],[virtual_counts]]</f>
        <v>5321</v>
      </c>
      <c r="J1306">
        <v>57</v>
      </c>
      <c r="K1306" s="4">
        <f>Table15_2[[#This Row],[total_counts]]/Table15_2[[#This Row],[den_total]]</f>
        <v>4.2723364230582237E-3</v>
      </c>
      <c r="L1306" s="4">
        <f>Table15_2[[#This Row],[in_person_counts]]/Table15_2[[#This Row],[den_total]]</f>
        <v>4.2270550589611029E-3</v>
      </c>
      <c r="M1306" s="4">
        <f>Table15_2[[#This Row],[virtual_counts]]/Table15_2[[#This Row],[den_total]]</f>
        <v>4.5281364097121378E-5</v>
      </c>
      <c r="N1306" t="s">
        <v>14</v>
      </c>
    </row>
    <row r="1307" spans="1:14" x14ac:dyDescent="0.3">
      <c r="A1307" t="s">
        <v>29</v>
      </c>
      <c r="B1307">
        <v>2019</v>
      </c>
      <c r="C1307">
        <v>2</v>
      </c>
      <c r="D1307" t="s">
        <v>13</v>
      </c>
      <c r="E1307">
        <v>1110750</v>
      </c>
      <c r="F1307">
        <f>VLOOKUP(_xlfn.CONCAT(A1307,B1307,C1307),Denominator!D:H,2,FALSE)</f>
        <v>1088771</v>
      </c>
      <c r="G1307">
        <f>VLOOKUP(_xlfn.CONCAT(A1307,B1307,C1307),Denominator!D:H,3,FALSE)</f>
        <v>21979</v>
      </c>
      <c r="H1307">
        <v>66712</v>
      </c>
      <c r="I1307" s="13">
        <f>Table15_2[[#This Row],[total_counts]]-Table15_2[[#This Row],[virtual_counts]]</f>
        <v>65452</v>
      </c>
      <c r="J1307">
        <v>1260</v>
      </c>
      <c r="K1307" s="4">
        <f>Table15_2[[#This Row],[total_counts]]/Table15_2[[#This Row],[den_total]]</f>
        <v>6.0060319603871259E-2</v>
      </c>
      <c r="L1307" s="4">
        <f>Table15_2[[#This Row],[in_person_counts]]/Table15_2[[#This Row],[den_total]]</f>
        <v>5.8925950934053568E-2</v>
      </c>
      <c r="M1307" s="4">
        <f>Table15_2[[#This Row],[virtual_counts]]/Table15_2[[#This Row],[den_total]]</f>
        <v>1.1343686698176906E-3</v>
      </c>
      <c r="N1307" t="s">
        <v>14</v>
      </c>
    </row>
    <row r="1308" spans="1:14" x14ac:dyDescent="0.3">
      <c r="A1308" t="s">
        <v>29</v>
      </c>
      <c r="B1308">
        <v>2019</v>
      </c>
      <c r="C1308">
        <v>2</v>
      </c>
      <c r="D1308" t="s">
        <v>18</v>
      </c>
      <c r="E1308">
        <v>1110750</v>
      </c>
      <c r="F1308">
        <f>VLOOKUP(_xlfn.CONCAT(A1308,B1308,C1308),Denominator!D:H,2,FALSE)</f>
        <v>1088771</v>
      </c>
      <c r="G1308">
        <f>VLOOKUP(_xlfn.CONCAT(A1308,B1308,C1308),Denominator!D:H,3,FALSE)</f>
        <v>21979</v>
      </c>
      <c r="H1308">
        <v>6454</v>
      </c>
      <c r="I1308" s="13">
        <f>Table15_2[[#This Row],[total_counts]]-Table15_2[[#This Row],[virtual_counts]]</f>
        <v>6400</v>
      </c>
      <c r="J1308">
        <v>54</v>
      </c>
      <c r="K1308" s="4">
        <f>Table15_2[[#This Row],[total_counts]]/Table15_2[[#This Row],[den_total]]</f>
        <v>5.8104884087328383E-3</v>
      </c>
      <c r="L1308" s="4">
        <f>Table15_2[[#This Row],[in_person_counts]]/Table15_2[[#This Row],[den_total]]</f>
        <v>5.761872608597794E-3</v>
      </c>
      <c r="M1308" s="4">
        <f>Table15_2[[#This Row],[virtual_counts]]/Table15_2[[#This Row],[den_total]]</f>
        <v>4.8615800135043889E-5</v>
      </c>
      <c r="N1308" t="s">
        <v>14</v>
      </c>
    </row>
    <row r="1309" spans="1:14" x14ac:dyDescent="0.3">
      <c r="A1309" t="s">
        <v>29</v>
      </c>
      <c r="B1309">
        <v>2019</v>
      </c>
      <c r="C1309">
        <v>2</v>
      </c>
      <c r="D1309" t="s">
        <v>19</v>
      </c>
      <c r="E1309">
        <v>1110750</v>
      </c>
      <c r="F1309">
        <f>VLOOKUP(_xlfn.CONCAT(A1309,B1309,C1309),Denominator!D:H,2,FALSE)</f>
        <v>1088771</v>
      </c>
      <c r="G1309">
        <f>VLOOKUP(_xlfn.CONCAT(A1309,B1309,C1309),Denominator!D:H,3,FALSE)</f>
        <v>21979</v>
      </c>
      <c r="H1309">
        <v>2194</v>
      </c>
      <c r="I1309" s="13">
        <f>Table15_2[[#This Row],[total_counts]]-Table15_2[[#This Row],[virtual_counts]]</f>
        <v>2190</v>
      </c>
      <c r="J1309">
        <v>4</v>
      </c>
      <c r="K1309" s="4">
        <f>Table15_2[[#This Row],[total_counts]]/Table15_2[[#This Row],[den_total]]</f>
        <v>1.9752419536349314E-3</v>
      </c>
      <c r="L1309" s="4">
        <f>Table15_2[[#This Row],[in_person_counts]]/Table15_2[[#This Row],[den_total]]</f>
        <v>1.9716407832545578E-3</v>
      </c>
      <c r="M1309" s="4">
        <f>Table15_2[[#This Row],[virtual_counts]]/Table15_2[[#This Row],[den_total]]</f>
        <v>3.6011703803736216E-6</v>
      </c>
      <c r="N1309" t="s">
        <v>14</v>
      </c>
    </row>
    <row r="1310" spans="1:14" x14ac:dyDescent="0.3">
      <c r="A1310" t="s">
        <v>29</v>
      </c>
      <c r="B1310">
        <v>2019</v>
      </c>
      <c r="C1310">
        <v>2</v>
      </c>
      <c r="D1310" t="s">
        <v>20</v>
      </c>
      <c r="E1310">
        <v>1110750</v>
      </c>
      <c r="F1310">
        <f>VLOOKUP(_xlfn.CONCAT(A1310,B1310,C1310),Denominator!D:H,2,FALSE)</f>
        <v>1088771</v>
      </c>
      <c r="G1310">
        <f>VLOOKUP(_xlfn.CONCAT(A1310,B1310,C1310),Denominator!D:H,3,FALSE)</f>
        <v>21979</v>
      </c>
      <c r="H1310">
        <v>4386</v>
      </c>
      <c r="I1310" s="13">
        <f>Table15_2[[#This Row],[total_counts]]-Table15_2[[#This Row],[virtual_counts]]</f>
        <v>4323</v>
      </c>
      <c r="J1310">
        <v>63</v>
      </c>
      <c r="K1310" s="4">
        <f>Table15_2[[#This Row],[total_counts]]/Table15_2[[#This Row],[den_total]]</f>
        <v>3.948683322079676E-3</v>
      </c>
      <c r="L1310" s="4">
        <f>Table15_2[[#This Row],[in_person_counts]]/Table15_2[[#This Row],[den_total]]</f>
        <v>3.8919648885887915E-3</v>
      </c>
      <c r="M1310" s="4">
        <f>Table15_2[[#This Row],[virtual_counts]]/Table15_2[[#This Row],[den_total]]</f>
        <v>5.671843349088454E-5</v>
      </c>
      <c r="N1310" t="s">
        <v>14</v>
      </c>
    </row>
    <row r="1311" spans="1:14" x14ac:dyDescent="0.3">
      <c r="A1311" t="s">
        <v>29</v>
      </c>
      <c r="B1311">
        <v>2019</v>
      </c>
      <c r="C1311">
        <v>2</v>
      </c>
      <c r="D1311" t="s">
        <v>21</v>
      </c>
      <c r="E1311">
        <v>1110750</v>
      </c>
      <c r="F1311">
        <f>VLOOKUP(_xlfn.CONCAT(A1311,B1311,C1311),Denominator!D:H,2,FALSE)</f>
        <v>1088771</v>
      </c>
      <c r="G1311">
        <f>VLOOKUP(_xlfn.CONCAT(A1311,B1311,C1311),Denominator!D:H,3,FALSE)</f>
        <v>21979</v>
      </c>
      <c r="H1311">
        <v>482</v>
      </c>
      <c r="I1311" s="13">
        <f>Table15_2[[#This Row],[total_counts]]-Table15_2[[#This Row],[virtual_counts]]</f>
        <v>471</v>
      </c>
      <c r="J1311">
        <v>11</v>
      </c>
      <c r="K1311" s="4">
        <f>Table15_2[[#This Row],[total_counts]]/Table15_2[[#This Row],[den_total]]</f>
        <v>4.3394103083502136E-4</v>
      </c>
      <c r="L1311" s="4">
        <f>Table15_2[[#This Row],[in_person_counts]]/Table15_2[[#This Row],[den_total]]</f>
        <v>4.2403781228899393E-4</v>
      </c>
      <c r="M1311" s="4">
        <f>Table15_2[[#This Row],[virtual_counts]]/Table15_2[[#This Row],[den_total]]</f>
        <v>9.9032185460274596E-6</v>
      </c>
      <c r="N1311" t="s">
        <v>14</v>
      </c>
    </row>
    <row r="1312" spans="1:14" x14ac:dyDescent="0.3">
      <c r="A1312" t="s">
        <v>29</v>
      </c>
      <c r="B1312">
        <v>2019</v>
      </c>
      <c r="C1312">
        <v>2</v>
      </c>
      <c r="D1312" t="s">
        <v>22</v>
      </c>
      <c r="E1312">
        <v>1110750</v>
      </c>
      <c r="F1312">
        <f>VLOOKUP(_xlfn.CONCAT(A1312,B1312,C1312),Denominator!D:H,2,FALSE)</f>
        <v>1088771</v>
      </c>
      <c r="G1312">
        <f>VLOOKUP(_xlfn.CONCAT(A1312,B1312,C1312),Denominator!D:H,3,FALSE)</f>
        <v>21979</v>
      </c>
      <c r="H1312">
        <v>4868</v>
      </c>
      <c r="I1312" s="13">
        <f>Table15_2[[#This Row],[total_counts]]-Table15_2[[#This Row],[virtual_counts]]</f>
        <v>4794</v>
      </c>
      <c r="J1312">
        <v>74</v>
      </c>
      <c r="K1312" s="4">
        <f>Table15_2[[#This Row],[total_counts]]/Table15_2[[#This Row],[den_total]]</f>
        <v>4.3826243529146974E-3</v>
      </c>
      <c r="L1312" s="4">
        <f>Table15_2[[#This Row],[in_person_counts]]/Table15_2[[#This Row],[den_total]]</f>
        <v>4.3160027008777857E-3</v>
      </c>
      <c r="M1312" s="4">
        <f>Table15_2[[#This Row],[virtual_counts]]/Table15_2[[#This Row],[den_total]]</f>
        <v>6.6621652036911997E-5</v>
      </c>
      <c r="N1312" t="s">
        <v>14</v>
      </c>
    </row>
    <row r="1313" spans="1:14" x14ac:dyDescent="0.3">
      <c r="A1313" t="s">
        <v>29</v>
      </c>
      <c r="B1313">
        <v>2019</v>
      </c>
      <c r="C1313">
        <v>2</v>
      </c>
      <c r="D1313" t="s">
        <v>23</v>
      </c>
      <c r="E1313">
        <v>1110750</v>
      </c>
      <c r="F1313">
        <f>VLOOKUP(_xlfn.CONCAT(A1313,B1313,C1313),Denominator!D:H,2,FALSE)</f>
        <v>1088771</v>
      </c>
      <c r="G1313">
        <f>VLOOKUP(_xlfn.CONCAT(A1313,B1313,C1313),Denominator!D:H,3,FALSE)</f>
        <v>21979</v>
      </c>
      <c r="H1313">
        <v>9357</v>
      </c>
      <c r="I1313" s="13">
        <f>Table15_2[[#This Row],[total_counts]]-Table15_2[[#This Row],[virtual_counts]]</f>
        <v>9131</v>
      </c>
      <c r="J1313">
        <v>226</v>
      </c>
      <c r="K1313" s="4">
        <f>Table15_2[[#This Row],[total_counts]]/Table15_2[[#This Row],[den_total]]</f>
        <v>8.4240378122889936E-3</v>
      </c>
      <c r="L1313" s="4">
        <f>Table15_2[[#This Row],[in_person_counts]]/Table15_2[[#This Row],[den_total]]</f>
        <v>8.2205716857978849E-3</v>
      </c>
      <c r="M1313" s="4">
        <f>Table15_2[[#This Row],[virtual_counts]]/Table15_2[[#This Row],[den_total]]</f>
        <v>2.034661264911096E-4</v>
      </c>
      <c r="N1313" t="s">
        <v>14</v>
      </c>
    </row>
    <row r="1314" spans="1:14" x14ac:dyDescent="0.3">
      <c r="A1314" t="s">
        <v>29</v>
      </c>
      <c r="B1314">
        <v>2019</v>
      </c>
      <c r="C1314">
        <v>2</v>
      </c>
      <c r="D1314" t="s">
        <v>24</v>
      </c>
      <c r="E1314">
        <v>1110750</v>
      </c>
      <c r="F1314">
        <f>VLOOKUP(_xlfn.CONCAT(A1314,B1314,C1314),Denominator!D:H,2,FALSE)</f>
        <v>1088771</v>
      </c>
      <c r="G1314">
        <f>VLOOKUP(_xlfn.CONCAT(A1314,B1314,C1314),Denominator!D:H,3,FALSE)</f>
        <v>21979</v>
      </c>
      <c r="H1314">
        <v>2069</v>
      </c>
      <c r="I1314" s="13">
        <f>Table15_2[[#This Row],[total_counts]]-Table15_2[[#This Row],[virtual_counts]]</f>
        <v>2028</v>
      </c>
      <c r="J1314">
        <v>41</v>
      </c>
      <c r="K1314" s="4">
        <f>Table15_2[[#This Row],[total_counts]]/Table15_2[[#This Row],[den_total]]</f>
        <v>1.8627053792482557E-3</v>
      </c>
      <c r="L1314" s="4">
        <f>Table15_2[[#This Row],[in_person_counts]]/Table15_2[[#This Row],[den_total]]</f>
        <v>1.825793382849426E-3</v>
      </c>
      <c r="M1314" s="4">
        <f>Table15_2[[#This Row],[virtual_counts]]/Table15_2[[#This Row],[den_total]]</f>
        <v>3.6911996398829621E-5</v>
      </c>
      <c r="N1314" t="s">
        <v>14</v>
      </c>
    </row>
    <row r="1315" spans="1:14" x14ac:dyDescent="0.3">
      <c r="A1315" t="s">
        <v>29</v>
      </c>
      <c r="B1315">
        <v>2019</v>
      </c>
      <c r="C1315">
        <v>2</v>
      </c>
      <c r="D1315" t="s">
        <v>25</v>
      </c>
      <c r="E1315">
        <v>1110750</v>
      </c>
      <c r="F1315">
        <f>VLOOKUP(_xlfn.CONCAT(A1315,B1315,C1315),Denominator!D:H,2,FALSE)</f>
        <v>1088771</v>
      </c>
      <c r="G1315">
        <f>VLOOKUP(_xlfn.CONCAT(A1315,B1315,C1315),Denominator!D:H,3,FALSE)</f>
        <v>21979</v>
      </c>
      <c r="H1315">
        <v>4682</v>
      </c>
      <c r="I1315" s="13">
        <f>Table15_2[[#This Row],[total_counts]]-Table15_2[[#This Row],[virtual_counts]]</f>
        <v>4632</v>
      </c>
      <c r="J1315">
        <v>50</v>
      </c>
      <c r="K1315" s="4">
        <f>Table15_2[[#This Row],[total_counts]]/Table15_2[[#This Row],[den_total]]</f>
        <v>4.2151699302273235E-3</v>
      </c>
      <c r="L1315" s="4">
        <f>Table15_2[[#This Row],[in_person_counts]]/Table15_2[[#This Row],[den_total]]</f>
        <v>4.1701553004726537E-3</v>
      </c>
      <c r="M1315" s="4">
        <f>Table15_2[[#This Row],[virtual_counts]]/Table15_2[[#This Row],[den_total]]</f>
        <v>4.5014629754670266E-5</v>
      </c>
      <c r="N1315" t="s">
        <v>14</v>
      </c>
    </row>
    <row r="1316" spans="1:14" x14ac:dyDescent="0.3">
      <c r="A1316" t="s">
        <v>29</v>
      </c>
      <c r="B1316">
        <v>2019</v>
      </c>
      <c r="C1316">
        <v>3</v>
      </c>
      <c r="D1316" t="s">
        <v>13</v>
      </c>
      <c r="E1316">
        <v>1264177</v>
      </c>
      <c r="F1316">
        <f>VLOOKUP(_xlfn.CONCAT(A1316,B1316,C1316),Denominator!D:H,2,FALSE)</f>
        <v>1236345</v>
      </c>
      <c r="G1316">
        <f>VLOOKUP(_xlfn.CONCAT(A1316,B1316,C1316),Denominator!D:H,3,FALSE)</f>
        <v>27832</v>
      </c>
      <c r="H1316">
        <v>78914</v>
      </c>
      <c r="I1316" s="13">
        <f>Table15_2[[#This Row],[total_counts]]-Table15_2[[#This Row],[virtual_counts]]</f>
        <v>77196</v>
      </c>
      <c r="J1316">
        <v>1718</v>
      </c>
      <c r="K1316" s="4">
        <f>Table15_2[[#This Row],[total_counts]]/Table15_2[[#This Row],[den_total]]</f>
        <v>6.2423220798986219E-2</v>
      </c>
      <c r="L1316" s="4">
        <f>Table15_2[[#This Row],[in_person_counts]]/Table15_2[[#This Row],[den_total]]</f>
        <v>6.1064233884970225E-2</v>
      </c>
      <c r="M1316" s="4">
        <f>Table15_2[[#This Row],[virtual_counts]]/Table15_2[[#This Row],[den_total]]</f>
        <v>1.3589869140159961E-3</v>
      </c>
      <c r="N1316" t="s">
        <v>14</v>
      </c>
    </row>
    <row r="1317" spans="1:14" x14ac:dyDescent="0.3">
      <c r="A1317" t="s">
        <v>29</v>
      </c>
      <c r="B1317">
        <v>2019</v>
      </c>
      <c r="C1317">
        <v>3</v>
      </c>
      <c r="D1317" t="s">
        <v>18</v>
      </c>
      <c r="E1317">
        <v>1264177</v>
      </c>
      <c r="F1317">
        <f>VLOOKUP(_xlfn.CONCAT(A1317,B1317,C1317),Denominator!D:H,2,FALSE)</f>
        <v>1236345</v>
      </c>
      <c r="G1317">
        <f>VLOOKUP(_xlfn.CONCAT(A1317,B1317,C1317),Denominator!D:H,3,FALSE)</f>
        <v>27832</v>
      </c>
      <c r="H1317">
        <v>7589</v>
      </c>
      <c r="I1317" s="13">
        <f>Table15_2[[#This Row],[total_counts]]-Table15_2[[#This Row],[virtual_counts]]</f>
        <v>7507</v>
      </c>
      <c r="J1317">
        <v>82</v>
      </c>
      <c r="K1317" s="4">
        <f>Table15_2[[#This Row],[total_counts]]/Table15_2[[#This Row],[den_total]]</f>
        <v>6.003115070120719E-3</v>
      </c>
      <c r="L1317" s="4">
        <f>Table15_2[[#This Row],[in_person_counts]]/Table15_2[[#This Row],[den_total]]</f>
        <v>5.9382507354587217E-3</v>
      </c>
      <c r="M1317" s="4">
        <f>Table15_2[[#This Row],[virtual_counts]]/Table15_2[[#This Row],[den_total]]</f>
        <v>6.486433466199749E-5</v>
      </c>
      <c r="N1317" t="s">
        <v>14</v>
      </c>
    </row>
    <row r="1318" spans="1:14" x14ac:dyDescent="0.3">
      <c r="A1318" t="s">
        <v>29</v>
      </c>
      <c r="B1318">
        <v>2019</v>
      </c>
      <c r="C1318">
        <v>3</v>
      </c>
      <c r="D1318" t="s">
        <v>19</v>
      </c>
      <c r="E1318">
        <v>1264177</v>
      </c>
      <c r="F1318">
        <f>VLOOKUP(_xlfn.CONCAT(A1318,B1318,C1318),Denominator!D:H,2,FALSE)</f>
        <v>1236345</v>
      </c>
      <c r="G1318">
        <f>VLOOKUP(_xlfn.CONCAT(A1318,B1318,C1318),Denominator!D:H,3,FALSE)</f>
        <v>27832</v>
      </c>
      <c r="H1318">
        <v>2565</v>
      </c>
      <c r="I1318" s="13">
        <f>Table15_2[[#This Row],[total_counts]]-Table15_2[[#This Row],[virtual_counts]]</f>
        <v>2556</v>
      </c>
      <c r="J1318">
        <v>9</v>
      </c>
      <c r="K1318" s="4">
        <f>Table15_2[[#This Row],[total_counts]]/Table15_2[[#This Row],[den_total]]</f>
        <v>2.0289880293661408E-3</v>
      </c>
      <c r="L1318" s="4">
        <f>Table15_2[[#This Row],[in_person_counts]]/Table15_2[[#This Row],[den_total]]</f>
        <v>2.0218687731227512E-3</v>
      </c>
      <c r="M1318" s="4">
        <f>Table15_2[[#This Row],[virtual_counts]]/Table15_2[[#This Row],[den_total]]</f>
        <v>7.1192562433899684E-6</v>
      </c>
      <c r="N1318" t="s">
        <v>14</v>
      </c>
    </row>
    <row r="1319" spans="1:14" x14ac:dyDescent="0.3">
      <c r="A1319" t="s">
        <v>29</v>
      </c>
      <c r="B1319">
        <v>2019</v>
      </c>
      <c r="C1319">
        <v>3</v>
      </c>
      <c r="D1319" t="s">
        <v>20</v>
      </c>
      <c r="E1319">
        <v>1264177</v>
      </c>
      <c r="F1319">
        <f>VLOOKUP(_xlfn.CONCAT(A1319,B1319,C1319),Denominator!D:H,2,FALSE)</f>
        <v>1236345</v>
      </c>
      <c r="G1319">
        <f>VLOOKUP(_xlfn.CONCAT(A1319,B1319,C1319),Denominator!D:H,3,FALSE)</f>
        <v>27832</v>
      </c>
      <c r="H1319">
        <v>5414</v>
      </c>
      <c r="I1319" s="13">
        <f>Table15_2[[#This Row],[total_counts]]-Table15_2[[#This Row],[virtual_counts]]</f>
        <v>5291</v>
      </c>
      <c r="J1319">
        <v>123</v>
      </c>
      <c r="K1319" s="4">
        <f>Table15_2[[#This Row],[total_counts]]/Table15_2[[#This Row],[den_total]]</f>
        <v>4.2826281446348095E-3</v>
      </c>
      <c r="L1319" s="4">
        <f>Table15_2[[#This Row],[in_person_counts]]/Table15_2[[#This Row],[den_total]]</f>
        <v>4.1853316426418135E-3</v>
      </c>
      <c r="M1319" s="4">
        <f>Table15_2[[#This Row],[virtual_counts]]/Table15_2[[#This Row],[den_total]]</f>
        <v>9.7296501992996228E-5</v>
      </c>
      <c r="N1319" t="s">
        <v>14</v>
      </c>
    </row>
    <row r="1320" spans="1:14" x14ac:dyDescent="0.3">
      <c r="A1320" t="s">
        <v>29</v>
      </c>
      <c r="B1320">
        <v>2019</v>
      </c>
      <c r="C1320">
        <v>3</v>
      </c>
      <c r="D1320" t="s">
        <v>21</v>
      </c>
      <c r="E1320">
        <v>1264177</v>
      </c>
      <c r="F1320">
        <f>VLOOKUP(_xlfn.CONCAT(A1320,B1320,C1320),Denominator!D:H,2,FALSE)</f>
        <v>1236345</v>
      </c>
      <c r="G1320">
        <f>VLOOKUP(_xlfn.CONCAT(A1320,B1320,C1320),Denominator!D:H,3,FALSE)</f>
        <v>27832</v>
      </c>
      <c r="H1320">
        <v>550</v>
      </c>
      <c r="I1320" s="13">
        <f>Table15_2[[#This Row],[total_counts]]-Table15_2[[#This Row],[virtual_counts]]</f>
        <v>547</v>
      </c>
      <c r="J1320">
        <v>3</v>
      </c>
      <c r="K1320" s="4">
        <f>Table15_2[[#This Row],[total_counts]]/Table15_2[[#This Row],[den_total]]</f>
        <v>4.3506565931827586E-4</v>
      </c>
      <c r="L1320" s="4">
        <f>Table15_2[[#This Row],[in_person_counts]]/Table15_2[[#This Row],[den_total]]</f>
        <v>4.3269257390381253E-4</v>
      </c>
      <c r="M1320" s="4">
        <f>Table15_2[[#This Row],[virtual_counts]]/Table15_2[[#This Row],[den_total]]</f>
        <v>2.3730854144633228E-6</v>
      </c>
      <c r="N1320" t="s">
        <v>14</v>
      </c>
    </row>
    <row r="1321" spans="1:14" x14ac:dyDescent="0.3">
      <c r="A1321" t="s">
        <v>29</v>
      </c>
      <c r="B1321">
        <v>2019</v>
      </c>
      <c r="C1321">
        <v>3</v>
      </c>
      <c r="D1321" t="s">
        <v>22</v>
      </c>
      <c r="E1321">
        <v>1264177</v>
      </c>
      <c r="F1321">
        <f>VLOOKUP(_xlfn.CONCAT(A1321,B1321,C1321),Denominator!D:H,2,FALSE)</f>
        <v>1236345</v>
      </c>
      <c r="G1321">
        <f>VLOOKUP(_xlfn.CONCAT(A1321,B1321,C1321),Denominator!D:H,3,FALSE)</f>
        <v>27832</v>
      </c>
      <c r="H1321">
        <v>5964</v>
      </c>
      <c r="I1321" s="13">
        <f>Table15_2[[#This Row],[total_counts]]-Table15_2[[#This Row],[virtual_counts]]</f>
        <v>5838</v>
      </c>
      <c r="J1321">
        <v>126</v>
      </c>
      <c r="K1321" s="4">
        <f>Table15_2[[#This Row],[total_counts]]/Table15_2[[#This Row],[den_total]]</f>
        <v>4.7176938039530858E-3</v>
      </c>
      <c r="L1321" s="4">
        <f>Table15_2[[#This Row],[in_person_counts]]/Table15_2[[#This Row],[den_total]]</f>
        <v>4.6180242165456261E-3</v>
      </c>
      <c r="M1321" s="4">
        <f>Table15_2[[#This Row],[virtual_counts]]/Table15_2[[#This Row],[den_total]]</f>
        <v>9.9669587407459558E-5</v>
      </c>
      <c r="N1321" t="s">
        <v>14</v>
      </c>
    </row>
    <row r="1322" spans="1:14" x14ac:dyDescent="0.3">
      <c r="A1322" t="s">
        <v>29</v>
      </c>
      <c r="B1322">
        <v>2019</v>
      </c>
      <c r="C1322">
        <v>3</v>
      </c>
      <c r="D1322" t="s">
        <v>23</v>
      </c>
      <c r="E1322">
        <v>1264177</v>
      </c>
      <c r="F1322">
        <f>VLOOKUP(_xlfn.CONCAT(A1322,B1322,C1322),Denominator!D:H,2,FALSE)</f>
        <v>1236345</v>
      </c>
      <c r="G1322">
        <f>VLOOKUP(_xlfn.CONCAT(A1322,B1322,C1322),Denominator!D:H,3,FALSE)</f>
        <v>27832</v>
      </c>
      <c r="H1322">
        <v>10243</v>
      </c>
      <c r="I1322" s="13">
        <f>Table15_2[[#This Row],[total_counts]]-Table15_2[[#This Row],[virtual_counts]]</f>
        <v>9952</v>
      </c>
      <c r="J1322">
        <v>291</v>
      </c>
      <c r="K1322" s="4">
        <f>Table15_2[[#This Row],[total_counts]]/Table15_2[[#This Row],[den_total]]</f>
        <v>8.1025046334492722E-3</v>
      </c>
      <c r="L1322" s="4">
        <f>Table15_2[[#This Row],[in_person_counts]]/Table15_2[[#This Row],[den_total]]</f>
        <v>7.8723153482463289E-3</v>
      </c>
      <c r="M1322" s="4">
        <f>Table15_2[[#This Row],[virtual_counts]]/Table15_2[[#This Row],[den_total]]</f>
        <v>2.3018928520294232E-4</v>
      </c>
      <c r="N1322" t="s">
        <v>14</v>
      </c>
    </row>
    <row r="1323" spans="1:14" x14ac:dyDescent="0.3">
      <c r="A1323" t="s">
        <v>29</v>
      </c>
      <c r="B1323">
        <v>2019</v>
      </c>
      <c r="C1323">
        <v>3</v>
      </c>
      <c r="D1323" t="s">
        <v>24</v>
      </c>
      <c r="E1323">
        <v>1264177</v>
      </c>
      <c r="F1323">
        <f>VLOOKUP(_xlfn.CONCAT(A1323,B1323,C1323),Denominator!D:H,2,FALSE)</f>
        <v>1236345</v>
      </c>
      <c r="G1323">
        <f>VLOOKUP(_xlfn.CONCAT(A1323,B1323,C1323),Denominator!D:H,3,FALSE)</f>
        <v>27832</v>
      </c>
      <c r="H1323">
        <v>2342</v>
      </c>
      <c r="I1323" s="13">
        <f>Table15_2[[#This Row],[total_counts]]-Table15_2[[#This Row],[virtual_counts]]</f>
        <v>2296</v>
      </c>
      <c r="J1323">
        <v>46</v>
      </c>
      <c r="K1323" s="4">
        <f>Table15_2[[#This Row],[total_counts]]/Table15_2[[#This Row],[den_total]]</f>
        <v>1.8525886802243673E-3</v>
      </c>
      <c r="L1323" s="4">
        <f>Table15_2[[#This Row],[in_person_counts]]/Table15_2[[#This Row],[den_total]]</f>
        <v>1.8162013705359298E-3</v>
      </c>
      <c r="M1323" s="4">
        <f>Table15_2[[#This Row],[virtual_counts]]/Table15_2[[#This Row],[den_total]]</f>
        <v>3.6387309688437616E-5</v>
      </c>
      <c r="N1323" t="s">
        <v>14</v>
      </c>
    </row>
    <row r="1324" spans="1:14" x14ac:dyDescent="0.3">
      <c r="A1324" t="s">
        <v>29</v>
      </c>
      <c r="B1324">
        <v>2019</v>
      </c>
      <c r="C1324">
        <v>3</v>
      </c>
      <c r="D1324" t="s">
        <v>25</v>
      </c>
      <c r="E1324">
        <v>1264177</v>
      </c>
      <c r="F1324">
        <f>VLOOKUP(_xlfn.CONCAT(A1324,B1324,C1324),Denominator!D:H,2,FALSE)</f>
        <v>1236345</v>
      </c>
      <c r="G1324">
        <f>VLOOKUP(_xlfn.CONCAT(A1324,B1324,C1324),Denominator!D:H,3,FALSE)</f>
        <v>27832</v>
      </c>
      <c r="H1324">
        <v>5343</v>
      </c>
      <c r="I1324" s="13">
        <f>Table15_2[[#This Row],[total_counts]]-Table15_2[[#This Row],[virtual_counts]]</f>
        <v>5276</v>
      </c>
      <c r="J1324">
        <v>67</v>
      </c>
      <c r="K1324" s="4">
        <f>Table15_2[[#This Row],[total_counts]]/Table15_2[[#This Row],[den_total]]</f>
        <v>4.2264651231591777E-3</v>
      </c>
      <c r="L1324" s="4">
        <f>Table15_2[[#This Row],[in_person_counts]]/Table15_2[[#This Row],[den_total]]</f>
        <v>4.173466215569497E-3</v>
      </c>
      <c r="M1324" s="4">
        <f>Table15_2[[#This Row],[virtual_counts]]/Table15_2[[#This Row],[den_total]]</f>
        <v>5.2998907589680876E-5</v>
      </c>
      <c r="N1324" t="s">
        <v>14</v>
      </c>
    </row>
    <row r="1325" spans="1:14" x14ac:dyDescent="0.3">
      <c r="A1325" t="s">
        <v>29</v>
      </c>
      <c r="B1325">
        <v>2019</v>
      </c>
      <c r="C1325">
        <v>4</v>
      </c>
      <c r="D1325" t="s">
        <v>13</v>
      </c>
      <c r="E1325">
        <v>1136824</v>
      </c>
      <c r="F1325">
        <f>VLOOKUP(_xlfn.CONCAT(A1325,B1325,C1325),Denominator!D:H,2,FALSE)</f>
        <v>1108590</v>
      </c>
      <c r="G1325">
        <f>VLOOKUP(_xlfn.CONCAT(A1325,B1325,C1325),Denominator!D:H,3,FALSE)</f>
        <v>28234</v>
      </c>
      <c r="H1325">
        <v>70461</v>
      </c>
      <c r="I1325" s="13">
        <f>Table15_2[[#This Row],[total_counts]]-Table15_2[[#This Row],[virtual_counts]]</f>
        <v>68590</v>
      </c>
      <c r="J1325">
        <v>1871</v>
      </c>
      <c r="K1325" s="4">
        <f>Table15_2[[#This Row],[total_counts]]/Table15_2[[#This Row],[den_total]]</f>
        <v>6.1980570431306871E-2</v>
      </c>
      <c r="L1325" s="4">
        <f>Table15_2[[#This Row],[in_person_counts]]/Table15_2[[#This Row],[den_total]]</f>
        <v>6.0334757183169954E-2</v>
      </c>
      <c r="M1325" s="4">
        <f>Table15_2[[#This Row],[virtual_counts]]/Table15_2[[#This Row],[den_total]]</f>
        <v>1.6458132481369148E-3</v>
      </c>
      <c r="N1325" t="s">
        <v>14</v>
      </c>
    </row>
    <row r="1326" spans="1:14" x14ac:dyDescent="0.3">
      <c r="A1326" t="s">
        <v>29</v>
      </c>
      <c r="B1326">
        <v>2019</v>
      </c>
      <c r="C1326">
        <v>4</v>
      </c>
      <c r="D1326" t="s">
        <v>18</v>
      </c>
      <c r="E1326">
        <v>1136824</v>
      </c>
      <c r="F1326">
        <f>VLOOKUP(_xlfn.CONCAT(A1326,B1326,C1326),Denominator!D:H,2,FALSE)</f>
        <v>1108590</v>
      </c>
      <c r="G1326">
        <f>VLOOKUP(_xlfn.CONCAT(A1326,B1326,C1326),Denominator!D:H,3,FALSE)</f>
        <v>28234</v>
      </c>
      <c r="H1326">
        <v>7043</v>
      </c>
      <c r="I1326" s="13">
        <f>Table15_2[[#This Row],[total_counts]]-Table15_2[[#This Row],[virtual_counts]]</f>
        <v>6910</v>
      </c>
      <c r="J1326">
        <v>133</v>
      </c>
      <c r="K1326" s="4">
        <f>Table15_2[[#This Row],[total_counts]]/Table15_2[[#This Row],[den_total]]</f>
        <v>6.1953301478505024E-3</v>
      </c>
      <c r="L1326" s="4">
        <f>Table15_2[[#This Row],[in_person_counts]]/Table15_2[[#This Row],[den_total]]</f>
        <v>6.0783375438942175E-3</v>
      </c>
      <c r="M1326" s="4">
        <f>Table15_2[[#This Row],[virtual_counts]]/Table15_2[[#This Row],[den_total]]</f>
        <v>1.1699260395628523E-4</v>
      </c>
      <c r="N1326" t="s">
        <v>14</v>
      </c>
    </row>
    <row r="1327" spans="1:14" x14ac:dyDescent="0.3">
      <c r="A1327" t="s">
        <v>29</v>
      </c>
      <c r="B1327">
        <v>2019</v>
      </c>
      <c r="C1327">
        <v>4</v>
      </c>
      <c r="D1327" t="s">
        <v>19</v>
      </c>
      <c r="E1327">
        <v>1136824</v>
      </c>
      <c r="F1327">
        <f>VLOOKUP(_xlfn.CONCAT(A1327,B1327,C1327),Denominator!D:H,2,FALSE)</f>
        <v>1108590</v>
      </c>
      <c r="G1327">
        <f>VLOOKUP(_xlfn.CONCAT(A1327,B1327,C1327),Denominator!D:H,3,FALSE)</f>
        <v>28234</v>
      </c>
      <c r="H1327">
        <v>2305</v>
      </c>
      <c r="I1327" s="13">
        <f>Table15_2[[#This Row],[total_counts]]-Table15_2[[#This Row],[virtual_counts]]</f>
        <v>2296</v>
      </c>
      <c r="J1327">
        <v>9</v>
      </c>
      <c r="K1327" s="4">
        <f>Table15_2[[#This Row],[total_counts]]/Table15_2[[#This Row],[den_total]]</f>
        <v>2.0275785873626875E-3</v>
      </c>
      <c r="L1327" s="4">
        <f>Table15_2[[#This Row],[in_person_counts]]/Table15_2[[#This Row],[den_total]]</f>
        <v>2.0196617946137661E-3</v>
      </c>
      <c r="M1327" s="4">
        <f>Table15_2[[#This Row],[virtual_counts]]/Table15_2[[#This Row],[den_total]]</f>
        <v>7.9167927489215563E-6</v>
      </c>
      <c r="N1327" t="s">
        <v>14</v>
      </c>
    </row>
    <row r="1328" spans="1:14" x14ac:dyDescent="0.3">
      <c r="A1328" t="s">
        <v>29</v>
      </c>
      <c r="B1328">
        <v>2019</v>
      </c>
      <c r="C1328">
        <v>4</v>
      </c>
      <c r="D1328" t="s">
        <v>20</v>
      </c>
      <c r="E1328">
        <v>1136824</v>
      </c>
      <c r="F1328">
        <f>VLOOKUP(_xlfn.CONCAT(A1328,B1328,C1328),Denominator!D:H,2,FALSE)</f>
        <v>1108590</v>
      </c>
      <c r="G1328">
        <f>VLOOKUP(_xlfn.CONCAT(A1328,B1328,C1328),Denominator!D:H,3,FALSE)</f>
        <v>28234</v>
      </c>
      <c r="H1328">
        <v>4731</v>
      </c>
      <c r="I1328" s="13">
        <f>Table15_2[[#This Row],[total_counts]]-Table15_2[[#This Row],[virtual_counts]]</f>
        <v>4596</v>
      </c>
      <c r="J1328">
        <v>135</v>
      </c>
      <c r="K1328" s="4">
        <f>Table15_2[[#This Row],[total_counts]]/Table15_2[[#This Row],[den_total]]</f>
        <v>4.1615940550164317E-3</v>
      </c>
      <c r="L1328" s="4">
        <f>Table15_2[[#This Row],[in_person_counts]]/Table15_2[[#This Row],[den_total]]</f>
        <v>4.0428421637826086E-3</v>
      </c>
      <c r="M1328" s="4">
        <f>Table15_2[[#This Row],[virtual_counts]]/Table15_2[[#This Row],[den_total]]</f>
        <v>1.1875189123382336E-4</v>
      </c>
      <c r="N1328" t="s">
        <v>14</v>
      </c>
    </row>
    <row r="1329" spans="1:14" x14ac:dyDescent="0.3">
      <c r="A1329" t="s">
        <v>29</v>
      </c>
      <c r="B1329">
        <v>2019</v>
      </c>
      <c r="C1329">
        <v>4</v>
      </c>
      <c r="D1329" t="s">
        <v>21</v>
      </c>
      <c r="E1329">
        <v>1136824</v>
      </c>
      <c r="F1329">
        <f>VLOOKUP(_xlfn.CONCAT(A1329,B1329,C1329),Denominator!D:H,2,FALSE)</f>
        <v>1108590</v>
      </c>
      <c r="G1329">
        <f>VLOOKUP(_xlfn.CONCAT(A1329,B1329,C1329),Denominator!D:H,3,FALSE)</f>
        <v>28234</v>
      </c>
      <c r="H1329">
        <v>509</v>
      </c>
      <c r="I1329" s="13">
        <f>Table15_2[[#This Row],[total_counts]]-Table15_2[[#This Row],[virtual_counts]]</f>
        <v>489</v>
      </c>
      <c r="J1329">
        <v>20</v>
      </c>
      <c r="K1329" s="4">
        <f>Table15_2[[#This Row],[total_counts]]/Table15_2[[#This Row],[den_total]]</f>
        <v>4.4773861213345248E-4</v>
      </c>
      <c r="L1329" s="4">
        <f>Table15_2[[#This Row],[in_person_counts]]/Table15_2[[#This Row],[den_total]]</f>
        <v>4.3014573935807124E-4</v>
      </c>
      <c r="M1329" s="4">
        <f>Table15_2[[#This Row],[virtual_counts]]/Table15_2[[#This Row],[den_total]]</f>
        <v>1.7592872775381237E-5</v>
      </c>
      <c r="N1329" t="s">
        <v>14</v>
      </c>
    </row>
    <row r="1330" spans="1:14" x14ac:dyDescent="0.3">
      <c r="A1330" t="s">
        <v>29</v>
      </c>
      <c r="B1330">
        <v>2019</v>
      </c>
      <c r="C1330">
        <v>4</v>
      </c>
      <c r="D1330" t="s">
        <v>22</v>
      </c>
      <c r="E1330">
        <v>1136824</v>
      </c>
      <c r="F1330">
        <f>VLOOKUP(_xlfn.CONCAT(A1330,B1330,C1330),Denominator!D:H,2,FALSE)</f>
        <v>1108590</v>
      </c>
      <c r="G1330">
        <f>VLOOKUP(_xlfn.CONCAT(A1330,B1330,C1330),Denominator!D:H,3,FALSE)</f>
        <v>28234</v>
      </c>
      <c r="H1330">
        <v>5240</v>
      </c>
      <c r="I1330" s="13">
        <f>Table15_2[[#This Row],[total_counts]]-Table15_2[[#This Row],[virtual_counts]]</f>
        <v>5085</v>
      </c>
      <c r="J1330">
        <v>155</v>
      </c>
      <c r="K1330" s="4">
        <f>Table15_2[[#This Row],[total_counts]]/Table15_2[[#This Row],[den_total]]</f>
        <v>4.6093326671498847E-3</v>
      </c>
      <c r="L1330" s="4">
        <f>Table15_2[[#This Row],[in_person_counts]]/Table15_2[[#This Row],[den_total]]</f>
        <v>4.4729879031406797E-3</v>
      </c>
      <c r="M1330" s="4">
        <f>Table15_2[[#This Row],[virtual_counts]]/Table15_2[[#This Row],[den_total]]</f>
        <v>1.3634476400920458E-4</v>
      </c>
      <c r="N1330" t="s">
        <v>14</v>
      </c>
    </row>
    <row r="1331" spans="1:14" x14ac:dyDescent="0.3">
      <c r="A1331" t="s">
        <v>29</v>
      </c>
      <c r="B1331">
        <v>2019</v>
      </c>
      <c r="C1331">
        <v>4</v>
      </c>
      <c r="D1331" t="s">
        <v>23</v>
      </c>
      <c r="E1331">
        <v>1136824</v>
      </c>
      <c r="F1331">
        <f>VLOOKUP(_xlfn.CONCAT(A1331,B1331,C1331),Denominator!D:H,2,FALSE)</f>
        <v>1108590</v>
      </c>
      <c r="G1331">
        <f>VLOOKUP(_xlfn.CONCAT(A1331,B1331,C1331),Denominator!D:H,3,FALSE)</f>
        <v>28234</v>
      </c>
      <c r="H1331">
        <v>8754</v>
      </c>
      <c r="I1331" s="13">
        <f>Table15_2[[#This Row],[total_counts]]-Table15_2[[#This Row],[virtual_counts]]</f>
        <v>8480</v>
      </c>
      <c r="J1331">
        <v>274</v>
      </c>
      <c r="K1331" s="4">
        <f>Table15_2[[#This Row],[total_counts]]/Table15_2[[#This Row],[den_total]]</f>
        <v>7.7004004137843675E-3</v>
      </c>
      <c r="L1331" s="4">
        <f>Table15_2[[#This Row],[in_person_counts]]/Table15_2[[#This Row],[den_total]]</f>
        <v>7.4593780567616449E-3</v>
      </c>
      <c r="M1331" s="4">
        <f>Table15_2[[#This Row],[virtual_counts]]/Table15_2[[#This Row],[den_total]]</f>
        <v>2.4102235702272296E-4</v>
      </c>
      <c r="N1331" t="s">
        <v>14</v>
      </c>
    </row>
    <row r="1332" spans="1:14" x14ac:dyDescent="0.3">
      <c r="A1332" t="s">
        <v>29</v>
      </c>
      <c r="B1332">
        <v>2019</v>
      </c>
      <c r="C1332">
        <v>4</v>
      </c>
      <c r="D1332" t="s">
        <v>24</v>
      </c>
      <c r="E1332">
        <v>1136824</v>
      </c>
      <c r="F1332">
        <f>VLOOKUP(_xlfn.CONCAT(A1332,B1332,C1332),Denominator!D:H,2,FALSE)</f>
        <v>1108590</v>
      </c>
      <c r="G1332">
        <f>VLOOKUP(_xlfn.CONCAT(A1332,B1332,C1332),Denominator!D:H,3,FALSE)</f>
        <v>28234</v>
      </c>
      <c r="H1332">
        <v>2014</v>
      </c>
      <c r="I1332" s="13">
        <f>Table15_2[[#This Row],[total_counts]]-Table15_2[[#This Row],[virtual_counts]]</f>
        <v>1971</v>
      </c>
      <c r="J1332">
        <v>43</v>
      </c>
      <c r="K1332" s="4">
        <f>Table15_2[[#This Row],[total_counts]]/Table15_2[[#This Row],[den_total]]</f>
        <v>1.7716022884808906E-3</v>
      </c>
      <c r="L1332" s="4">
        <f>Table15_2[[#This Row],[in_person_counts]]/Table15_2[[#This Row],[den_total]]</f>
        <v>1.7337776120138211E-3</v>
      </c>
      <c r="M1332" s="4">
        <f>Table15_2[[#This Row],[virtual_counts]]/Table15_2[[#This Row],[den_total]]</f>
        <v>3.7824676467069659E-5</v>
      </c>
      <c r="N1332" t="s">
        <v>14</v>
      </c>
    </row>
    <row r="1333" spans="1:14" x14ac:dyDescent="0.3">
      <c r="A1333" t="s">
        <v>29</v>
      </c>
      <c r="B1333">
        <v>2019</v>
      </c>
      <c r="C1333">
        <v>4</v>
      </c>
      <c r="D1333" t="s">
        <v>25</v>
      </c>
      <c r="E1333">
        <v>1136824</v>
      </c>
      <c r="F1333">
        <f>VLOOKUP(_xlfn.CONCAT(A1333,B1333,C1333),Denominator!D:H,2,FALSE)</f>
        <v>1108590</v>
      </c>
      <c r="G1333">
        <f>VLOOKUP(_xlfn.CONCAT(A1333,B1333,C1333),Denominator!D:H,3,FALSE)</f>
        <v>28234</v>
      </c>
      <c r="H1333">
        <v>5042</v>
      </c>
      <c r="I1333" s="13">
        <f>Table15_2[[#This Row],[total_counts]]-Table15_2[[#This Row],[virtual_counts]]</f>
        <v>4945</v>
      </c>
      <c r="J1333">
        <v>97</v>
      </c>
      <c r="K1333" s="4">
        <f>Table15_2[[#This Row],[total_counts]]/Table15_2[[#This Row],[den_total]]</f>
        <v>4.4351632266736102E-3</v>
      </c>
      <c r="L1333" s="4">
        <f>Table15_2[[#This Row],[in_person_counts]]/Table15_2[[#This Row],[den_total]]</f>
        <v>4.3498377937130107E-3</v>
      </c>
      <c r="M1333" s="4">
        <f>Table15_2[[#This Row],[virtual_counts]]/Table15_2[[#This Row],[den_total]]</f>
        <v>8.5325432960599E-5</v>
      </c>
      <c r="N1333" t="s">
        <v>14</v>
      </c>
    </row>
    <row r="1334" spans="1:14" x14ac:dyDescent="0.3">
      <c r="A1334" t="s">
        <v>29</v>
      </c>
      <c r="B1334">
        <v>2019</v>
      </c>
      <c r="C1334">
        <v>5</v>
      </c>
      <c r="D1334" t="s">
        <v>13</v>
      </c>
      <c r="E1334">
        <v>1240622</v>
      </c>
      <c r="F1334">
        <f>VLOOKUP(_xlfn.CONCAT(A1334,B1334,C1334),Denominator!D:H,2,FALSE)</f>
        <v>1207313</v>
      </c>
      <c r="G1334">
        <f>VLOOKUP(_xlfn.CONCAT(A1334,B1334,C1334),Denominator!D:H,3,FALSE)</f>
        <v>33309</v>
      </c>
      <c r="H1334">
        <v>74196</v>
      </c>
      <c r="I1334" s="13">
        <f>Table15_2[[#This Row],[total_counts]]-Table15_2[[#This Row],[virtual_counts]]</f>
        <v>72127</v>
      </c>
      <c r="J1334">
        <v>2069</v>
      </c>
      <c r="K1334" s="4">
        <f>Table15_2[[#This Row],[total_counts]]/Table15_2[[#This Row],[den_total]]</f>
        <v>5.9805484668174515E-2</v>
      </c>
      <c r="L1334" s="4">
        <f>Table15_2[[#This Row],[in_person_counts]]/Table15_2[[#This Row],[den_total]]</f>
        <v>5.8137772826856206E-2</v>
      </c>
      <c r="M1334" s="4">
        <f>Table15_2[[#This Row],[virtual_counts]]/Table15_2[[#This Row],[den_total]]</f>
        <v>1.6677118413183064E-3</v>
      </c>
      <c r="N1334" t="s">
        <v>14</v>
      </c>
    </row>
    <row r="1335" spans="1:14" x14ac:dyDescent="0.3">
      <c r="A1335" t="s">
        <v>29</v>
      </c>
      <c r="B1335">
        <v>2019</v>
      </c>
      <c r="C1335">
        <v>5</v>
      </c>
      <c r="D1335" t="s">
        <v>18</v>
      </c>
      <c r="E1335">
        <v>1240622</v>
      </c>
      <c r="F1335">
        <f>VLOOKUP(_xlfn.CONCAT(A1335,B1335,C1335),Denominator!D:H,2,FALSE)</f>
        <v>1207313</v>
      </c>
      <c r="G1335">
        <f>VLOOKUP(_xlfn.CONCAT(A1335,B1335,C1335),Denominator!D:H,3,FALSE)</f>
        <v>33309</v>
      </c>
      <c r="H1335">
        <v>7592</v>
      </c>
      <c r="I1335" s="13">
        <f>Table15_2[[#This Row],[total_counts]]-Table15_2[[#This Row],[virtual_counts]]</f>
        <v>7454</v>
      </c>
      <c r="J1335">
        <v>138</v>
      </c>
      <c r="K1335" s="4">
        <f>Table15_2[[#This Row],[total_counts]]/Table15_2[[#This Row],[den_total]]</f>
        <v>6.1195110194724907E-3</v>
      </c>
      <c r="L1335" s="4">
        <f>Table15_2[[#This Row],[in_person_counts]]/Table15_2[[#This Row],[den_total]]</f>
        <v>6.0082764935653248E-3</v>
      </c>
      <c r="M1335" s="4">
        <f>Table15_2[[#This Row],[virtual_counts]]/Table15_2[[#This Row],[den_total]]</f>
        <v>1.1123452590716592E-4</v>
      </c>
      <c r="N1335" t="s">
        <v>14</v>
      </c>
    </row>
    <row r="1336" spans="1:14" x14ac:dyDescent="0.3">
      <c r="A1336" t="s">
        <v>29</v>
      </c>
      <c r="B1336">
        <v>2019</v>
      </c>
      <c r="C1336">
        <v>5</v>
      </c>
      <c r="D1336" t="s">
        <v>19</v>
      </c>
      <c r="E1336">
        <v>1240622</v>
      </c>
      <c r="F1336">
        <f>VLOOKUP(_xlfn.CONCAT(A1336,B1336,C1336),Denominator!D:H,2,FALSE)</f>
        <v>1207313</v>
      </c>
      <c r="G1336">
        <f>VLOOKUP(_xlfn.CONCAT(A1336,B1336,C1336),Denominator!D:H,3,FALSE)</f>
        <v>33309</v>
      </c>
      <c r="H1336">
        <v>2510</v>
      </c>
      <c r="I1336" s="13">
        <f>Table15_2[[#This Row],[total_counts]]-Table15_2[[#This Row],[virtual_counts]]</f>
        <v>2506</v>
      </c>
      <c r="J1336">
        <v>4</v>
      </c>
      <c r="K1336" s="4">
        <f>Table15_2[[#This Row],[total_counts]]/Table15_2[[#This Row],[den_total]]</f>
        <v>2.023178695847728E-3</v>
      </c>
      <c r="L1336" s="4">
        <f>Table15_2[[#This Row],[in_person_counts]]/Table15_2[[#This Row],[den_total]]</f>
        <v>2.0199545066909986E-3</v>
      </c>
      <c r="M1336" s="4">
        <f>Table15_2[[#This Row],[virtual_counts]]/Table15_2[[#This Row],[den_total]]</f>
        <v>3.224189156729447E-6</v>
      </c>
      <c r="N1336" t="s">
        <v>14</v>
      </c>
    </row>
    <row r="1337" spans="1:14" x14ac:dyDescent="0.3">
      <c r="A1337" t="s">
        <v>29</v>
      </c>
      <c r="B1337">
        <v>2019</v>
      </c>
      <c r="C1337">
        <v>5</v>
      </c>
      <c r="D1337" t="s">
        <v>20</v>
      </c>
      <c r="E1337">
        <v>1240622</v>
      </c>
      <c r="F1337">
        <f>VLOOKUP(_xlfn.CONCAT(A1337,B1337,C1337),Denominator!D:H,2,FALSE)</f>
        <v>1207313</v>
      </c>
      <c r="G1337">
        <f>VLOOKUP(_xlfn.CONCAT(A1337,B1337,C1337),Denominator!D:H,3,FALSE)</f>
        <v>33309</v>
      </c>
      <c r="H1337">
        <v>5268</v>
      </c>
      <c r="I1337" s="13">
        <f>Table15_2[[#This Row],[total_counts]]-Table15_2[[#This Row],[virtual_counts]]</f>
        <v>5112</v>
      </c>
      <c r="J1337">
        <v>156</v>
      </c>
      <c r="K1337" s="4">
        <f>Table15_2[[#This Row],[total_counts]]/Table15_2[[#This Row],[den_total]]</f>
        <v>4.2462571194126818E-3</v>
      </c>
      <c r="L1337" s="4">
        <f>Table15_2[[#This Row],[in_person_counts]]/Table15_2[[#This Row],[den_total]]</f>
        <v>4.1205137423002336E-3</v>
      </c>
      <c r="M1337" s="4">
        <f>Table15_2[[#This Row],[virtual_counts]]/Table15_2[[#This Row],[den_total]]</f>
        <v>1.2574337711244844E-4</v>
      </c>
      <c r="N1337" t="s">
        <v>14</v>
      </c>
    </row>
    <row r="1338" spans="1:14" x14ac:dyDescent="0.3">
      <c r="A1338" t="s">
        <v>29</v>
      </c>
      <c r="B1338">
        <v>2019</v>
      </c>
      <c r="C1338">
        <v>5</v>
      </c>
      <c r="D1338" t="s">
        <v>21</v>
      </c>
      <c r="E1338">
        <v>1240622</v>
      </c>
      <c r="F1338">
        <f>VLOOKUP(_xlfn.CONCAT(A1338,B1338,C1338),Denominator!D:H,2,FALSE)</f>
        <v>1207313</v>
      </c>
      <c r="G1338">
        <f>VLOOKUP(_xlfn.CONCAT(A1338,B1338,C1338),Denominator!D:H,3,FALSE)</f>
        <v>33309</v>
      </c>
      <c r="H1338">
        <v>530</v>
      </c>
      <c r="I1338" s="13">
        <f>Table15_2[[#This Row],[total_counts]]-Table15_2[[#This Row],[virtual_counts]]</f>
        <v>520</v>
      </c>
      <c r="J1338">
        <v>10</v>
      </c>
      <c r="K1338" s="4">
        <f>Table15_2[[#This Row],[total_counts]]/Table15_2[[#This Row],[den_total]]</f>
        <v>4.2720506326665174E-4</v>
      </c>
      <c r="L1338" s="4">
        <f>Table15_2[[#This Row],[in_person_counts]]/Table15_2[[#This Row],[den_total]]</f>
        <v>4.1914459037482811E-4</v>
      </c>
      <c r="M1338" s="4">
        <f>Table15_2[[#This Row],[virtual_counts]]/Table15_2[[#This Row],[den_total]]</f>
        <v>8.0604728918236178E-6</v>
      </c>
      <c r="N1338" t="s">
        <v>14</v>
      </c>
    </row>
    <row r="1339" spans="1:14" x14ac:dyDescent="0.3">
      <c r="A1339" t="s">
        <v>29</v>
      </c>
      <c r="B1339">
        <v>2019</v>
      </c>
      <c r="C1339">
        <v>5</v>
      </c>
      <c r="D1339" t="s">
        <v>22</v>
      </c>
      <c r="E1339">
        <v>1240622</v>
      </c>
      <c r="F1339">
        <f>VLOOKUP(_xlfn.CONCAT(A1339,B1339,C1339),Denominator!D:H,2,FALSE)</f>
        <v>1207313</v>
      </c>
      <c r="G1339">
        <f>VLOOKUP(_xlfn.CONCAT(A1339,B1339,C1339),Denominator!D:H,3,FALSE)</f>
        <v>33309</v>
      </c>
      <c r="H1339">
        <v>5798</v>
      </c>
      <c r="I1339" s="13">
        <f>Table15_2[[#This Row],[total_counts]]-Table15_2[[#This Row],[virtual_counts]]</f>
        <v>5632</v>
      </c>
      <c r="J1339">
        <v>166</v>
      </c>
      <c r="K1339" s="4">
        <f>Table15_2[[#This Row],[total_counts]]/Table15_2[[#This Row],[den_total]]</f>
        <v>4.6734621826793332E-3</v>
      </c>
      <c r="L1339" s="4">
        <f>Table15_2[[#This Row],[in_person_counts]]/Table15_2[[#This Row],[den_total]]</f>
        <v>4.5396583326750613E-3</v>
      </c>
      <c r="M1339" s="4">
        <f>Table15_2[[#This Row],[virtual_counts]]/Table15_2[[#This Row],[den_total]]</f>
        <v>1.3380385000427204E-4</v>
      </c>
      <c r="N1339" t="s">
        <v>14</v>
      </c>
    </row>
    <row r="1340" spans="1:14" x14ac:dyDescent="0.3">
      <c r="A1340" t="s">
        <v>29</v>
      </c>
      <c r="B1340">
        <v>2019</v>
      </c>
      <c r="C1340">
        <v>5</v>
      </c>
      <c r="D1340" t="s">
        <v>23</v>
      </c>
      <c r="E1340">
        <v>1240622</v>
      </c>
      <c r="F1340">
        <f>VLOOKUP(_xlfn.CONCAT(A1340,B1340,C1340),Denominator!D:H,2,FALSE)</f>
        <v>1207313</v>
      </c>
      <c r="G1340">
        <f>VLOOKUP(_xlfn.CONCAT(A1340,B1340,C1340),Denominator!D:H,3,FALSE)</f>
        <v>33309</v>
      </c>
      <c r="H1340">
        <v>9408</v>
      </c>
      <c r="I1340" s="13">
        <f>Table15_2[[#This Row],[total_counts]]-Table15_2[[#This Row],[virtual_counts]]</f>
        <v>9113</v>
      </c>
      <c r="J1340">
        <v>295</v>
      </c>
      <c r="K1340" s="4">
        <f>Table15_2[[#This Row],[total_counts]]/Table15_2[[#This Row],[den_total]]</f>
        <v>7.5832928966276594E-3</v>
      </c>
      <c r="L1340" s="4">
        <f>Table15_2[[#This Row],[in_person_counts]]/Table15_2[[#This Row],[den_total]]</f>
        <v>7.3455089463188624E-3</v>
      </c>
      <c r="M1340" s="4">
        <f>Table15_2[[#This Row],[virtual_counts]]/Table15_2[[#This Row],[den_total]]</f>
        <v>2.3778395030879673E-4</v>
      </c>
      <c r="N1340" t="s">
        <v>14</v>
      </c>
    </row>
    <row r="1341" spans="1:14" x14ac:dyDescent="0.3">
      <c r="A1341" t="s">
        <v>29</v>
      </c>
      <c r="B1341">
        <v>2019</v>
      </c>
      <c r="C1341">
        <v>5</v>
      </c>
      <c r="D1341" t="s">
        <v>24</v>
      </c>
      <c r="E1341">
        <v>1240622</v>
      </c>
      <c r="F1341">
        <f>VLOOKUP(_xlfn.CONCAT(A1341,B1341,C1341),Denominator!D:H,2,FALSE)</f>
        <v>1207313</v>
      </c>
      <c r="G1341">
        <f>VLOOKUP(_xlfn.CONCAT(A1341,B1341,C1341),Denominator!D:H,3,FALSE)</f>
        <v>33309</v>
      </c>
      <c r="H1341">
        <v>2270</v>
      </c>
      <c r="I1341" s="13">
        <f>Table15_2[[#This Row],[total_counts]]-Table15_2[[#This Row],[virtual_counts]]</f>
        <v>2214</v>
      </c>
      <c r="J1341">
        <v>56</v>
      </c>
      <c r="K1341" s="4">
        <f>Table15_2[[#This Row],[total_counts]]/Table15_2[[#This Row],[den_total]]</f>
        <v>1.8297273464439612E-3</v>
      </c>
      <c r="L1341" s="4">
        <f>Table15_2[[#This Row],[in_person_counts]]/Table15_2[[#This Row],[den_total]]</f>
        <v>1.784588698249749E-3</v>
      </c>
      <c r="M1341" s="4">
        <f>Table15_2[[#This Row],[virtual_counts]]/Table15_2[[#This Row],[den_total]]</f>
        <v>4.5138648194212261E-5</v>
      </c>
      <c r="N1341" t="s">
        <v>14</v>
      </c>
    </row>
    <row r="1342" spans="1:14" x14ac:dyDescent="0.3">
      <c r="A1342" t="s">
        <v>29</v>
      </c>
      <c r="B1342">
        <v>2019</v>
      </c>
      <c r="C1342">
        <v>5</v>
      </c>
      <c r="D1342" t="s">
        <v>25</v>
      </c>
      <c r="E1342">
        <v>1240622</v>
      </c>
      <c r="F1342">
        <f>VLOOKUP(_xlfn.CONCAT(A1342,B1342,C1342),Denominator!D:H,2,FALSE)</f>
        <v>1207313</v>
      </c>
      <c r="G1342">
        <f>VLOOKUP(_xlfn.CONCAT(A1342,B1342,C1342),Denominator!D:H,3,FALSE)</f>
        <v>33309</v>
      </c>
      <c r="H1342">
        <v>5216</v>
      </c>
      <c r="I1342" s="13">
        <f>Table15_2[[#This Row],[total_counts]]-Table15_2[[#This Row],[virtual_counts]]</f>
        <v>5115</v>
      </c>
      <c r="J1342">
        <v>101</v>
      </c>
      <c r="K1342" s="4">
        <f>Table15_2[[#This Row],[total_counts]]/Table15_2[[#This Row],[den_total]]</f>
        <v>4.2043426603751988E-3</v>
      </c>
      <c r="L1342" s="4">
        <f>Table15_2[[#This Row],[in_person_counts]]/Table15_2[[#This Row],[den_total]]</f>
        <v>4.1229318841677805E-3</v>
      </c>
      <c r="M1342" s="4">
        <f>Table15_2[[#This Row],[virtual_counts]]/Table15_2[[#This Row],[den_total]]</f>
        <v>8.1410776207418539E-5</v>
      </c>
      <c r="N1342" t="s">
        <v>14</v>
      </c>
    </row>
    <row r="1343" spans="1:14" x14ac:dyDescent="0.3">
      <c r="A1343" t="s">
        <v>29</v>
      </c>
      <c r="B1343">
        <v>2019</v>
      </c>
      <c r="C1343">
        <v>6</v>
      </c>
      <c r="D1343" t="s">
        <v>13</v>
      </c>
      <c r="E1343">
        <v>1164078</v>
      </c>
      <c r="F1343">
        <f>VLOOKUP(_xlfn.CONCAT(A1343,B1343,C1343),Denominator!D:H,2,FALSE)</f>
        <v>1129090</v>
      </c>
      <c r="G1343">
        <f>VLOOKUP(_xlfn.CONCAT(A1343,B1343,C1343),Denominator!D:H,3,FALSE)</f>
        <v>34988</v>
      </c>
      <c r="H1343">
        <v>69470</v>
      </c>
      <c r="I1343" s="13">
        <f>Table15_2[[#This Row],[total_counts]]-Table15_2[[#This Row],[virtual_counts]]</f>
        <v>67265</v>
      </c>
      <c r="J1343">
        <v>2205</v>
      </c>
      <c r="K1343" s="4">
        <f>Table15_2[[#This Row],[total_counts]]/Table15_2[[#This Row],[den_total]]</f>
        <v>5.9678131534141185E-2</v>
      </c>
      <c r="L1343" s="4">
        <f>Table15_2[[#This Row],[in_person_counts]]/Table15_2[[#This Row],[den_total]]</f>
        <v>5.7783928568360537E-2</v>
      </c>
      <c r="M1343" s="4">
        <f>Table15_2[[#This Row],[virtual_counts]]/Table15_2[[#This Row],[den_total]]</f>
        <v>1.8942029657806436E-3</v>
      </c>
      <c r="N1343" t="s">
        <v>14</v>
      </c>
    </row>
    <row r="1344" spans="1:14" x14ac:dyDescent="0.3">
      <c r="A1344" t="s">
        <v>29</v>
      </c>
      <c r="B1344">
        <v>2019</v>
      </c>
      <c r="C1344">
        <v>6</v>
      </c>
      <c r="D1344" t="s">
        <v>18</v>
      </c>
      <c r="E1344">
        <v>1164078</v>
      </c>
      <c r="F1344">
        <f>VLOOKUP(_xlfn.CONCAT(A1344,B1344,C1344),Denominator!D:H,2,FALSE)</f>
        <v>1129090</v>
      </c>
      <c r="G1344">
        <f>VLOOKUP(_xlfn.CONCAT(A1344,B1344,C1344),Denominator!D:H,3,FALSE)</f>
        <v>34988</v>
      </c>
      <c r="H1344">
        <v>7395</v>
      </c>
      <c r="I1344" s="13">
        <f>Table15_2[[#This Row],[total_counts]]-Table15_2[[#This Row],[virtual_counts]]</f>
        <v>7216</v>
      </c>
      <c r="J1344">
        <v>179</v>
      </c>
      <c r="K1344" s="4">
        <f>Table15_2[[#This Row],[total_counts]]/Table15_2[[#This Row],[den_total]]</f>
        <v>6.3526670893187566E-3</v>
      </c>
      <c r="L1344" s="4">
        <f>Table15_2[[#This Row],[in_person_counts]]/Table15_2[[#This Row],[den_total]]</f>
        <v>6.1988973247497159E-3</v>
      </c>
      <c r="M1344" s="4">
        <f>Table15_2[[#This Row],[virtual_counts]]/Table15_2[[#This Row],[den_total]]</f>
        <v>1.5376976456904092E-4</v>
      </c>
      <c r="N1344" t="s">
        <v>14</v>
      </c>
    </row>
    <row r="1345" spans="1:14" x14ac:dyDescent="0.3">
      <c r="A1345" t="s">
        <v>29</v>
      </c>
      <c r="B1345">
        <v>2019</v>
      </c>
      <c r="C1345">
        <v>6</v>
      </c>
      <c r="D1345" t="s">
        <v>19</v>
      </c>
      <c r="E1345">
        <v>1164078</v>
      </c>
      <c r="F1345">
        <f>VLOOKUP(_xlfn.CONCAT(A1345,B1345,C1345),Denominator!D:H,2,FALSE)</f>
        <v>1129090</v>
      </c>
      <c r="G1345">
        <f>VLOOKUP(_xlfn.CONCAT(A1345,B1345,C1345),Denominator!D:H,3,FALSE)</f>
        <v>34988</v>
      </c>
      <c r="H1345">
        <v>2572</v>
      </c>
      <c r="I1345" s="13">
        <f>Table15_2[[#This Row],[total_counts]]-Table15_2[[#This Row],[virtual_counts]]</f>
        <v>2561</v>
      </c>
      <c r="J1345">
        <v>11</v>
      </c>
      <c r="K1345" s="4">
        <f>Table15_2[[#This Row],[total_counts]]/Table15_2[[#This Row],[den_total]]</f>
        <v>2.2094739355953811E-3</v>
      </c>
      <c r="L1345" s="4">
        <f>Table15_2[[#This Row],[in_person_counts]]/Table15_2[[#This Row],[den_total]]</f>
        <v>2.2000243969905798E-3</v>
      </c>
      <c r="M1345" s="4">
        <f>Table15_2[[#This Row],[virtual_counts]]/Table15_2[[#This Row],[den_total]]</f>
        <v>9.4495386048013963E-6</v>
      </c>
      <c r="N1345" t="s">
        <v>14</v>
      </c>
    </row>
    <row r="1346" spans="1:14" x14ac:dyDescent="0.3">
      <c r="A1346" t="s">
        <v>29</v>
      </c>
      <c r="B1346">
        <v>2019</v>
      </c>
      <c r="C1346">
        <v>6</v>
      </c>
      <c r="D1346" t="s">
        <v>20</v>
      </c>
      <c r="E1346">
        <v>1164078</v>
      </c>
      <c r="F1346">
        <f>VLOOKUP(_xlfn.CONCAT(A1346,B1346,C1346),Denominator!D:H,2,FALSE)</f>
        <v>1129090</v>
      </c>
      <c r="G1346">
        <f>VLOOKUP(_xlfn.CONCAT(A1346,B1346,C1346),Denominator!D:H,3,FALSE)</f>
        <v>34988</v>
      </c>
      <c r="H1346">
        <v>5043</v>
      </c>
      <c r="I1346" s="13">
        <f>Table15_2[[#This Row],[total_counts]]-Table15_2[[#This Row],[virtual_counts]]</f>
        <v>4862</v>
      </c>
      <c r="J1346">
        <v>181</v>
      </c>
      <c r="K1346" s="4">
        <f>Table15_2[[#This Row],[total_counts]]/Table15_2[[#This Row],[den_total]]</f>
        <v>4.3321839258194036E-3</v>
      </c>
      <c r="L1346" s="4">
        <f>Table15_2[[#This Row],[in_person_counts]]/Table15_2[[#This Row],[den_total]]</f>
        <v>4.176696063322217E-3</v>
      </c>
      <c r="M1346" s="4">
        <f>Table15_2[[#This Row],[virtual_counts]]/Table15_2[[#This Row],[den_total]]</f>
        <v>1.5548786249718662E-4</v>
      </c>
      <c r="N1346" t="s">
        <v>14</v>
      </c>
    </row>
    <row r="1347" spans="1:14" x14ac:dyDescent="0.3">
      <c r="A1347" t="s">
        <v>29</v>
      </c>
      <c r="B1347">
        <v>2019</v>
      </c>
      <c r="C1347">
        <v>6</v>
      </c>
      <c r="D1347" t="s">
        <v>21</v>
      </c>
      <c r="E1347">
        <v>1164078</v>
      </c>
      <c r="F1347">
        <f>VLOOKUP(_xlfn.CONCAT(A1347,B1347,C1347),Denominator!D:H,2,FALSE)</f>
        <v>1129090</v>
      </c>
      <c r="G1347">
        <f>VLOOKUP(_xlfn.CONCAT(A1347,B1347,C1347),Denominator!D:H,3,FALSE)</f>
        <v>34988</v>
      </c>
      <c r="H1347">
        <v>510</v>
      </c>
      <c r="I1347" s="13">
        <f>Table15_2[[#This Row],[total_counts]]-Table15_2[[#This Row],[virtual_counts]]</f>
        <v>486</v>
      </c>
      <c r="J1347">
        <v>24</v>
      </c>
      <c r="K1347" s="4">
        <f>Table15_2[[#This Row],[total_counts]]/Table15_2[[#This Row],[den_total]]</f>
        <v>4.3811497167715565E-4</v>
      </c>
      <c r="L1347" s="4">
        <f>Table15_2[[#This Row],[in_person_counts]]/Table15_2[[#This Row],[den_total]]</f>
        <v>4.1749779653940715E-4</v>
      </c>
      <c r="M1347" s="4">
        <f>Table15_2[[#This Row],[virtual_counts]]/Table15_2[[#This Row],[den_total]]</f>
        <v>2.0617175137748501E-5</v>
      </c>
      <c r="N1347" t="s">
        <v>14</v>
      </c>
    </row>
    <row r="1348" spans="1:14" x14ac:dyDescent="0.3">
      <c r="A1348" t="s">
        <v>29</v>
      </c>
      <c r="B1348">
        <v>2019</v>
      </c>
      <c r="C1348">
        <v>6</v>
      </c>
      <c r="D1348" t="s">
        <v>22</v>
      </c>
      <c r="E1348">
        <v>1164078</v>
      </c>
      <c r="F1348">
        <f>VLOOKUP(_xlfn.CONCAT(A1348,B1348,C1348),Denominator!D:H,2,FALSE)</f>
        <v>1129090</v>
      </c>
      <c r="G1348">
        <f>VLOOKUP(_xlfn.CONCAT(A1348,B1348,C1348),Denominator!D:H,3,FALSE)</f>
        <v>34988</v>
      </c>
      <c r="H1348">
        <v>5553</v>
      </c>
      <c r="I1348" s="13">
        <f>Table15_2[[#This Row],[total_counts]]-Table15_2[[#This Row],[virtual_counts]]</f>
        <v>5348</v>
      </c>
      <c r="J1348">
        <v>205</v>
      </c>
      <c r="K1348" s="4">
        <f>Table15_2[[#This Row],[total_counts]]/Table15_2[[#This Row],[den_total]]</f>
        <v>4.7702988974965598E-3</v>
      </c>
      <c r="L1348" s="4">
        <f>Table15_2[[#This Row],[in_person_counts]]/Table15_2[[#This Row],[den_total]]</f>
        <v>4.5941938598616245E-3</v>
      </c>
      <c r="M1348" s="4">
        <f>Table15_2[[#This Row],[virtual_counts]]/Table15_2[[#This Row],[den_total]]</f>
        <v>1.7610503763493512E-4</v>
      </c>
      <c r="N1348" t="s">
        <v>14</v>
      </c>
    </row>
    <row r="1349" spans="1:14" x14ac:dyDescent="0.3">
      <c r="A1349" t="s">
        <v>29</v>
      </c>
      <c r="B1349">
        <v>2019</v>
      </c>
      <c r="C1349">
        <v>6</v>
      </c>
      <c r="D1349" t="s">
        <v>23</v>
      </c>
      <c r="E1349">
        <v>1164078</v>
      </c>
      <c r="F1349">
        <f>VLOOKUP(_xlfn.CONCAT(A1349,B1349,C1349),Denominator!D:H,2,FALSE)</f>
        <v>1129090</v>
      </c>
      <c r="G1349">
        <f>VLOOKUP(_xlfn.CONCAT(A1349,B1349,C1349),Denominator!D:H,3,FALSE)</f>
        <v>34988</v>
      </c>
      <c r="H1349">
        <v>9323</v>
      </c>
      <c r="I1349" s="13">
        <f>Table15_2[[#This Row],[total_counts]]-Table15_2[[#This Row],[virtual_counts]]</f>
        <v>9020</v>
      </c>
      <c r="J1349">
        <v>303</v>
      </c>
      <c r="K1349" s="4">
        <f>Table15_2[[#This Row],[total_counts]]/Table15_2[[#This Row],[den_total]]</f>
        <v>8.0089134920512204E-3</v>
      </c>
      <c r="L1349" s="4">
        <f>Table15_2[[#This Row],[in_person_counts]]/Table15_2[[#This Row],[den_total]]</f>
        <v>7.7486216559371447E-3</v>
      </c>
      <c r="M1349" s="4">
        <f>Table15_2[[#This Row],[virtual_counts]]/Table15_2[[#This Row],[den_total]]</f>
        <v>2.6029183611407485E-4</v>
      </c>
      <c r="N1349" t="s">
        <v>14</v>
      </c>
    </row>
    <row r="1350" spans="1:14" x14ac:dyDescent="0.3">
      <c r="A1350" t="s">
        <v>29</v>
      </c>
      <c r="B1350">
        <v>2019</v>
      </c>
      <c r="C1350">
        <v>6</v>
      </c>
      <c r="D1350" t="s">
        <v>24</v>
      </c>
      <c r="E1350">
        <v>1164078</v>
      </c>
      <c r="F1350">
        <f>VLOOKUP(_xlfn.CONCAT(A1350,B1350,C1350),Denominator!D:H,2,FALSE)</f>
        <v>1129090</v>
      </c>
      <c r="G1350">
        <f>VLOOKUP(_xlfn.CONCAT(A1350,B1350,C1350),Denominator!D:H,3,FALSE)</f>
        <v>34988</v>
      </c>
      <c r="H1350">
        <v>1928</v>
      </c>
      <c r="I1350" s="13">
        <f>Table15_2[[#This Row],[total_counts]]-Table15_2[[#This Row],[virtual_counts]]</f>
        <v>1881</v>
      </c>
      <c r="J1350">
        <v>47</v>
      </c>
      <c r="K1350" s="4">
        <f>Table15_2[[#This Row],[total_counts]]/Table15_2[[#This Row],[den_total]]</f>
        <v>1.6562464027324629E-3</v>
      </c>
      <c r="L1350" s="4">
        <f>Table15_2[[#This Row],[in_person_counts]]/Table15_2[[#This Row],[den_total]]</f>
        <v>1.6158711014210387E-3</v>
      </c>
      <c r="M1350" s="4">
        <f>Table15_2[[#This Row],[virtual_counts]]/Table15_2[[#This Row],[den_total]]</f>
        <v>4.0375301311424147E-5</v>
      </c>
      <c r="N1350" t="s">
        <v>14</v>
      </c>
    </row>
    <row r="1351" spans="1:14" x14ac:dyDescent="0.3">
      <c r="A1351" t="s">
        <v>29</v>
      </c>
      <c r="B1351">
        <v>2019</v>
      </c>
      <c r="C1351">
        <v>6</v>
      </c>
      <c r="D1351" t="s">
        <v>25</v>
      </c>
      <c r="E1351">
        <v>1164078</v>
      </c>
      <c r="F1351">
        <f>VLOOKUP(_xlfn.CONCAT(A1351,B1351,C1351),Denominator!D:H,2,FALSE)</f>
        <v>1129090</v>
      </c>
      <c r="G1351">
        <f>VLOOKUP(_xlfn.CONCAT(A1351,B1351,C1351),Denominator!D:H,3,FALSE)</f>
        <v>34988</v>
      </c>
      <c r="H1351">
        <v>5216</v>
      </c>
      <c r="I1351" s="13">
        <f>Table15_2[[#This Row],[total_counts]]-Table15_2[[#This Row],[virtual_counts]]</f>
        <v>5106</v>
      </c>
      <c r="J1351">
        <v>110</v>
      </c>
      <c r="K1351" s="4">
        <f>Table15_2[[#This Row],[total_counts]]/Table15_2[[#This Row],[den_total]]</f>
        <v>4.480799396604008E-3</v>
      </c>
      <c r="L1351" s="4">
        <f>Table15_2[[#This Row],[in_person_counts]]/Table15_2[[#This Row],[den_total]]</f>
        <v>4.3863040105559933E-3</v>
      </c>
      <c r="M1351" s="4">
        <f>Table15_2[[#This Row],[virtual_counts]]/Table15_2[[#This Row],[den_total]]</f>
        <v>9.4495386048013959E-5</v>
      </c>
      <c r="N1351" t="s">
        <v>14</v>
      </c>
    </row>
    <row r="1352" spans="1:14" x14ac:dyDescent="0.3">
      <c r="A1352" t="s">
        <v>29</v>
      </c>
      <c r="B1352">
        <v>2019</v>
      </c>
      <c r="C1352">
        <v>7</v>
      </c>
      <c r="D1352" t="s">
        <v>13</v>
      </c>
      <c r="E1352">
        <v>890664</v>
      </c>
      <c r="F1352">
        <f>VLOOKUP(_xlfn.CONCAT(A1352,B1352,C1352),Denominator!D:H,2,FALSE)</f>
        <v>868578</v>
      </c>
      <c r="G1352">
        <f>VLOOKUP(_xlfn.CONCAT(A1352,B1352,C1352),Denominator!D:H,3,FALSE)</f>
        <v>22086</v>
      </c>
      <c r="H1352">
        <v>47023</v>
      </c>
      <c r="I1352" s="13">
        <f>Table15_2[[#This Row],[total_counts]]-Table15_2[[#This Row],[virtual_counts]]</f>
        <v>45541</v>
      </c>
      <c r="J1352">
        <v>1482</v>
      </c>
      <c r="K1352" s="4">
        <f>Table15_2[[#This Row],[total_counts]]/Table15_2[[#This Row],[den_total]]</f>
        <v>5.2795442501324855E-2</v>
      </c>
      <c r="L1352" s="4">
        <f>Table15_2[[#This Row],[in_person_counts]]/Table15_2[[#This Row],[den_total]]</f>
        <v>5.1131515363818457E-2</v>
      </c>
      <c r="M1352" s="4">
        <f>Table15_2[[#This Row],[virtual_counts]]/Table15_2[[#This Row],[den_total]]</f>
        <v>1.6639271375063997E-3</v>
      </c>
      <c r="N1352" t="s">
        <v>14</v>
      </c>
    </row>
    <row r="1353" spans="1:14" x14ac:dyDescent="0.3">
      <c r="A1353" t="s">
        <v>29</v>
      </c>
      <c r="B1353">
        <v>2019</v>
      </c>
      <c r="C1353">
        <v>7</v>
      </c>
      <c r="D1353" t="s">
        <v>18</v>
      </c>
      <c r="E1353">
        <v>890664</v>
      </c>
      <c r="F1353">
        <f>VLOOKUP(_xlfn.CONCAT(A1353,B1353,C1353),Denominator!D:H,2,FALSE)</f>
        <v>868578</v>
      </c>
      <c r="G1353">
        <f>VLOOKUP(_xlfn.CONCAT(A1353,B1353,C1353),Denominator!D:H,3,FALSE)</f>
        <v>22086</v>
      </c>
      <c r="H1353">
        <v>5487</v>
      </c>
      <c r="I1353" s="13">
        <f>Table15_2[[#This Row],[total_counts]]-Table15_2[[#This Row],[virtual_counts]]</f>
        <v>5383</v>
      </c>
      <c r="J1353">
        <v>104</v>
      </c>
      <c r="K1353" s="4">
        <f>Table15_2[[#This Row],[total_counts]]/Table15_2[[#This Row],[den_total]]</f>
        <v>6.1605723370429253E-3</v>
      </c>
      <c r="L1353" s="4">
        <f>Table15_2[[#This Row],[in_person_counts]]/Table15_2[[#This Row],[den_total]]</f>
        <v>6.0438055203758095E-3</v>
      </c>
      <c r="M1353" s="4">
        <f>Table15_2[[#This Row],[virtual_counts]]/Table15_2[[#This Row],[den_total]]</f>
        <v>1.1676681666711577E-4</v>
      </c>
      <c r="N1353" t="s">
        <v>14</v>
      </c>
    </row>
    <row r="1354" spans="1:14" x14ac:dyDescent="0.3">
      <c r="A1354" t="s">
        <v>29</v>
      </c>
      <c r="B1354">
        <v>2019</v>
      </c>
      <c r="C1354">
        <v>7</v>
      </c>
      <c r="D1354" t="s">
        <v>19</v>
      </c>
      <c r="E1354">
        <v>890664</v>
      </c>
      <c r="F1354">
        <f>VLOOKUP(_xlfn.CONCAT(A1354,B1354,C1354),Denominator!D:H,2,FALSE)</f>
        <v>868578</v>
      </c>
      <c r="G1354">
        <f>VLOOKUP(_xlfn.CONCAT(A1354,B1354,C1354),Denominator!D:H,3,FALSE)</f>
        <v>22086</v>
      </c>
      <c r="H1354">
        <v>1639</v>
      </c>
      <c r="I1354" s="13">
        <f>Table15_2[[#This Row],[total_counts]]-Table15_2[[#This Row],[virtual_counts]]</f>
        <v>1627</v>
      </c>
      <c r="J1354">
        <v>12</v>
      </c>
      <c r="K1354" s="4">
        <f>Table15_2[[#This Row],[total_counts]]/Table15_2[[#This Row],[den_total]]</f>
        <v>1.8402001203596417E-3</v>
      </c>
      <c r="L1354" s="4">
        <f>Table15_2[[#This Row],[in_person_counts]]/Table15_2[[#This Row],[den_total]]</f>
        <v>1.8267270261288207E-3</v>
      </c>
      <c r="M1354" s="4">
        <f>Table15_2[[#This Row],[virtual_counts]]/Table15_2[[#This Row],[den_total]]</f>
        <v>1.347309423082105E-5</v>
      </c>
      <c r="N1354" t="s">
        <v>14</v>
      </c>
    </row>
    <row r="1355" spans="1:14" x14ac:dyDescent="0.3">
      <c r="A1355" t="s">
        <v>29</v>
      </c>
      <c r="B1355">
        <v>2019</v>
      </c>
      <c r="C1355">
        <v>7</v>
      </c>
      <c r="D1355" t="s">
        <v>20</v>
      </c>
      <c r="E1355">
        <v>890664</v>
      </c>
      <c r="F1355">
        <f>VLOOKUP(_xlfn.CONCAT(A1355,B1355,C1355),Denominator!D:H,2,FALSE)</f>
        <v>868578</v>
      </c>
      <c r="G1355">
        <f>VLOOKUP(_xlfn.CONCAT(A1355,B1355,C1355),Denominator!D:H,3,FALSE)</f>
        <v>22086</v>
      </c>
      <c r="H1355">
        <v>3124</v>
      </c>
      <c r="I1355" s="13">
        <f>Table15_2[[#This Row],[total_counts]]-Table15_2[[#This Row],[virtual_counts]]</f>
        <v>2969</v>
      </c>
      <c r="J1355">
        <v>155</v>
      </c>
      <c r="K1355" s="4">
        <f>Table15_2[[#This Row],[total_counts]]/Table15_2[[#This Row],[den_total]]</f>
        <v>3.5074955314237468E-3</v>
      </c>
      <c r="L1355" s="4">
        <f>Table15_2[[#This Row],[in_person_counts]]/Table15_2[[#This Row],[den_total]]</f>
        <v>3.3334680642756417E-3</v>
      </c>
      <c r="M1355" s="4">
        <f>Table15_2[[#This Row],[virtual_counts]]/Table15_2[[#This Row],[den_total]]</f>
        <v>1.7402746714810524E-4</v>
      </c>
      <c r="N1355" t="s">
        <v>14</v>
      </c>
    </row>
    <row r="1356" spans="1:14" x14ac:dyDescent="0.3">
      <c r="A1356" t="s">
        <v>29</v>
      </c>
      <c r="B1356">
        <v>2019</v>
      </c>
      <c r="C1356">
        <v>7</v>
      </c>
      <c r="D1356" t="s">
        <v>21</v>
      </c>
      <c r="E1356">
        <v>890664</v>
      </c>
      <c r="F1356">
        <f>VLOOKUP(_xlfn.CONCAT(A1356,B1356,C1356),Denominator!D:H,2,FALSE)</f>
        <v>868578</v>
      </c>
      <c r="G1356">
        <f>VLOOKUP(_xlfn.CONCAT(A1356,B1356,C1356),Denominator!D:H,3,FALSE)</f>
        <v>22086</v>
      </c>
      <c r="H1356">
        <v>396</v>
      </c>
      <c r="I1356" s="13">
        <f>Table15_2[[#This Row],[total_counts]]-Table15_2[[#This Row],[virtual_counts]]</f>
        <v>386</v>
      </c>
      <c r="J1356">
        <v>10</v>
      </c>
      <c r="K1356" s="4">
        <f>Table15_2[[#This Row],[total_counts]]/Table15_2[[#This Row],[den_total]]</f>
        <v>4.4461210961709464E-4</v>
      </c>
      <c r="L1356" s="4">
        <f>Table15_2[[#This Row],[in_person_counts]]/Table15_2[[#This Row],[den_total]]</f>
        <v>4.3338453109141047E-4</v>
      </c>
      <c r="M1356" s="4">
        <f>Table15_2[[#This Row],[virtual_counts]]/Table15_2[[#This Row],[den_total]]</f>
        <v>1.1227578525684209E-5</v>
      </c>
      <c r="N1356" t="s">
        <v>14</v>
      </c>
    </row>
    <row r="1357" spans="1:14" x14ac:dyDescent="0.3">
      <c r="A1357" t="s">
        <v>29</v>
      </c>
      <c r="B1357">
        <v>2019</v>
      </c>
      <c r="C1357">
        <v>7</v>
      </c>
      <c r="D1357" t="s">
        <v>22</v>
      </c>
      <c r="E1357">
        <v>890664</v>
      </c>
      <c r="F1357">
        <f>VLOOKUP(_xlfn.CONCAT(A1357,B1357,C1357),Denominator!D:H,2,FALSE)</f>
        <v>868578</v>
      </c>
      <c r="G1357">
        <f>VLOOKUP(_xlfn.CONCAT(A1357,B1357,C1357),Denominator!D:H,3,FALSE)</f>
        <v>22086</v>
      </c>
      <c r="H1357">
        <v>3520</v>
      </c>
      <c r="I1357" s="13">
        <f>Table15_2[[#This Row],[total_counts]]-Table15_2[[#This Row],[virtual_counts]]</f>
        <v>3355</v>
      </c>
      <c r="J1357">
        <v>165</v>
      </c>
      <c r="K1357" s="4">
        <f>Table15_2[[#This Row],[total_counts]]/Table15_2[[#This Row],[den_total]]</f>
        <v>3.9521076410408418E-3</v>
      </c>
      <c r="L1357" s="4">
        <f>Table15_2[[#This Row],[in_person_counts]]/Table15_2[[#This Row],[den_total]]</f>
        <v>3.7668525953670519E-3</v>
      </c>
      <c r="M1357" s="4">
        <f>Table15_2[[#This Row],[virtual_counts]]/Table15_2[[#This Row],[den_total]]</f>
        <v>1.8525504567378943E-4</v>
      </c>
      <c r="N1357" t="s">
        <v>14</v>
      </c>
    </row>
    <row r="1358" spans="1:14" x14ac:dyDescent="0.3">
      <c r="A1358" t="s">
        <v>29</v>
      </c>
      <c r="B1358">
        <v>2019</v>
      </c>
      <c r="C1358">
        <v>7</v>
      </c>
      <c r="D1358" t="s">
        <v>23</v>
      </c>
      <c r="E1358">
        <v>890664</v>
      </c>
      <c r="F1358">
        <f>VLOOKUP(_xlfn.CONCAT(A1358,B1358,C1358),Denominator!D:H,2,FALSE)</f>
        <v>868578</v>
      </c>
      <c r="G1358">
        <f>VLOOKUP(_xlfn.CONCAT(A1358,B1358,C1358),Denominator!D:H,3,FALSE)</f>
        <v>22086</v>
      </c>
      <c r="H1358">
        <v>6750</v>
      </c>
      <c r="I1358" s="13">
        <f>Table15_2[[#This Row],[total_counts]]-Table15_2[[#This Row],[virtual_counts]]</f>
        <v>6553</v>
      </c>
      <c r="J1358">
        <v>197</v>
      </c>
      <c r="K1358" s="4">
        <f>Table15_2[[#This Row],[total_counts]]/Table15_2[[#This Row],[den_total]]</f>
        <v>7.5786155048368411E-3</v>
      </c>
      <c r="L1358" s="4">
        <f>Table15_2[[#This Row],[in_person_counts]]/Table15_2[[#This Row],[den_total]]</f>
        <v>7.3574322078808615E-3</v>
      </c>
      <c r="M1358" s="4">
        <f>Table15_2[[#This Row],[virtual_counts]]/Table15_2[[#This Row],[den_total]]</f>
        <v>2.2118329695597892E-4</v>
      </c>
      <c r="N1358" t="s">
        <v>14</v>
      </c>
    </row>
    <row r="1359" spans="1:14" x14ac:dyDescent="0.3">
      <c r="A1359" t="s">
        <v>29</v>
      </c>
      <c r="B1359">
        <v>2019</v>
      </c>
      <c r="C1359">
        <v>7</v>
      </c>
      <c r="D1359" t="s">
        <v>24</v>
      </c>
      <c r="E1359">
        <v>890664</v>
      </c>
      <c r="F1359">
        <f>VLOOKUP(_xlfn.CONCAT(A1359,B1359,C1359),Denominator!D:H,2,FALSE)</f>
        <v>868578</v>
      </c>
      <c r="G1359">
        <f>VLOOKUP(_xlfn.CONCAT(A1359,B1359,C1359),Denominator!D:H,3,FALSE)</f>
        <v>22086</v>
      </c>
      <c r="H1359">
        <v>1472</v>
      </c>
      <c r="I1359" s="13">
        <f>Table15_2[[#This Row],[total_counts]]-Table15_2[[#This Row],[virtual_counts]]</f>
        <v>1433</v>
      </c>
      <c r="J1359">
        <v>39</v>
      </c>
      <c r="K1359" s="4">
        <f>Table15_2[[#This Row],[total_counts]]/Table15_2[[#This Row],[den_total]]</f>
        <v>1.6526995589807155E-3</v>
      </c>
      <c r="L1359" s="4">
        <f>Table15_2[[#This Row],[in_person_counts]]/Table15_2[[#This Row],[den_total]]</f>
        <v>1.608912002730547E-3</v>
      </c>
      <c r="M1359" s="4">
        <f>Table15_2[[#This Row],[virtual_counts]]/Table15_2[[#This Row],[den_total]]</f>
        <v>4.3787556250168417E-5</v>
      </c>
      <c r="N1359" t="s">
        <v>14</v>
      </c>
    </row>
    <row r="1360" spans="1:14" x14ac:dyDescent="0.3">
      <c r="A1360" t="s">
        <v>29</v>
      </c>
      <c r="B1360">
        <v>2019</v>
      </c>
      <c r="C1360">
        <v>7</v>
      </c>
      <c r="D1360" t="s">
        <v>25</v>
      </c>
      <c r="E1360">
        <v>890664</v>
      </c>
      <c r="F1360">
        <f>VLOOKUP(_xlfn.CONCAT(A1360,B1360,C1360),Denominator!D:H,2,FALSE)</f>
        <v>868578</v>
      </c>
      <c r="G1360">
        <f>VLOOKUP(_xlfn.CONCAT(A1360,B1360,C1360),Denominator!D:H,3,FALSE)</f>
        <v>22086</v>
      </c>
      <c r="H1360">
        <v>4301</v>
      </c>
      <c r="I1360" s="13">
        <f>Table15_2[[#This Row],[total_counts]]-Table15_2[[#This Row],[virtual_counts]]</f>
        <v>4202</v>
      </c>
      <c r="J1360">
        <v>99</v>
      </c>
      <c r="K1360" s="4">
        <f>Table15_2[[#This Row],[total_counts]]/Table15_2[[#This Row],[den_total]]</f>
        <v>4.8289815238967779E-3</v>
      </c>
      <c r="L1360" s="4">
        <f>Table15_2[[#This Row],[in_person_counts]]/Table15_2[[#This Row],[den_total]]</f>
        <v>4.7178284964925045E-3</v>
      </c>
      <c r="M1360" s="4">
        <f>Table15_2[[#This Row],[virtual_counts]]/Table15_2[[#This Row],[den_total]]</f>
        <v>1.1115302740427366E-4</v>
      </c>
      <c r="N1360" t="s">
        <v>14</v>
      </c>
    </row>
    <row r="1361" spans="1:14" x14ac:dyDescent="0.3">
      <c r="A1361" t="s">
        <v>29</v>
      </c>
      <c r="B1361">
        <v>2019</v>
      </c>
      <c r="C1361">
        <v>8</v>
      </c>
      <c r="D1361" t="s">
        <v>13</v>
      </c>
      <c r="E1361">
        <v>1160104</v>
      </c>
      <c r="F1361">
        <f>VLOOKUP(_xlfn.CONCAT(A1361,B1361,C1361),Denominator!D:H,2,FALSE)</f>
        <v>1125910</v>
      </c>
      <c r="G1361">
        <f>VLOOKUP(_xlfn.CONCAT(A1361,B1361,C1361),Denominator!D:H,3,FALSE)</f>
        <v>34194</v>
      </c>
      <c r="H1361">
        <v>69664</v>
      </c>
      <c r="I1361" s="13">
        <f>Table15_2[[#This Row],[total_counts]]-Table15_2[[#This Row],[virtual_counts]]</f>
        <v>67463</v>
      </c>
      <c r="J1361">
        <v>2201</v>
      </c>
      <c r="K1361" s="4">
        <f>Table15_2[[#This Row],[total_counts]]/Table15_2[[#This Row],[den_total]]</f>
        <v>6.0049788639639202E-2</v>
      </c>
      <c r="L1361" s="4">
        <f>Table15_2[[#This Row],[in_person_counts]]/Table15_2[[#This Row],[den_total]]</f>
        <v>5.8152544944246376E-2</v>
      </c>
      <c r="M1361" s="4">
        <f>Table15_2[[#This Row],[virtual_counts]]/Table15_2[[#This Row],[den_total]]</f>
        <v>1.8972436953928269E-3</v>
      </c>
      <c r="N1361" t="s">
        <v>14</v>
      </c>
    </row>
    <row r="1362" spans="1:14" x14ac:dyDescent="0.3">
      <c r="A1362" t="s">
        <v>29</v>
      </c>
      <c r="B1362">
        <v>2019</v>
      </c>
      <c r="C1362">
        <v>8</v>
      </c>
      <c r="D1362" t="s">
        <v>18</v>
      </c>
      <c r="E1362">
        <v>1160104</v>
      </c>
      <c r="F1362">
        <f>VLOOKUP(_xlfn.CONCAT(A1362,B1362,C1362),Denominator!D:H,2,FALSE)</f>
        <v>1125910</v>
      </c>
      <c r="G1362">
        <f>VLOOKUP(_xlfn.CONCAT(A1362,B1362,C1362),Denominator!D:H,3,FALSE)</f>
        <v>34194</v>
      </c>
      <c r="H1362">
        <v>7691</v>
      </c>
      <c r="I1362" s="13">
        <f>Table15_2[[#This Row],[total_counts]]-Table15_2[[#This Row],[virtual_counts]]</f>
        <v>7497</v>
      </c>
      <c r="J1362">
        <v>194</v>
      </c>
      <c r="K1362" s="4">
        <f>Table15_2[[#This Row],[total_counts]]/Table15_2[[#This Row],[den_total]]</f>
        <v>6.6295780378310912E-3</v>
      </c>
      <c r="L1362" s="4">
        <f>Table15_2[[#This Row],[in_person_counts]]/Table15_2[[#This Row],[den_total]]</f>
        <v>6.4623516512312693E-3</v>
      </c>
      <c r="M1362" s="4">
        <f>Table15_2[[#This Row],[virtual_counts]]/Table15_2[[#This Row],[den_total]]</f>
        <v>1.6722638659982209E-4</v>
      </c>
      <c r="N1362" t="s">
        <v>14</v>
      </c>
    </row>
    <row r="1363" spans="1:14" x14ac:dyDescent="0.3">
      <c r="A1363" t="s">
        <v>29</v>
      </c>
      <c r="B1363">
        <v>2019</v>
      </c>
      <c r="C1363">
        <v>8</v>
      </c>
      <c r="D1363" t="s">
        <v>19</v>
      </c>
      <c r="E1363">
        <v>1160104</v>
      </c>
      <c r="F1363">
        <f>VLOOKUP(_xlfn.CONCAT(A1363,B1363,C1363),Denominator!D:H,2,FALSE)</f>
        <v>1125910</v>
      </c>
      <c r="G1363">
        <f>VLOOKUP(_xlfn.CONCAT(A1363,B1363,C1363),Denominator!D:H,3,FALSE)</f>
        <v>34194</v>
      </c>
      <c r="H1363">
        <v>2612</v>
      </c>
      <c r="I1363" s="13">
        <f>Table15_2[[#This Row],[total_counts]]-Table15_2[[#This Row],[virtual_counts]]</f>
        <v>2595</v>
      </c>
      <c r="J1363">
        <v>17</v>
      </c>
      <c r="K1363" s="4">
        <f>Table15_2[[#This Row],[total_counts]]/Table15_2[[#This Row],[den_total]]</f>
        <v>2.2515222773130685E-3</v>
      </c>
      <c r="L1363" s="4">
        <f>Table15_2[[#This Row],[in_person_counts]]/Table15_2[[#This Row],[den_total]]</f>
        <v>2.2368684186934965E-3</v>
      </c>
      <c r="M1363" s="4">
        <f>Table15_2[[#This Row],[virtual_counts]]/Table15_2[[#This Row],[den_total]]</f>
        <v>1.4653858619572038E-5</v>
      </c>
      <c r="N1363" t="s">
        <v>14</v>
      </c>
    </row>
    <row r="1364" spans="1:14" x14ac:dyDescent="0.3">
      <c r="A1364" t="s">
        <v>29</v>
      </c>
      <c r="B1364">
        <v>2019</v>
      </c>
      <c r="C1364">
        <v>8</v>
      </c>
      <c r="D1364" t="s">
        <v>20</v>
      </c>
      <c r="E1364">
        <v>1160104</v>
      </c>
      <c r="F1364">
        <f>VLOOKUP(_xlfn.CONCAT(A1364,B1364,C1364),Denominator!D:H,2,FALSE)</f>
        <v>1125910</v>
      </c>
      <c r="G1364">
        <f>VLOOKUP(_xlfn.CONCAT(A1364,B1364,C1364),Denominator!D:H,3,FALSE)</f>
        <v>34194</v>
      </c>
      <c r="H1364">
        <v>4980</v>
      </c>
      <c r="I1364" s="13">
        <f>Table15_2[[#This Row],[total_counts]]-Table15_2[[#This Row],[virtual_counts]]</f>
        <v>4796</v>
      </c>
      <c r="J1364">
        <v>184</v>
      </c>
      <c r="K1364" s="4">
        <f>Table15_2[[#This Row],[total_counts]]/Table15_2[[#This Row],[den_total]]</f>
        <v>4.2927185838511029E-3</v>
      </c>
      <c r="L1364" s="4">
        <f>Table15_2[[#This Row],[in_person_counts]]/Table15_2[[#This Row],[den_total]]</f>
        <v>4.1341121140863234E-3</v>
      </c>
      <c r="M1364" s="4">
        <f>Table15_2[[#This Row],[virtual_counts]]/Table15_2[[#This Row],[den_total]]</f>
        <v>1.5860646976477972E-4</v>
      </c>
      <c r="N1364" t="s">
        <v>14</v>
      </c>
    </row>
    <row r="1365" spans="1:14" x14ac:dyDescent="0.3">
      <c r="A1365" t="s">
        <v>29</v>
      </c>
      <c r="B1365">
        <v>2019</v>
      </c>
      <c r="C1365">
        <v>8</v>
      </c>
      <c r="D1365" t="s">
        <v>21</v>
      </c>
      <c r="E1365">
        <v>1160104</v>
      </c>
      <c r="F1365">
        <f>VLOOKUP(_xlfn.CONCAT(A1365,B1365,C1365),Denominator!D:H,2,FALSE)</f>
        <v>1125910</v>
      </c>
      <c r="G1365">
        <f>VLOOKUP(_xlfn.CONCAT(A1365,B1365,C1365),Denominator!D:H,3,FALSE)</f>
        <v>34194</v>
      </c>
      <c r="H1365">
        <v>539</v>
      </c>
      <c r="I1365" s="13">
        <f>Table15_2[[#This Row],[total_counts]]-Table15_2[[#This Row],[virtual_counts]]</f>
        <v>519</v>
      </c>
      <c r="J1365">
        <v>20</v>
      </c>
      <c r="K1365" s="4">
        <f>Table15_2[[#This Row],[total_counts]]/Table15_2[[#This Row],[den_total]]</f>
        <v>4.6461351740878406E-4</v>
      </c>
      <c r="L1365" s="4">
        <f>Table15_2[[#This Row],[in_person_counts]]/Table15_2[[#This Row],[den_total]]</f>
        <v>4.4737368373869927E-4</v>
      </c>
      <c r="M1365" s="4">
        <f>Table15_2[[#This Row],[virtual_counts]]/Table15_2[[#This Row],[den_total]]</f>
        <v>1.723983367008475E-5</v>
      </c>
      <c r="N1365" t="s">
        <v>14</v>
      </c>
    </row>
    <row r="1366" spans="1:14" x14ac:dyDescent="0.3">
      <c r="A1366" t="s">
        <v>29</v>
      </c>
      <c r="B1366">
        <v>2019</v>
      </c>
      <c r="C1366">
        <v>8</v>
      </c>
      <c r="D1366" t="s">
        <v>22</v>
      </c>
      <c r="E1366">
        <v>1160104</v>
      </c>
      <c r="F1366">
        <f>VLOOKUP(_xlfn.CONCAT(A1366,B1366,C1366),Denominator!D:H,2,FALSE)</f>
        <v>1125910</v>
      </c>
      <c r="G1366">
        <f>VLOOKUP(_xlfn.CONCAT(A1366,B1366,C1366),Denominator!D:H,3,FALSE)</f>
        <v>34194</v>
      </c>
      <c r="H1366">
        <v>5519</v>
      </c>
      <c r="I1366" s="13">
        <f>Table15_2[[#This Row],[total_counts]]-Table15_2[[#This Row],[virtual_counts]]</f>
        <v>5315</v>
      </c>
      <c r="J1366">
        <v>204</v>
      </c>
      <c r="K1366" s="4">
        <f>Table15_2[[#This Row],[total_counts]]/Table15_2[[#This Row],[den_total]]</f>
        <v>4.7573321012598872E-3</v>
      </c>
      <c r="L1366" s="4">
        <f>Table15_2[[#This Row],[in_person_counts]]/Table15_2[[#This Row],[den_total]]</f>
        <v>4.5814857978250228E-3</v>
      </c>
      <c r="M1366" s="4">
        <f>Table15_2[[#This Row],[virtual_counts]]/Table15_2[[#This Row],[den_total]]</f>
        <v>1.7584630343486446E-4</v>
      </c>
      <c r="N1366" t="s">
        <v>14</v>
      </c>
    </row>
    <row r="1367" spans="1:14" x14ac:dyDescent="0.3">
      <c r="A1367" t="s">
        <v>29</v>
      </c>
      <c r="B1367">
        <v>2019</v>
      </c>
      <c r="C1367">
        <v>8</v>
      </c>
      <c r="D1367" t="s">
        <v>23</v>
      </c>
      <c r="E1367">
        <v>1160104</v>
      </c>
      <c r="F1367">
        <f>VLOOKUP(_xlfn.CONCAT(A1367,B1367,C1367),Denominator!D:H,2,FALSE)</f>
        <v>1125910</v>
      </c>
      <c r="G1367">
        <f>VLOOKUP(_xlfn.CONCAT(A1367,B1367,C1367),Denominator!D:H,3,FALSE)</f>
        <v>34194</v>
      </c>
      <c r="H1367">
        <v>9494</v>
      </c>
      <c r="I1367" s="13">
        <f>Table15_2[[#This Row],[total_counts]]-Table15_2[[#This Row],[virtual_counts]]</f>
        <v>9164</v>
      </c>
      <c r="J1367">
        <v>330</v>
      </c>
      <c r="K1367" s="4">
        <f>Table15_2[[#This Row],[total_counts]]/Table15_2[[#This Row],[den_total]]</f>
        <v>8.1837490431892305E-3</v>
      </c>
      <c r="L1367" s="4">
        <f>Table15_2[[#This Row],[in_person_counts]]/Table15_2[[#This Row],[den_total]]</f>
        <v>7.8992917876328332E-3</v>
      </c>
      <c r="M1367" s="4">
        <f>Table15_2[[#This Row],[virtual_counts]]/Table15_2[[#This Row],[den_total]]</f>
        <v>2.8445725555639837E-4</v>
      </c>
      <c r="N1367" t="s">
        <v>14</v>
      </c>
    </row>
    <row r="1368" spans="1:14" x14ac:dyDescent="0.3">
      <c r="A1368" t="s">
        <v>29</v>
      </c>
      <c r="B1368">
        <v>2019</v>
      </c>
      <c r="C1368">
        <v>8</v>
      </c>
      <c r="D1368" t="s">
        <v>24</v>
      </c>
      <c r="E1368">
        <v>1160104</v>
      </c>
      <c r="F1368">
        <f>VLOOKUP(_xlfn.CONCAT(A1368,B1368,C1368),Denominator!D:H,2,FALSE)</f>
        <v>1125910</v>
      </c>
      <c r="G1368">
        <f>VLOOKUP(_xlfn.CONCAT(A1368,B1368,C1368),Denominator!D:H,3,FALSE)</f>
        <v>34194</v>
      </c>
      <c r="H1368">
        <v>2112</v>
      </c>
      <c r="I1368" s="13">
        <f>Table15_2[[#This Row],[total_counts]]-Table15_2[[#This Row],[virtual_counts]]</f>
        <v>2051</v>
      </c>
      <c r="J1368">
        <v>61</v>
      </c>
      <c r="K1368" s="4">
        <f>Table15_2[[#This Row],[total_counts]]/Table15_2[[#This Row],[den_total]]</f>
        <v>1.8205264355609498E-3</v>
      </c>
      <c r="L1368" s="4">
        <f>Table15_2[[#This Row],[in_person_counts]]/Table15_2[[#This Row],[den_total]]</f>
        <v>1.7679449428671912E-3</v>
      </c>
      <c r="M1368" s="4">
        <f>Table15_2[[#This Row],[virtual_counts]]/Table15_2[[#This Row],[den_total]]</f>
        <v>5.2581492693758489E-5</v>
      </c>
      <c r="N1368" t="s">
        <v>14</v>
      </c>
    </row>
    <row r="1369" spans="1:14" x14ac:dyDescent="0.3">
      <c r="A1369" t="s">
        <v>29</v>
      </c>
      <c r="B1369">
        <v>2019</v>
      </c>
      <c r="C1369">
        <v>8</v>
      </c>
      <c r="D1369" t="s">
        <v>25</v>
      </c>
      <c r="E1369">
        <v>1160104</v>
      </c>
      <c r="F1369">
        <f>VLOOKUP(_xlfn.CONCAT(A1369,B1369,C1369),Denominator!D:H,2,FALSE)</f>
        <v>1125910</v>
      </c>
      <c r="G1369">
        <f>VLOOKUP(_xlfn.CONCAT(A1369,B1369,C1369),Denominator!D:H,3,FALSE)</f>
        <v>34194</v>
      </c>
      <c r="H1369">
        <v>5574</v>
      </c>
      <c r="I1369" s="13">
        <f>Table15_2[[#This Row],[total_counts]]-Table15_2[[#This Row],[virtual_counts]]</f>
        <v>5448</v>
      </c>
      <c r="J1369">
        <v>126</v>
      </c>
      <c r="K1369" s="4">
        <f>Table15_2[[#This Row],[total_counts]]/Table15_2[[#This Row],[den_total]]</f>
        <v>4.8047416438526201E-3</v>
      </c>
      <c r="L1369" s="4">
        <f>Table15_2[[#This Row],[in_person_counts]]/Table15_2[[#This Row],[den_total]]</f>
        <v>4.6961306917310862E-3</v>
      </c>
      <c r="M1369" s="4">
        <f>Table15_2[[#This Row],[virtual_counts]]/Table15_2[[#This Row],[den_total]]</f>
        <v>1.0861095212153394E-4</v>
      </c>
      <c r="N1369" t="s">
        <v>14</v>
      </c>
    </row>
    <row r="1370" spans="1:14" x14ac:dyDescent="0.3">
      <c r="A1370" t="s">
        <v>29</v>
      </c>
      <c r="B1370">
        <v>2019</v>
      </c>
      <c r="C1370">
        <v>9</v>
      </c>
      <c r="D1370" t="s">
        <v>13</v>
      </c>
      <c r="E1370">
        <v>1294483</v>
      </c>
      <c r="F1370">
        <f>VLOOKUP(_xlfn.CONCAT(A1370,B1370,C1370),Denominator!D:H,2,FALSE)</f>
        <v>1248612</v>
      </c>
      <c r="G1370">
        <f>VLOOKUP(_xlfn.CONCAT(A1370,B1370,C1370),Denominator!D:H,3,FALSE)</f>
        <v>45871</v>
      </c>
      <c r="H1370">
        <v>78609</v>
      </c>
      <c r="I1370" s="13">
        <f>Table15_2[[#This Row],[total_counts]]-Table15_2[[#This Row],[virtual_counts]]</f>
        <v>75611</v>
      </c>
      <c r="J1370">
        <v>2998</v>
      </c>
      <c r="K1370" s="4">
        <f>Table15_2[[#This Row],[total_counts]]/Table15_2[[#This Row],[den_total]]</f>
        <v>6.072617407876349E-2</v>
      </c>
      <c r="L1370" s="4">
        <f>Table15_2[[#This Row],[in_person_counts]]/Table15_2[[#This Row],[den_total]]</f>
        <v>5.8410191559101203E-2</v>
      </c>
      <c r="M1370" s="4">
        <f>Table15_2[[#This Row],[virtual_counts]]/Table15_2[[#This Row],[den_total]]</f>
        <v>2.31598251966229E-3</v>
      </c>
      <c r="N1370" t="s">
        <v>14</v>
      </c>
    </row>
    <row r="1371" spans="1:14" x14ac:dyDescent="0.3">
      <c r="A1371" t="s">
        <v>29</v>
      </c>
      <c r="B1371">
        <v>2019</v>
      </c>
      <c r="C1371">
        <v>9</v>
      </c>
      <c r="D1371" t="s">
        <v>18</v>
      </c>
      <c r="E1371">
        <v>1294483</v>
      </c>
      <c r="F1371">
        <f>VLOOKUP(_xlfn.CONCAT(A1371,B1371,C1371),Denominator!D:H,2,FALSE)</f>
        <v>1248612</v>
      </c>
      <c r="G1371">
        <f>VLOOKUP(_xlfn.CONCAT(A1371,B1371,C1371),Denominator!D:H,3,FALSE)</f>
        <v>45871</v>
      </c>
      <c r="H1371">
        <v>8148</v>
      </c>
      <c r="I1371" s="13">
        <f>Table15_2[[#This Row],[total_counts]]-Table15_2[[#This Row],[virtual_counts]]</f>
        <v>7906</v>
      </c>
      <c r="J1371">
        <v>242</v>
      </c>
      <c r="K1371" s="4">
        <f>Table15_2[[#This Row],[total_counts]]/Table15_2[[#This Row],[den_total]]</f>
        <v>6.2944047932649563E-3</v>
      </c>
      <c r="L1371" s="4">
        <f>Table15_2[[#This Row],[in_person_counts]]/Table15_2[[#This Row],[den_total]]</f>
        <v>6.1074575718645975E-3</v>
      </c>
      <c r="M1371" s="4">
        <f>Table15_2[[#This Row],[virtual_counts]]/Table15_2[[#This Row],[den_total]]</f>
        <v>1.8694722140035828E-4</v>
      </c>
      <c r="N1371" t="s">
        <v>14</v>
      </c>
    </row>
    <row r="1372" spans="1:14" x14ac:dyDescent="0.3">
      <c r="A1372" t="s">
        <v>29</v>
      </c>
      <c r="B1372">
        <v>2019</v>
      </c>
      <c r="C1372">
        <v>9</v>
      </c>
      <c r="D1372" t="s">
        <v>19</v>
      </c>
      <c r="E1372">
        <v>1294483</v>
      </c>
      <c r="F1372">
        <f>VLOOKUP(_xlfn.CONCAT(A1372,B1372,C1372),Denominator!D:H,2,FALSE)</f>
        <v>1248612</v>
      </c>
      <c r="G1372">
        <f>VLOOKUP(_xlfn.CONCAT(A1372,B1372,C1372),Denominator!D:H,3,FALSE)</f>
        <v>45871</v>
      </c>
      <c r="H1372">
        <v>2842</v>
      </c>
      <c r="I1372" s="13">
        <f>Table15_2[[#This Row],[total_counts]]-Table15_2[[#This Row],[virtual_counts]]</f>
        <v>2811</v>
      </c>
      <c r="J1372">
        <v>31</v>
      </c>
      <c r="K1372" s="4">
        <f>Table15_2[[#This Row],[total_counts]]/Table15_2[[#This Row],[den_total]]</f>
        <v>2.1954710876851994E-3</v>
      </c>
      <c r="L1372" s="4">
        <f>Table15_2[[#This Row],[in_person_counts]]/Table15_2[[#This Row],[den_total]]</f>
        <v>2.1715233031256494E-3</v>
      </c>
      <c r="M1372" s="4">
        <f>Table15_2[[#This Row],[virtual_counts]]/Table15_2[[#This Row],[den_total]]</f>
        <v>2.394778455955003E-5</v>
      </c>
      <c r="N1372" t="s">
        <v>14</v>
      </c>
    </row>
    <row r="1373" spans="1:14" x14ac:dyDescent="0.3">
      <c r="A1373" t="s">
        <v>29</v>
      </c>
      <c r="B1373">
        <v>2019</v>
      </c>
      <c r="C1373">
        <v>9</v>
      </c>
      <c r="D1373" t="s">
        <v>20</v>
      </c>
      <c r="E1373">
        <v>1294483</v>
      </c>
      <c r="F1373">
        <f>VLOOKUP(_xlfn.CONCAT(A1373,B1373,C1373),Denominator!D:H,2,FALSE)</f>
        <v>1248612</v>
      </c>
      <c r="G1373">
        <f>VLOOKUP(_xlfn.CONCAT(A1373,B1373,C1373),Denominator!D:H,3,FALSE)</f>
        <v>45871</v>
      </c>
      <c r="H1373">
        <v>6053</v>
      </c>
      <c r="I1373" s="13">
        <f>Table15_2[[#This Row],[total_counts]]-Table15_2[[#This Row],[virtual_counts]]</f>
        <v>5803</v>
      </c>
      <c r="J1373">
        <v>250</v>
      </c>
      <c r="K1373" s="4">
        <f>Table15_2[[#This Row],[total_counts]]/Table15_2[[#This Row],[den_total]]</f>
        <v>4.6759980625469778E-3</v>
      </c>
      <c r="L1373" s="4">
        <f>Table15_2[[#This Row],[in_person_counts]]/Table15_2[[#This Row],[den_total]]</f>
        <v>4.4828707677118974E-3</v>
      </c>
      <c r="M1373" s="4">
        <f>Table15_2[[#This Row],[virtual_counts]]/Table15_2[[#This Row],[den_total]]</f>
        <v>1.9312729483508088E-4</v>
      </c>
      <c r="N1373" t="s">
        <v>14</v>
      </c>
    </row>
    <row r="1374" spans="1:14" x14ac:dyDescent="0.3">
      <c r="A1374" t="s">
        <v>29</v>
      </c>
      <c r="B1374">
        <v>2019</v>
      </c>
      <c r="C1374">
        <v>9</v>
      </c>
      <c r="D1374" t="s">
        <v>21</v>
      </c>
      <c r="E1374">
        <v>1294483</v>
      </c>
      <c r="F1374">
        <f>VLOOKUP(_xlfn.CONCAT(A1374,B1374,C1374),Denominator!D:H,2,FALSE)</f>
        <v>1248612</v>
      </c>
      <c r="G1374">
        <f>VLOOKUP(_xlfn.CONCAT(A1374,B1374,C1374),Denominator!D:H,3,FALSE)</f>
        <v>45871</v>
      </c>
      <c r="H1374">
        <v>578</v>
      </c>
      <c r="I1374" s="13">
        <f>Table15_2[[#This Row],[total_counts]]-Table15_2[[#This Row],[virtual_counts]]</f>
        <v>552</v>
      </c>
      <c r="J1374">
        <v>26</v>
      </c>
      <c r="K1374" s="4">
        <f>Table15_2[[#This Row],[total_counts]]/Table15_2[[#This Row],[den_total]]</f>
        <v>4.4651030565870701E-4</v>
      </c>
      <c r="L1374" s="4">
        <f>Table15_2[[#This Row],[in_person_counts]]/Table15_2[[#This Row],[den_total]]</f>
        <v>4.2642506699585859E-4</v>
      </c>
      <c r="M1374" s="4">
        <f>Table15_2[[#This Row],[virtual_counts]]/Table15_2[[#This Row],[den_total]]</f>
        <v>2.008523866284841E-5</v>
      </c>
      <c r="N1374" t="s">
        <v>14</v>
      </c>
    </row>
    <row r="1375" spans="1:14" x14ac:dyDescent="0.3">
      <c r="A1375" t="s">
        <v>29</v>
      </c>
      <c r="B1375">
        <v>2019</v>
      </c>
      <c r="C1375">
        <v>9</v>
      </c>
      <c r="D1375" t="s">
        <v>22</v>
      </c>
      <c r="E1375">
        <v>1294483</v>
      </c>
      <c r="F1375">
        <f>VLOOKUP(_xlfn.CONCAT(A1375,B1375,C1375),Denominator!D:H,2,FALSE)</f>
        <v>1248612</v>
      </c>
      <c r="G1375">
        <f>VLOOKUP(_xlfn.CONCAT(A1375,B1375,C1375),Denominator!D:H,3,FALSE)</f>
        <v>45871</v>
      </c>
      <c r="H1375">
        <v>6631</v>
      </c>
      <c r="I1375" s="13">
        <f>Table15_2[[#This Row],[total_counts]]-Table15_2[[#This Row],[virtual_counts]]</f>
        <v>6355</v>
      </c>
      <c r="J1375">
        <v>276</v>
      </c>
      <c r="K1375" s="4">
        <f>Table15_2[[#This Row],[total_counts]]/Table15_2[[#This Row],[den_total]]</f>
        <v>5.1225083682056851E-3</v>
      </c>
      <c r="L1375" s="4">
        <f>Table15_2[[#This Row],[in_person_counts]]/Table15_2[[#This Row],[den_total]]</f>
        <v>4.9092958347077562E-3</v>
      </c>
      <c r="M1375" s="4">
        <f>Table15_2[[#This Row],[virtual_counts]]/Table15_2[[#This Row],[den_total]]</f>
        <v>2.132125334979293E-4</v>
      </c>
      <c r="N1375" t="s">
        <v>14</v>
      </c>
    </row>
    <row r="1376" spans="1:14" x14ac:dyDescent="0.3">
      <c r="A1376" t="s">
        <v>29</v>
      </c>
      <c r="B1376">
        <v>2019</v>
      </c>
      <c r="C1376">
        <v>9</v>
      </c>
      <c r="D1376" t="s">
        <v>23</v>
      </c>
      <c r="E1376">
        <v>1294483</v>
      </c>
      <c r="F1376">
        <f>VLOOKUP(_xlfn.CONCAT(A1376,B1376,C1376),Denominator!D:H,2,FALSE)</f>
        <v>1248612</v>
      </c>
      <c r="G1376">
        <f>VLOOKUP(_xlfn.CONCAT(A1376,B1376,C1376),Denominator!D:H,3,FALSE)</f>
        <v>45871</v>
      </c>
      <c r="H1376">
        <v>10642</v>
      </c>
      <c r="I1376" s="13">
        <f>Table15_2[[#This Row],[total_counts]]-Table15_2[[#This Row],[virtual_counts]]</f>
        <v>10174</v>
      </c>
      <c r="J1376">
        <v>468</v>
      </c>
      <c r="K1376" s="4">
        <f>Table15_2[[#This Row],[total_counts]]/Table15_2[[#This Row],[den_total]]</f>
        <v>8.2210426865397222E-3</v>
      </c>
      <c r="L1376" s="4">
        <f>Table15_2[[#This Row],[in_person_counts]]/Table15_2[[#This Row],[den_total]]</f>
        <v>7.8595083906084513E-3</v>
      </c>
      <c r="M1376" s="4">
        <f>Table15_2[[#This Row],[virtual_counts]]/Table15_2[[#This Row],[den_total]]</f>
        <v>3.615342959312714E-4</v>
      </c>
      <c r="N1376" t="s">
        <v>14</v>
      </c>
    </row>
    <row r="1377" spans="1:14" x14ac:dyDescent="0.3">
      <c r="A1377" t="s">
        <v>29</v>
      </c>
      <c r="B1377">
        <v>2019</v>
      </c>
      <c r="C1377">
        <v>9</v>
      </c>
      <c r="D1377" t="s">
        <v>24</v>
      </c>
      <c r="E1377">
        <v>1294483</v>
      </c>
      <c r="F1377">
        <f>VLOOKUP(_xlfn.CONCAT(A1377,B1377,C1377),Denominator!D:H,2,FALSE)</f>
        <v>1248612</v>
      </c>
      <c r="G1377">
        <f>VLOOKUP(_xlfn.CONCAT(A1377,B1377,C1377),Denominator!D:H,3,FALSE)</f>
        <v>45871</v>
      </c>
      <c r="H1377">
        <v>2514</v>
      </c>
      <c r="I1377" s="13">
        <f>Table15_2[[#This Row],[total_counts]]-Table15_2[[#This Row],[virtual_counts]]</f>
        <v>2425</v>
      </c>
      <c r="J1377">
        <v>89</v>
      </c>
      <c r="K1377" s="4">
        <f>Table15_2[[#This Row],[total_counts]]/Table15_2[[#This Row],[den_total]]</f>
        <v>1.9420880768615733E-3</v>
      </c>
      <c r="L1377" s="4">
        <f>Table15_2[[#This Row],[in_person_counts]]/Table15_2[[#This Row],[den_total]]</f>
        <v>1.8733347599002846E-3</v>
      </c>
      <c r="M1377" s="4">
        <f>Table15_2[[#This Row],[virtual_counts]]/Table15_2[[#This Row],[den_total]]</f>
        <v>6.8753316961288796E-5</v>
      </c>
      <c r="N1377" t="s">
        <v>14</v>
      </c>
    </row>
    <row r="1378" spans="1:14" x14ac:dyDescent="0.3">
      <c r="A1378" t="s">
        <v>29</v>
      </c>
      <c r="B1378">
        <v>2019</v>
      </c>
      <c r="C1378">
        <v>9</v>
      </c>
      <c r="D1378" t="s">
        <v>25</v>
      </c>
      <c r="E1378">
        <v>1294483</v>
      </c>
      <c r="F1378">
        <f>VLOOKUP(_xlfn.CONCAT(A1378,B1378,C1378),Denominator!D:H,2,FALSE)</f>
        <v>1248612</v>
      </c>
      <c r="G1378">
        <f>VLOOKUP(_xlfn.CONCAT(A1378,B1378,C1378),Denominator!D:H,3,FALSE)</f>
        <v>45871</v>
      </c>
      <c r="H1378">
        <v>5894</v>
      </c>
      <c r="I1378" s="13">
        <f>Table15_2[[#This Row],[total_counts]]-Table15_2[[#This Row],[virtual_counts]]</f>
        <v>5712</v>
      </c>
      <c r="J1378">
        <v>182</v>
      </c>
      <c r="K1378" s="4">
        <f>Table15_2[[#This Row],[total_counts]]/Table15_2[[#This Row],[den_total]]</f>
        <v>4.553169103031867E-3</v>
      </c>
      <c r="L1378" s="4">
        <f>Table15_2[[#This Row],[in_person_counts]]/Table15_2[[#This Row],[den_total]]</f>
        <v>4.4125724323919278E-3</v>
      </c>
      <c r="M1378" s="4">
        <f>Table15_2[[#This Row],[virtual_counts]]/Table15_2[[#This Row],[den_total]]</f>
        <v>1.4059667063993887E-4</v>
      </c>
      <c r="N1378" t="s">
        <v>14</v>
      </c>
    </row>
    <row r="1379" spans="1:14" x14ac:dyDescent="0.3">
      <c r="A1379" t="s">
        <v>29</v>
      </c>
      <c r="B1379">
        <v>2019</v>
      </c>
      <c r="C1379">
        <v>10</v>
      </c>
      <c r="D1379" t="s">
        <v>13</v>
      </c>
      <c r="E1379">
        <v>1401161</v>
      </c>
      <c r="F1379">
        <f>VLOOKUP(_xlfn.CONCAT(A1379,B1379,C1379),Denominator!D:H,2,FALSE)</f>
        <v>1346811</v>
      </c>
      <c r="G1379">
        <f>VLOOKUP(_xlfn.CONCAT(A1379,B1379,C1379),Denominator!D:H,3,FALSE)</f>
        <v>54350</v>
      </c>
      <c r="H1379">
        <v>88299</v>
      </c>
      <c r="I1379" s="13">
        <f>Table15_2[[#This Row],[total_counts]]-Table15_2[[#This Row],[virtual_counts]]</f>
        <v>84625</v>
      </c>
      <c r="J1379">
        <v>3674</v>
      </c>
      <c r="K1379" s="4">
        <f>Table15_2[[#This Row],[total_counts]]/Table15_2[[#This Row],[den_total]]</f>
        <v>6.3018453982090564E-2</v>
      </c>
      <c r="L1379" s="4">
        <f>Table15_2[[#This Row],[in_person_counts]]/Table15_2[[#This Row],[den_total]]</f>
        <v>6.0396342747193223E-2</v>
      </c>
      <c r="M1379" s="4">
        <f>Table15_2[[#This Row],[virtual_counts]]/Table15_2[[#This Row],[den_total]]</f>
        <v>2.6221112348973458E-3</v>
      </c>
      <c r="N1379" t="s">
        <v>14</v>
      </c>
    </row>
    <row r="1380" spans="1:14" x14ac:dyDescent="0.3">
      <c r="A1380" t="s">
        <v>29</v>
      </c>
      <c r="B1380">
        <v>2019</v>
      </c>
      <c r="C1380">
        <v>10</v>
      </c>
      <c r="D1380" t="s">
        <v>18</v>
      </c>
      <c r="E1380">
        <v>1401161</v>
      </c>
      <c r="F1380">
        <f>VLOOKUP(_xlfn.CONCAT(A1380,B1380,C1380),Denominator!D:H,2,FALSE)</f>
        <v>1346811</v>
      </c>
      <c r="G1380">
        <f>VLOOKUP(_xlfn.CONCAT(A1380,B1380,C1380),Denominator!D:H,3,FALSE)</f>
        <v>54350</v>
      </c>
      <c r="H1380">
        <v>8926</v>
      </c>
      <c r="I1380" s="13">
        <f>Table15_2[[#This Row],[total_counts]]-Table15_2[[#This Row],[virtual_counts]]</f>
        <v>8597</v>
      </c>
      <c r="J1380">
        <v>329</v>
      </c>
      <c r="K1380" s="4">
        <f>Table15_2[[#This Row],[total_counts]]/Table15_2[[#This Row],[den_total]]</f>
        <v>6.3704313779786902E-3</v>
      </c>
      <c r="L1380" s="4">
        <f>Table15_2[[#This Row],[in_person_counts]]/Table15_2[[#This Row],[den_total]]</f>
        <v>6.135626098642483E-3</v>
      </c>
      <c r="M1380" s="4">
        <f>Table15_2[[#This Row],[virtual_counts]]/Table15_2[[#This Row],[den_total]]</f>
        <v>2.3480527933620761E-4</v>
      </c>
      <c r="N1380" t="s">
        <v>14</v>
      </c>
    </row>
    <row r="1381" spans="1:14" x14ac:dyDescent="0.3">
      <c r="A1381" t="s">
        <v>29</v>
      </c>
      <c r="B1381">
        <v>2019</v>
      </c>
      <c r="C1381">
        <v>10</v>
      </c>
      <c r="D1381" t="s">
        <v>19</v>
      </c>
      <c r="E1381">
        <v>1401161</v>
      </c>
      <c r="F1381">
        <f>VLOOKUP(_xlfn.CONCAT(A1381,B1381,C1381),Denominator!D:H,2,FALSE)</f>
        <v>1346811</v>
      </c>
      <c r="G1381">
        <f>VLOOKUP(_xlfn.CONCAT(A1381,B1381,C1381),Denominator!D:H,3,FALSE)</f>
        <v>54350</v>
      </c>
      <c r="H1381">
        <v>2983</v>
      </c>
      <c r="I1381" s="13">
        <f>Table15_2[[#This Row],[total_counts]]-Table15_2[[#This Row],[virtual_counts]]</f>
        <v>2962</v>
      </c>
      <c r="J1381">
        <v>21</v>
      </c>
      <c r="K1381" s="4">
        <f>Table15_2[[#This Row],[total_counts]]/Table15_2[[#This Row],[den_total]]</f>
        <v>2.1289487789054934E-3</v>
      </c>
      <c r="L1381" s="4">
        <f>Table15_2[[#This Row],[in_person_counts]]/Table15_2[[#This Row],[den_total]]</f>
        <v>2.1139612078840335E-3</v>
      </c>
      <c r="M1381" s="4">
        <f>Table15_2[[#This Row],[virtual_counts]]/Table15_2[[#This Row],[den_total]]</f>
        <v>1.498757102146006E-5</v>
      </c>
      <c r="N1381" t="s">
        <v>14</v>
      </c>
    </row>
    <row r="1382" spans="1:14" x14ac:dyDescent="0.3">
      <c r="A1382" t="s">
        <v>29</v>
      </c>
      <c r="B1382">
        <v>2019</v>
      </c>
      <c r="C1382">
        <v>10</v>
      </c>
      <c r="D1382" t="s">
        <v>20</v>
      </c>
      <c r="E1382">
        <v>1401161</v>
      </c>
      <c r="F1382">
        <f>VLOOKUP(_xlfn.CONCAT(A1382,B1382,C1382),Denominator!D:H,2,FALSE)</f>
        <v>1346811</v>
      </c>
      <c r="G1382">
        <f>VLOOKUP(_xlfn.CONCAT(A1382,B1382,C1382),Denominator!D:H,3,FALSE)</f>
        <v>54350</v>
      </c>
      <c r="H1382">
        <v>6530</v>
      </c>
      <c r="I1382" s="13">
        <f>Table15_2[[#This Row],[total_counts]]-Table15_2[[#This Row],[virtual_counts]]</f>
        <v>6216</v>
      </c>
      <c r="J1382">
        <v>314</v>
      </c>
      <c r="K1382" s="4">
        <f>Table15_2[[#This Row],[total_counts]]/Table15_2[[#This Row],[den_total]]</f>
        <v>4.6604208938159138E-3</v>
      </c>
      <c r="L1382" s="4">
        <f>Table15_2[[#This Row],[in_person_counts]]/Table15_2[[#This Row],[den_total]]</f>
        <v>4.4363210223521783E-3</v>
      </c>
      <c r="M1382" s="4">
        <f>Table15_2[[#This Row],[virtual_counts]]/Table15_2[[#This Row],[den_total]]</f>
        <v>2.2409987146373615E-4</v>
      </c>
      <c r="N1382" t="s">
        <v>14</v>
      </c>
    </row>
    <row r="1383" spans="1:14" x14ac:dyDescent="0.3">
      <c r="A1383" t="s">
        <v>29</v>
      </c>
      <c r="B1383">
        <v>2019</v>
      </c>
      <c r="C1383">
        <v>10</v>
      </c>
      <c r="D1383" t="s">
        <v>21</v>
      </c>
      <c r="E1383">
        <v>1401161</v>
      </c>
      <c r="F1383">
        <f>VLOOKUP(_xlfn.CONCAT(A1383,B1383,C1383),Denominator!D:H,2,FALSE)</f>
        <v>1346811</v>
      </c>
      <c r="G1383">
        <f>VLOOKUP(_xlfn.CONCAT(A1383,B1383,C1383),Denominator!D:H,3,FALSE)</f>
        <v>54350</v>
      </c>
      <c r="H1383">
        <v>623</v>
      </c>
      <c r="I1383" s="13">
        <f>Table15_2[[#This Row],[total_counts]]-Table15_2[[#This Row],[virtual_counts]]</f>
        <v>598</v>
      </c>
      <c r="J1383">
        <v>25</v>
      </c>
      <c r="K1383" s="4">
        <f>Table15_2[[#This Row],[total_counts]]/Table15_2[[#This Row],[den_total]]</f>
        <v>4.4463127363664846E-4</v>
      </c>
      <c r="L1383" s="4">
        <f>Table15_2[[#This Row],[in_person_counts]]/Table15_2[[#This Row],[den_total]]</f>
        <v>4.2678892718252937E-4</v>
      </c>
      <c r="M1383" s="4">
        <f>Table15_2[[#This Row],[virtual_counts]]/Table15_2[[#This Row],[den_total]]</f>
        <v>1.784234645411912E-5</v>
      </c>
      <c r="N1383" t="s">
        <v>14</v>
      </c>
    </row>
    <row r="1384" spans="1:14" x14ac:dyDescent="0.3">
      <c r="A1384" t="s">
        <v>29</v>
      </c>
      <c r="B1384">
        <v>2019</v>
      </c>
      <c r="C1384">
        <v>10</v>
      </c>
      <c r="D1384" t="s">
        <v>22</v>
      </c>
      <c r="E1384">
        <v>1401161</v>
      </c>
      <c r="F1384">
        <f>VLOOKUP(_xlfn.CONCAT(A1384,B1384,C1384),Denominator!D:H,2,FALSE)</f>
        <v>1346811</v>
      </c>
      <c r="G1384">
        <f>VLOOKUP(_xlfn.CONCAT(A1384,B1384,C1384),Denominator!D:H,3,FALSE)</f>
        <v>54350</v>
      </c>
      <c r="H1384">
        <v>7153</v>
      </c>
      <c r="I1384" s="13">
        <f>Table15_2[[#This Row],[total_counts]]-Table15_2[[#This Row],[virtual_counts]]</f>
        <v>6814</v>
      </c>
      <c r="J1384">
        <v>339</v>
      </c>
      <c r="K1384" s="4">
        <f>Table15_2[[#This Row],[total_counts]]/Table15_2[[#This Row],[den_total]]</f>
        <v>5.1050521674525628E-3</v>
      </c>
      <c r="L1384" s="4">
        <f>Table15_2[[#This Row],[in_person_counts]]/Table15_2[[#This Row],[den_total]]</f>
        <v>4.8631099495347069E-3</v>
      </c>
      <c r="M1384" s="4">
        <f>Table15_2[[#This Row],[virtual_counts]]/Table15_2[[#This Row],[den_total]]</f>
        <v>2.4194221791785526E-4</v>
      </c>
      <c r="N1384" t="s">
        <v>14</v>
      </c>
    </row>
    <row r="1385" spans="1:14" x14ac:dyDescent="0.3">
      <c r="A1385" t="s">
        <v>29</v>
      </c>
      <c r="B1385">
        <v>2019</v>
      </c>
      <c r="C1385">
        <v>10</v>
      </c>
      <c r="D1385" t="s">
        <v>23</v>
      </c>
      <c r="E1385">
        <v>1401161</v>
      </c>
      <c r="F1385">
        <f>VLOOKUP(_xlfn.CONCAT(A1385,B1385,C1385),Denominator!D:H,2,FALSE)</f>
        <v>1346811</v>
      </c>
      <c r="G1385">
        <f>VLOOKUP(_xlfn.CONCAT(A1385,B1385,C1385),Denominator!D:H,3,FALSE)</f>
        <v>54350</v>
      </c>
      <c r="H1385">
        <v>12243</v>
      </c>
      <c r="I1385" s="13">
        <f>Table15_2[[#This Row],[total_counts]]-Table15_2[[#This Row],[virtual_counts]]</f>
        <v>11677</v>
      </c>
      <c r="J1385">
        <v>566</v>
      </c>
      <c r="K1385" s="4">
        <f>Table15_2[[#This Row],[total_counts]]/Table15_2[[#This Row],[den_total]]</f>
        <v>8.7377539055112155E-3</v>
      </c>
      <c r="L1385" s="4">
        <f>Table15_2[[#This Row],[in_person_counts]]/Table15_2[[#This Row],[den_total]]</f>
        <v>8.3338031817899588E-3</v>
      </c>
      <c r="M1385" s="4">
        <f>Table15_2[[#This Row],[virtual_counts]]/Table15_2[[#This Row],[den_total]]</f>
        <v>4.0395072372125689E-4</v>
      </c>
      <c r="N1385" t="s">
        <v>14</v>
      </c>
    </row>
    <row r="1386" spans="1:14" x14ac:dyDescent="0.3">
      <c r="A1386" t="s">
        <v>29</v>
      </c>
      <c r="B1386">
        <v>2019</v>
      </c>
      <c r="C1386">
        <v>10</v>
      </c>
      <c r="D1386" t="s">
        <v>24</v>
      </c>
      <c r="E1386">
        <v>1401161</v>
      </c>
      <c r="F1386">
        <f>VLOOKUP(_xlfn.CONCAT(A1386,B1386,C1386),Denominator!D:H,2,FALSE)</f>
        <v>1346811</v>
      </c>
      <c r="G1386">
        <f>VLOOKUP(_xlfn.CONCAT(A1386,B1386,C1386),Denominator!D:H,3,FALSE)</f>
        <v>54350</v>
      </c>
      <c r="H1386">
        <v>2577</v>
      </c>
      <c r="I1386" s="13">
        <f>Table15_2[[#This Row],[total_counts]]-Table15_2[[#This Row],[virtual_counts]]</f>
        <v>2481</v>
      </c>
      <c r="J1386">
        <v>96</v>
      </c>
      <c r="K1386" s="4">
        <f>Table15_2[[#This Row],[total_counts]]/Table15_2[[#This Row],[den_total]]</f>
        <v>1.8391890724905988E-3</v>
      </c>
      <c r="L1386" s="4">
        <f>Table15_2[[#This Row],[in_person_counts]]/Table15_2[[#This Row],[den_total]]</f>
        <v>1.7706744621067815E-3</v>
      </c>
      <c r="M1386" s="4">
        <f>Table15_2[[#This Row],[virtual_counts]]/Table15_2[[#This Row],[den_total]]</f>
        <v>6.8514610383817425E-5</v>
      </c>
      <c r="N1386" t="s">
        <v>14</v>
      </c>
    </row>
    <row r="1387" spans="1:14" x14ac:dyDescent="0.3">
      <c r="A1387" t="s">
        <v>29</v>
      </c>
      <c r="B1387">
        <v>2019</v>
      </c>
      <c r="C1387">
        <v>10</v>
      </c>
      <c r="D1387" t="s">
        <v>25</v>
      </c>
      <c r="E1387">
        <v>1401161</v>
      </c>
      <c r="F1387">
        <f>VLOOKUP(_xlfn.CONCAT(A1387,B1387,C1387),Denominator!D:H,2,FALSE)</f>
        <v>1346811</v>
      </c>
      <c r="G1387">
        <f>VLOOKUP(_xlfn.CONCAT(A1387,B1387,C1387),Denominator!D:H,3,FALSE)</f>
        <v>54350</v>
      </c>
      <c r="H1387">
        <v>6497</v>
      </c>
      <c r="I1387" s="13">
        <f>Table15_2[[#This Row],[total_counts]]-Table15_2[[#This Row],[virtual_counts]]</f>
        <v>6228</v>
      </c>
      <c r="J1387">
        <v>269</v>
      </c>
      <c r="K1387" s="4">
        <f>Table15_2[[#This Row],[total_counts]]/Table15_2[[#This Row],[den_total]]</f>
        <v>4.6368689964964771E-3</v>
      </c>
      <c r="L1387" s="4">
        <f>Table15_2[[#This Row],[in_person_counts]]/Table15_2[[#This Row],[den_total]]</f>
        <v>4.4448853486501547E-3</v>
      </c>
      <c r="M1387" s="4">
        <f>Table15_2[[#This Row],[virtual_counts]]/Table15_2[[#This Row],[den_total]]</f>
        <v>1.9198364784632174E-4</v>
      </c>
      <c r="N1387" t="s">
        <v>14</v>
      </c>
    </row>
    <row r="1388" spans="1:14" x14ac:dyDescent="0.3">
      <c r="A1388" t="s">
        <v>29</v>
      </c>
      <c r="B1388">
        <v>2019</v>
      </c>
      <c r="C1388">
        <v>11</v>
      </c>
      <c r="D1388" t="s">
        <v>13</v>
      </c>
      <c r="E1388">
        <v>1330427</v>
      </c>
      <c r="F1388">
        <f>VLOOKUP(_xlfn.CONCAT(A1388,B1388,C1388),Denominator!D:H,2,FALSE)</f>
        <v>1273137</v>
      </c>
      <c r="G1388">
        <f>VLOOKUP(_xlfn.CONCAT(A1388,B1388,C1388),Denominator!D:H,3,FALSE)</f>
        <v>57290</v>
      </c>
      <c r="H1388">
        <v>86920</v>
      </c>
      <c r="I1388" s="13">
        <f>Table15_2[[#This Row],[total_counts]]-Table15_2[[#This Row],[virtual_counts]]</f>
        <v>83042</v>
      </c>
      <c r="J1388">
        <v>3878</v>
      </c>
      <c r="K1388" s="4">
        <f>Table15_2[[#This Row],[total_counts]]/Table15_2[[#This Row],[den_total]]</f>
        <v>6.533240831702905E-2</v>
      </c>
      <c r="L1388" s="4">
        <f>Table15_2[[#This Row],[in_person_counts]]/Table15_2[[#This Row],[den_total]]</f>
        <v>6.2417554664780557E-2</v>
      </c>
      <c r="M1388" s="4">
        <f>Table15_2[[#This Row],[virtual_counts]]/Table15_2[[#This Row],[den_total]]</f>
        <v>2.9148536522484885E-3</v>
      </c>
      <c r="N1388" t="s">
        <v>14</v>
      </c>
    </row>
    <row r="1389" spans="1:14" x14ac:dyDescent="0.3">
      <c r="A1389" t="s">
        <v>29</v>
      </c>
      <c r="B1389">
        <v>2019</v>
      </c>
      <c r="C1389">
        <v>11</v>
      </c>
      <c r="D1389" t="s">
        <v>18</v>
      </c>
      <c r="E1389">
        <v>1330427</v>
      </c>
      <c r="F1389">
        <f>VLOOKUP(_xlfn.CONCAT(A1389,B1389,C1389),Denominator!D:H,2,FALSE)</f>
        <v>1273137</v>
      </c>
      <c r="G1389">
        <f>VLOOKUP(_xlfn.CONCAT(A1389,B1389,C1389),Denominator!D:H,3,FALSE)</f>
        <v>57290</v>
      </c>
      <c r="H1389">
        <v>8308</v>
      </c>
      <c r="I1389" s="13">
        <f>Table15_2[[#This Row],[total_counts]]-Table15_2[[#This Row],[virtual_counts]]</f>
        <v>7991</v>
      </c>
      <c r="J1389">
        <v>317</v>
      </c>
      <c r="K1389" s="4">
        <f>Table15_2[[#This Row],[total_counts]]/Table15_2[[#This Row],[den_total]]</f>
        <v>6.2446116923363703E-3</v>
      </c>
      <c r="L1389" s="4">
        <f>Table15_2[[#This Row],[in_person_counts]]/Table15_2[[#This Row],[den_total]]</f>
        <v>6.006342324682226E-3</v>
      </c>
      <c r="M1389" s="4">
        <f>Table15_2[[#This Row],[virtual_counts]]/Table15_2[[#This Row],[den_total]]</f>
        <v>2.3826936765414413E-4</v>
      </c>
      <c r="N1389" t="s">
        <v>14</v>
      </c>
    </row>
    <row r="1390" spans="1:14" x14ac:dyDescent="0.3">
      <c r="A1390" t="s">
        <v>29</v>
      </c>
      <c r="B1390">
        <v>2019</v>
      </c>
      <c r="C1390">
        <v>11</v>
      </c>
      <c r="D1390" t="s">
        <v>19</v>
      </c>
      <c r="E1390">
        <v>1330427</v>
      </c>
      <c r="F1390">
        <f>VLOOKUP(_xlfn.CONCAT(A1390,B1390,C1390),Denominator!D:H,2,FALSE)</f>
        <v>1273137</v>
      </c>
      <c r="G1390">
        <f>VLOOKUP(_xlfn.CONCAT(A1390,B1390,C1390),Denominator!D:H,3,FALSE)</f>
        <v>57290</v>
      </c>
      <c r="H1390">
        <v>2870</v>
      </c>
      <c r="I1390" s="13">
        <f>Table15_2[[#This Row],[total_counts]]-Table15_2[[#This Row],[virtual_counts]]</f>
        <v>2833</v>
      </c>
      <c r="J1390">
        <v>37</v>
      </c>
      <c r="K1390" s="4">
        <f>Table15_2[[#This Row],[total_counts]]/Table15_2[[#This Row],[den_total]]</f>
        <v>2.1572021614113365E-3</v>
      </c>
      <c r="L1390" s="4">
        <f>Table15_2[[#This Row],[in_person_counts]]/Table15_2[[#This Row],[den_total]]</f>
        <v>2.1293915412119568E-3</v>
      </c>
      <c r="M1390" s="4">
        <f>Table15_2[[#This Row],[virtual_counts]]/Table15_2[[#This Row],[den_total]]</f>
        <v>2.7810620199379598E-5</v>
      </c>
      <c r="N1390" t="s">
        <v>14</v>
      </c>
    </row>
    <row r="1391" spans="1:14" x14ac:dyDescent="0.3">
      <c r="A1391" t="s">
        <v>29</v>
      </c>
      <c r="B1391">
        <v>2019</v>
      </c>
      <c r="C1391">
        <v>11</v>
      </c>
      <c r="D1391" t="s">
        <v>20</v>
      </c>
      <c r="E1391">
        <v>1330427</v>
      </c>
      <c r="F1391">
        <f>VLOOKUP(_xlfn.CONCAT(A1391,B1391,C1391),Denominator!D:H,2,FALSE)</f>
        <v>1273137</v>
      </c>
      <c r="G1391">
        <f>VLOOKUP(_xlfn.CONCAT(A1391,B1391,C1391),Denominator!D:H,3,FALSE)</f>
        <v>57290</v>
      </c>
      <c r="H1391">
        <v>6259</v>
      </c>
      <c r="I1391" s="13">
        <f>Table15_2[[#This Row],[total_counts]]-Table15_2[[#This Row],[virtual_counts]]</f>
        <v>5891</v>
      </c>
      <c r="J1391">
        <v>368</v>
      </c>
      <c r="K1391" s="4">
        <f>Table15_2[[#This Row],[total_counts]]/Table15_2[[#This Row],[den_total]]</f>
        <v>4.7045046439977544E-3</v>
      </c>
      <c r="L1391" s="4">
        <f>Table15_2[[#This Row],[in_person_counts]]/Table15_2[[#This Row],[den_total]]</f>
        <v>4.4279017187714926E-3</v>
      </c>
      <c r="M1391" s="4">
        <f>Table15_2[[#This Row],[virtual_counts]]/Table15_2[[#This Row],[den_total]]</f>
        <v>2.7660292522626196E-4</v>
      </c>
      <c r="N1391" t="s">
        <v>14</v>
      </c>
    </row>
    <row r="1392" spans="1:14" x14ac:dyDescent="0.3">
      <c r="A1392" t="s">
        <v>29</v>
      </c>
      <c r="B1392">
        <v>2019</v>
      </c>
      <c r="C1392">
        <v>11</v>
      </c>
      <c r="D1392" t="s">
        <v>21</v>
      </c>
      <c r="E1392">
        <v>1330427</v>
      </c>
      <c r="F1392">
        <f>VLOOKUP(_xlfn.CONCAT(A1392,B1392,C1392),Denominator!D:H,2,FALSE)</f>
        <v>1273137</v>
      </c>
      <c r="G1392">
        <f>VLOOKUP(_xlfn.CONCAT(A1392,B1392,C1392),Denominator!D:H,3,FALSE)</f>
        <v>57290</v>
      </c>
      <c r="H1392">
        <v>622</v>
      </c>
      <c r="I1392" s="13">
        <f>Table15_2[[#This Row],[total_counts]]-Table15_2[[#This Row],[virtual_counts]]</f>
        <v>589</v>
      </c>
      <c r="J1392">
        <v>33</v>
      </c>
      <c r="K1392" s="4">
        <f>Table15_2[[#This Row],[total_counts]]/Table15_2[[#This Row],[den_total]]</f>
        <v>4.6751907470308406E-4</v>
      </c>
      <c r="L1392" s="4">
        <f>Table15_2[[#This Row],[in_person_counts]]/Table15_2[[#This Row],[den_total]]</f>
        <v>4.4271500803877249E-4</v>
      </c>
      <c r="M1392" s="4">
        <f>Table15_2[[#This Row],[virtual_counts]]/Table15_2[[#This Row],[den_total]]</f>
        <v>2.4804066664311534E-5</v>
      </c>
      <c r="N1392" t="s">
        <v>14</v>
      </c>
    </row>
    <row r="1393" spans="1:14" x14ac:dyDescent="0.3">
      <c r="A1393" t="s">
        <v>29</v>
      </c>
      <c r="B1393">
        <v>2019</v>
      </c>
      <c r="C1393">
        <v>11</v>
      </c>
      <c r="D1393" t="s">
        <v>22</v>
      </c>
      <c r="E1393">
        <v>1330427</v>
      </c>
      <c r="F1393">
        <f>VLOOKUP(_xlfn.CONCAT(A1393,B1393,C1393),Denominator!D:H,2,FALSE)</f>
        <v>1273137</v>
      </c>
      <c r="G1393">
        <f>VLOOKUP(_xlfn.CONCAT(A1393,B1393,C1393),Denominator!D:H,3,FALSE)</f>
        <v>57290</v>
      </c>
      <c r="H1393">
        <v>6881</v>
      </c>
      <c r="I1393" s="13">
        <f>Table15_2[[#This Row],[total_counts]]-Table15_2[[#This Row],[virtual_counts]]</f>
        <v>6480</v>
      </c>
      <c r="J1393">
        <v>401</v>
      </c>
      <c r="K1393" s="4">
        <f>Table15_2[[#This Row],[total_counts]]/Table15_2[[#This Row],[den_total]]</f>
        <v>5.172023718700838E-3</v>
      </c>
      <c r="L1393" s="4">
        <f>Table15_2[[#This Row],[in_person_counts]]/Table15_2[[#This Row],[den_total]]</f>
        <v>4.8706167268102651E-3</v>
      </c>
      <c r="M1393" s="4">
        <f>Table15_2[[#This Row],[virtual_counts]]/Table15_2[[#This Row],[den_total]]</f>
        <v>3.0140699189057347E-4</v>
      </c>
      <c r="N1393" t="s">
        <v>14</v>
      </c>
    </row>
    <row r="1394" spans="1:14" x14ac:dyDescent="0.3">
      <c r="A1394" t="s">
        <v>29</v>
      </c>
      <c r="B1394">
        <v>2019</v>
      </c>
      <c r="C1394">
        <v>11</v>
      </c>
      <c r="D1394" t="s">
        <v>23</v>
      </c>
      <c r="E1394">
        <v>1330427</v>
      </c>
      <c r="F1394">
        <f>VLOOKUP(_xlfn.CONCAT(A1394,B1394,C1394),Denominator!D:H,2,FALSE)</f>
        <v>1273137</v>
      </c>
      <c r="G1394">
        <f>VLOOKUP(_xlfn.CONCAT(A1394,B1394,C1394),Denominator!D:H,3,FALSE)</f>
        <v>57290</v>
      </c>
      <c r="H1394">
        <v>12078</v>
      </c>
      <c r="I1394" s="13">
        <f>Table15_2[[#This Row],[total_counts]]-Table15_2[[#This Row],[virtual_counts]]</f>
        <v>11410</v>
      </c>
      <c r="J1394">
        <v>668</v>
      </c>
      <c r="K1394" s="4">
        <f>Table15_2[[#This Row],[total_counts]]/Table15_2[[#This Row],[den_total]]</f>
        <v>9.0782883991380216E-3</v>
      </c>
      <c r="L1394" s="4">
        <f>Table15_2[[#This Row],[in_person_counts]]/Table15_2[[#This Row],[den_total]]</f>
        <v>8.5761939587816541E-3</v>
      </c>
      <c r="M1394" s="4">
        <f>Table15_2[[#This Row],[virtual_counts]]/Table15_2[[#This Row],[den_total]]</f>
        <v>5.0209444035636684E-4</v>
      </c>
      <c r="N1394" t="s">
        <v>14</v>
      </c>
    </row>
    <row r="1395" spans="1:14" x14ac:dyDescent="0.3">
      <c r="A1395" t="s">
        <v>29</v>
      </c>
      <c r="B1395">
        <v>2019</v>
      </c>
      <c r="C1395">
        <v>11</v>
      </c>
      <c r="D1395" t="s">
        <v>24</v>
      </c>
      <c r="E1395">
        <v>1330427</v>
      </c>
      <c r="F1395">
        <f>VLOOKUP(_xlfn.CONCAT(A1395,B1395,C1395),Denominator!D:H,2,FALSE)</f>
        <v>1273137</v>
      </c>
      <c r="G1395">
        <f>VLOOKUP(_xlfn.CONCAT(A1395,B1395,C1395),Denominator!D:H,3,FALSE)</f>
        <v>57290</v>
      </c>
      <c r="H1395">
        <v>2666</v>
      </c>
      <c r="I1395" s="13">
        <f>Table15_2[[#This Row],[total_counts]]-Table15_2[[#This Row],[virtual_counts]]</f>
        <v>2590</v>
      </c>
      <c r="J1395">
        <v>76</v>
      </c>
      <c r="K1395" s="4">
        <f>Table15_2[[#This Row],[total_counts]]/Table15_2[[#This Row],[den_total]]</f>
        <v>2.0038679311228649E-3</v>
      </c>
      <c r="L1395" s="4">
        <f>Table15_2[[#This Row],[in_person_counts]]/Table15_2[[#This Row],[den_total]]</f>
        <v>1.9467434139565718E-3</v>
      </c>
      <c r="M1395" s="4">
        <f>Table15_2[[#This Row],[virtual_counts]]/Table15_2[[#This Row],[den_total]]</f>
        <v>5.7124517166293227E-5</v>
      </c>
      <c r="N1395" t="s">
        <v>14</v>
      </c>
    </row>
    <row r="1396" spans="1:14" x14ac:dyDescent="0.3">
      <c r="A1396" t="s">
        <v>29</v>
      </c>
      <c r="B1396">
        <v>2019</v>
      </c>
      <c r="C1396">
        <v>11</v>
      </c>
      <c r="D1396" t="s">
        <v>25</v>
      </c>
      <c r="E1396">
        <v>1330427</v>
      </c>
      <c r="F1396">
        <f>VLOOKUP(_xlfn.CONCAT(A1396,B1396,C1396),Denominator!D:H,2,FALSE)</f>
        <v>1273137</v>
      </c>
      <c r="G1396">
        <f>VLOOKUP(_xlfn.CONCAT(A1396,B1396,C1396),Denominator!D:H,3,FALSE)</f>
        <v>57290</v>
      </c>
      <c r="H1396">
        <v>6213</v>
      </c>
      <c r="I1396" s="13">
        <f>Table15_2[[#This Row],[total_counts]]-Table15_2[[#This Row],[virtual_counts]]</f>
        <v>5946</v>
      </c>
      <c r="J1396">
        <v>267</v>
      </c>
      <c r="K1396" s="4">
        <f>Table15_2[[#This Row],[total_counts]]/Table15_2[[#This Row],[den_total]]</f>
        <v>4.6699292783444714E-3</v>
      </c>
      <c r="L1396" s="4">
        <f>Table15_2[[#This Row],[in_person_counts]]/Table15_2[[#This Row],[den_total]]</f>
        <v>4.4692418298786785E-3</v>
      </c>
      <c r="M1396" s="4">
        <f>Table15_2[[#This Row],[virtual_counts]]/Table15_2[[#This Row],[den_total]]</f>
        <v>2.0068744846579332E-4</v>
      </c>
      <c r="N1396" t="s">
        <v>14</v>
      </c>
    </row>
    <row r="1397" spans="1:14" x14ac:dyDescent="0.3">
      <c r="A1397" t="s">
        <v>29</v>
      </c>
      <c r="B1397">
        <v>2019</v>
      </c>
      <c r="C1397">
        <v>12</v>
      </c>
      <c r="D1397" t="s">
        <v>13</v>
      </c>
      <c r="E1397">
        <v>1126076</v>
      </c>
      <c r="F1397">
        <f>VLOOKUP(_xlfn.CONCAT(A1397,B1397,C1397),Denominator!D:H,2,FALSE)</f>
        <v>1072804</v>
      </c>
      <c r="G1397">
        <f>VLOOKUP(_xlfn.CONCAT(A1397,B1397,C1397),Denominator!D:H,3,FALSE)</f>
        <v>53272</v>
      </c>
      <c r="H1397">
        <v>69806</v>
      </c>
      <c r="I1397" s="13">
        <f>Table15_2[[#This Row],[total_counts]]-Table15_2[[#This Row],[virtual_counts]]</f>
        <v>66311</v>
      </c>
      <c r="J1397">
        <v>3495</v>
      </c>
      <c r="K1397" s="4">
        <f>Table15_2[[#This Row],[total_counts]]/Table15_2[[#This Row],[den_total]]</f>
        <v>6.1990487320571615E-2</v>
      </c>
      <c r="L1397" s="4">
        <f>Table15_2[[#This Row],[in_person_counts]]/Table15_2[[#This Row],[den_total]]</f>
        <v>5.888678916875948E-2</v>
      </c>
      <c r="M1397" s="4">
        <f>Table15_2[[#This Row],[virtual_counts]]/Table15_2[[#This Row],[den_total]]</f>
        <v>3.1036981518121334E-3</v>
      </c>
      <c r="N1397" t="s">
        <v>14</v>
      </c>
    </row>
    <row r="1398" spans="1:14" x14ac:dyDescent="0.3">
      <c r="A1398" t="s">
        <v>29</v>
      </c>
      <c r="B1398">
        <v>2019</v>
      </c>
      <c r="C1398">
        <v>12</v>
      </c>
      <c r="D1398" t="s">
        <v>18</v>
      </c>
      <c r="E1398">
        <v>1126076</v>
      </c>
      <c r="F1398">
        <f>VLOOKUP(_xlfn.CONCAT(A1398,B1398,C1398),Denominator!D:H,2,FALSE)</f>
        <v>1072804</v>
      </c>
      <c r="G1398">
        <f>VLOOKUP(_xlfn.CONCAT(A1398,B1398,C1398),Denominator!D:H,3,FALSE)</f>
        <v>53272</v>
      </c>
      <c r="H1398">
        <v>7080</v>
      </c>
      <c r="I1398" s="13">
        <f>Table15_2[[#This Row],[total_counts]]-Table15_2[[#This Row],[virtual_counts]]</f>
        <v>6801</v>
      </c>
      <c r="J1398">
        <v>279</v>
      </c>
      <c r="K1398" s="4">
        <f>Table15_2[[#This Row],[total_counts]]/Table15_2[[#This Row],[den_total]]</f>
        <v>6.2873198611816611E-3</v>
      </c>
      <c r="L1398" s="4">
        <f>Table15_2[[#This Row],[in_person_counts]]/Table15_2[[#This Row],[den_total]]</f>
        <v>6.0395568327537398E-3</v>
      </c>
      <c r="M1398" s="4">
        <f>Table15_2[[#This Row],[virtual_counts]]/Table15_2[[#This Row],[den_total]]</f>
        <v>2.4776302842792139E-4</v>
      </c>
      <c r="N1398" t="s">
        <v>14</v>
      </c>
    </row>
    <row r="1399" spans="1:14" x14ac:dyDescent="0.3">
      <c r="A1399" t="s">
        <v>29</v>
      </c>
      <c r="B1399">
        <v>2019</v>
      </c>
      <c r="C1399">
        <v>12</v>
      </c>
      <c r="D1399" t="s">
        <v>19</v>
      </c>
      <c r="E1399">
        <v>1126076</v>
      </c>
      <c r="F1399">
        <f>VLOOKUP(_xlfn.CONCAT(A1399,B1399,C1399),Denominator!D:H,2,FALSE)</f>
        <v>1072804</v>
      </c>
      <c r="G1399">
        <f>VLOOKUP(_xlfn.CONCAT(A1399,B1399,C1399),Denominator!D:H,3,FALSE)</f>
        <v>53272</v>
      </c>
      <c r="H1399">
        <v>2330</v>
      </c>
      <c r="I1399" s="13">
        <f>Table15_2[[#This Row],[total_counts]]-Table15_2[[#This Row],[virtual_counts]]</f>
        <v>2297</v>
      </c>
      <c r="J1399">
        <v>33</v>
      </c>
      <c r="K1399" s="4">
        <f>Table15_2[[#This Row],[total_counts]]/Table15_2[[#This Row],[den_total]]</f>
        <v>2.0691321012080888E-3</v>
      </c>
      <c r="L1399" s="4">
        <f>Table15_2[[#This Row],[in_person_counts]]/Table15_2[[#This Row],[den_total]]</f>
        <v>2.0398267967703778E-3</v>
      </c>
      <c r="M1399" s="4">
        <f>Table15_2[[#This Row],[virtual_counts]]/Table15_2[[#This Row],[den_total]]</f>
        <v>2.9305304437711133E-5</v>
      </c>
      <c r="N1399" t="s">
        <v>14</v>
      </c>
    </row>
    <row r="1400" spans="1:14" x14ac:dyDescent="0.3">
      <c r="A1400" t="s">
        <v>29</v>
      </c>
      <c r="B1400">
        <v>2019</v>
      </c>
      <c r="C1400">
        <v>12</v>
      </c>
      <c r="D1400" t="s">
        <v>20</v>
      </c>
      <c r="E1400">
        <v>1126076</v>
      </c>
      <c r="F1400">
        <f>VLOOKUP(_xlfn.CONCAT(A1400,B1400,C1400),Denominator!D:H,2,FALSE)</f>
        <v>1072804</v>
      </c>
      <c r="G1400">
        <f>VLOOKUP(_xlfn.CONCAT(A1400,B1400,C1400),Denominator!D:H,3,FALSE)</f>
        <v>53272</v>
      </c>
      <c r="H1400">
        <v>5105</v>
      </c>
      <c r="I1400" s="13">
        <f>Table15_2[[#This Row],[total_counts]]-Table15_2[[#This Row],[virtual_counts]]</f>
        <v>4767</v>
      </c>
      <c r="J1400">
        <v>338</v>
      </c>
      <c r="K1400" s="4">
        <f>Table15_2[[#This Row],[total_counts]]/Table15_2[[#This Row],[den_total]]</f>
        <v>4.5334417925610706E-3</v>
      </c>
      <c r="L1400" s="4">
        <f>Table15_2[[#This Row],[in_person_counts]]/Table15_2[[#This Row],[den_total]]</f>
        <v>4.2332844319566349E-3</v>
      </c>
      <c r="M1400" s="4">
        <f>Table15_2[[#This Row],[virtual_counts]]/Table15_2[[#This Row],[den_total]]</f>
        <v>3.0015736060443521E-4</v>
      </c>
      <c r="N1400" t="s">
        <v>14</v>
      </c>
    </row>
    <row r="1401" spans="1:14" x14ac:dyDescent="0.3">
      <c r="A1401" t="s">
        <v>29</v>
      </c>
      <c r="B1401">
        <v>2019</v>
      </c>
      <c r="C1401">
        <v>12</v>
      </c>
      <c r="D1401" t="s">
        <v>21</v>
      </c>
      <c r="E1401">
        <v>1126076</v>
      </c>
      <c r="F1401">
        <f>VLOOKUP(_xlfn.CONCAT(A1401,B1401,C1401),Denominator!D:H,2,FALSE)</f>
        <v>1072804</v>
      </c>
      <c r="G1401">
        <f>VLOOKUP(_xlfn.CONCAT(A1401,B1401,C1401),Denominator!D:H,3,FALSE)</f>
        <v>53272</v>
      </c>
      <c r="H1401">
        <v>550</v>
      </c>
      <c r="I1401" s="13">
        <f>Table15_2[[#This Row],[total_counts]]-Table15_2[[#This Row],[virtual_counts]]</f>
        <v>509</v>
      </c>
      <c r="J1401">
        <v>41</v>
      </c>
      <c r="K1401" s="4">
        <f>Table15_2[[#This Row],[total_counts]]/Table15_2[[#This Row],[den_total]]</f>
        <v>4.8842174062851886E-4</v>
      </c>
      <c r="L1401" s="4">
        <f>Table15_2[[#This Row],[in_person_counts]]/Table15_2[[#This Row],[den_total]]</f>
        <v>4.5201211996348382E-4</v>
      </c>
      <c r="M1401" s="4">
        <f>Table15_2[[#This Row],[virtual_counts]]/Table15_2[[#This Row],[den_total]]</f>
        <v>3.6409620665035043E-5</v>
      </c>
      <c r="N1401" t="s">
        <v>14</v>
      </c>
    </row>
    <row r="1402" spans="1:14" x14ac:dyDescent="0.3">
      <c r="A1402" t="s">
        <v>29</v>
      </c>
      <c r="B1402">
        <v>2019</v>
      </c>
      <c r="C1402">
        <v>12</v>
      </c>
      <c r="D1402" t="s">
        <v>22</v>
      </c>
      <c r="E1402">
        <v>1126076</v>
      </c>
      <c r="F1402">
        <f>VLOOKUP(_xlfn.CONCAT(A1402,B1402,C1402),Denominator!D:H,2,FALSE)</f>
        <v>1072804</v>
      </c>
      <c r="G1402">
        <f>VLOOKUP(_xlfn.CONCAT(A1402,B1402,C1402),Denominator!D:H,3,FALSE)</f>
        <v>53272</v>
      </c>
      <c r="H1402">
        <v>5655</v>
      </c>
      <c r="I1402" s="13">
        <f>Table15_2[[#This Row],[total_counts]]-Table15_2[[#This Row],[virtual_counts]]</f>
        <v>5276</v>
      </c>
      <c r="J1402">
        <v>379</v>
      </c>
      <c r="K1402" s="4">
        <f>Table15_2[[#This Row],[total_counts]]/Table15_2[[#This Row],[den_total]]</f>
        <v>5.0218635331895894E-3</v>
      </c>
      <c r="L1402" s="4">
        <f>Table15_2[[#This Row],[in_person_counts]]/Table15_2[[#This Row],[den_total]]</f>
        <v>4.6852965519201192E-3</v>
      </c>
      <c r="M1402" s="4">
        <f>Table15_2[[#This Row],[virtual_counts]]/Table15_2[[#This Row],[den_total]]</f>
        <v>3.3656698126947025E-4</v>
      </c>
      <c r="N1402" t="s">
        <v>14</v>
      </c>
    </row>
    <row r="1403" spans="1:14" x14ac:dyDescent="0.3">
      <c r="A1403" t="s">
        <v>29</v>
      </c>
      <c r="B1403">
        <v>2019</v>
      </c>
      <c r="C1403">
        <v>12</v>
      </c>
      <c r="D1403" t="s">
        <v>23</v>
      </c>
      <c r="E1403">
        <v>1126076</v>
      </c>
      <c r="F1403">
        <f>VLOOKUP(_xlfn.CONCAT(A1403,B1403,C1403),Denominator!D:H,2,FALSE)</f>
        <v>1072804</v>
      </c>
      <c r="G1403">
        <f>VLOOKUP(_xlfn.CONCAT(A1403,B1403,C1403),Denominator!D:H,3,FALSE)</f>
        <v>53272</v>
      </c>
      <c r="H1403">
        <v>10769</v>
      </c>
      <c r="I1403" s="13">
        <f>Table15_2[[#This Row],[total_counts]]-Table15_2[[#This Row],[virtual_counts]]</f>
        <v>10117</v>
      </c>
      <c r="J1403">
        <v>652</v>
      </c>
      <c r="K1403" s="4">
        <f>Table15_2[[#This Row],[total_counts]]/Table15_2[[#This Row],[den_total]]</f>
        <v>9.5632976815064E-3</v>
      </c>
      <c r="L1403" s="4">
        <f>Table15_2[[#This Row],[in_person_counts]]/Table15_2[[#This Row],[den_total]]</f>
        <v>8.9842959089795008E-3</v>
      </c>
      <c r="M1403" s="4">
        <f>Table15_2[[#This Row],[virtual_counts]]/Table15_2[[#This Row],[den_total]]</f>
        <v>5.7900177252689867E-4</v>
      </c>
      <c r="N1403" t="s">
        <v>14</v>
      </c>
    </row>
    <row r="1404" spans="1:14" x14ac:dyDescent="0.3">
      <c r="A1404" t="s">
        <v>29</v>
      </c>
      <c r="B1404">
        <v>2019</v>
      </c>
      <c r="C1404">
        <v>12</v>
      </c>
      <c r="D1404" t="s">
        <v>24</v>
      </c>
      <c r="E1404">
        <v>1126076</v>
      </c>
      <c r="F1404">
        <f>VLOOKUP(_xlfn.CONCAT(A1404,B1404,C1404),Denominator!D:H,2,FALSE)</f>
        <v>1072804</v>
      </c>
      <c r="G1404">
        <f>VLOOKUP(_xlfn.CONCAT(A1404,B1404,C1404),Denominator!D:H,3,FALSE)</f>
        <v>53272</v>
      </c>
      <c r="H1404">
        <v>1900</v>
      </c>
      <c r="I1404" s="13">
        <f>Table15_2[[#This Row],[total_counts]]-Table15_2[[#This Row],[virtual_counts]]</f>
        <v>1837</v>
      </c>
      <c r="J1404">
        <v>63</v>
      </c>
      <c r="K1404" s="4">
        <f>Table15_2[[#This Row],[total_counts]]/Table15_2[[#This Row],[den_total]]</f>
        <v>1.6872751039894288E-3</v>
      </c>
      <c r="L1404" s="4">
        <f>Table15_2[[#This Row],[in_person_counts]]/Table15_2[[#This Row],[den_total]]</f>
        <v>1.6313286136992529E-3</v>
      </c>
      <c r="M1404" s="4">
        <f>Table15_2[[#This Row],[virtual_counts]]/Table15_2[[#This Row],[den_total]]</f>
        <v>5.5946490290175798E-5</v>
      </c>
      <c r="N1404" t="s">
        <v>14</v>
      </c>
    </row>
    <row r="1405" spans="1:14" x14ac:dyDescent="0.3">
      <c r="A1405" t="s">
        <v>29</v>
      </c>
      <c r="B1405">
        <v>2019</v>
      </c>
      <c r="C1405">
        <v>12</v>
      </c>
      <c r="D1405" t="s">
        <v>25</v>
      </c>
      <c r="E1405">
        <v>1126076</v>
      </c>
      <c r="F1405">
        <f>VLOOKUP(_xlfn.CONCAT(A1405,B1405,C1405),Denominator!D:H,2,FALSE)</f>
        <v>1072804</v>
      </c>
      <c r="G1405">
        <f>VLOOKUP(_xlfn.CONCAT(A1405,B1405,C1405),Denominator!D:H,3,FALSE)</f>
        <v>53272</v>
      </c>
      <c r="H1405">
        <v>5282</v>
      </c>
      <c r="I1405" s="13">
        <f>Table15_2[[#This Row],[total_counts]]-Table15_2[[#This Row],[virtual_counts]]</f>
        <v>5047</v>
      </c>
      <c r="J1405">
        <v>235</v>
      </c>
      <c r="K1405" s="4">
        <f>Table15_2[[#This Row],[total_counts]]/Table15_2[[#This Row],[den_total]]</f>
        <v>4.6906247890906123E-3</v>
      </c>
      <c r="L1405" s="4">
        <f>Table15_2[[#This Row],[in_person_counts]]/Table15_2[[#This Row],[den_total]]</f>
        <v>4.4819354999129724E-3</v>
      </c>
      <c r="M1405" s="4">
        <f>Table15_2[[#This Row],[virtual_counts]]/Table15_2[[#This Row],[den_total]]</f>
        <v>2.0868928917763986E-4</v>
      </c>
      <c r="N1405" t="s">
        <v>14</v>
      </c>
    </row>
    <row r="1406" spans="1:14" x14ac:dyDescent="0.3">
      <c r="A1406" t="s">
        <v>31</v>
      </c>
      <c r="B1406">
        <v>2019</v>
      </c>
      <c r="C1406">
        <v>1</v>
      </c>
      <c r="D1406" t="s">
        <v>20</v>
      </c>
      <c r="E1406">
        <v>3850349</v>
      </c>
      <c r="F1406">
        <f>VLOOKUP(_xlfn.CONCAT(A1406,B1406,C1406),Denominator!D:H,2,FALSE)</f>
        <v>3850264</v>
      </c>
      <c r="G1406">
        <f>VLOOKUP(_xlfn.CONCAT(A1406,B1406,C1406),Denominator!D:H,3,FALSE)</f>
        <v>85</v>
      </c>
      <c r="H1406">
        <v>3130</v>
      </c>
      <c r="I1406" s="13">
        <f>Table15_2[[#This Row],[total_counts]]-Table15_2[[#This Row],[virtual_counts]]</f>
        <v>3128</v>
      </c>
      <c r="J1406">
        <v>2</v>
      </c>
      <c r="K1406" s="4">
        <f>Table15_2[[#This Row],[total_counts]]/Table15_2[[#This Row],[den_total]]</f>
        <v>8.1291332292215588E-4</v>
      </c>
      <c r="L1406" s="4">
        <f>Table15_2[[#This Row],[in_person_counts]]/Table15_2[[#This Row],[den_total]]</f>
        <v>8.123938894889788E-4</v>
      </c>
      <c r="M1406" s="4">
        <f>Table15_2[[#This Row],[virtual_counts]]/Table15_2[[#This Row],[den_total]]</f>
        <v>5.1943343317709638E-7</v>
      </c>
      <c r="N1406" t="s">
        <v>14</v>
      </c>
    </row>
    <row r="1407" spans="1:14" x14ac:dyDescent="0.3">
      <c r="A1407" t="s">
        <v>31</v>
      </c>
      <c r="B1407">
        <v>2019</v>
      </c>
      <c r="C1407">
        <v>1</v>
      </c>
      <c r="D1407" t="s">
        <v>22</v>
      </c>
      <c r="E1407">
        <v>3850349</v>
      </c>
      <c r="F1407">
        <f>VLOOKUP(_xlfn.CONCAT(A1407,B1407,C1407),Denominator!D:H,2,FALSE)</f>
        <v>3850264</v>
      </c>
      <c r="G1407">
        <f>VLOOKUP(_xlfn.CONCAT(A1407,B1407,C1407),Denominator!D:H,3,FALSE)</f>
        <v>85</v>
      </c>
      <c r="H1407">
        <v>3671</v>
      </c>
      <c r="I1407" s="13">
        <f>Table15_2[[#This Row],[total_counts]]-Table15_2[[#This Row],[virtual_counts]]</f>
        <v>3669</v>
      </c>
      <c r="J1407">
        <v>2</v>
      </c>
      <c r="K1407" s="4">
        <f>Table15_2[[#This Row],[total_counts]]/Table15_2[[#This Row],[den_total]]</f>
        <v>9.5342006659656048E-4</v>
      </c>
      <c r="L1407" s="4">
        <f>Table15_2[[#This Row],[in_person_counts]]/Table15_2[[#This Row],[den_total]]</f>
        <v>9.5290063316338339E-4</v>
      </c>
      <c r="M1407" s="4">
        <f>Table15_2[[#This Row],[virtual_counts]]/Table15_2[[#This Row],[den_total]]</f>
        <v>5.1943343317709638E-7</v>
      </c>
      <c r="N1407" t="s">
        <v>14</v>
      </c>
    </row>
    <row r="1408" spans="1:14" x14ac:dyDescent="0.3">
      <c r="A1408" t="s">
        <v>31</v>
      </c>
      <c r="B1408">
        <v>2019</v>
      </c>
      <c r="C1408">
        <v>1</v>
      </c>
      <c r="D1408" t="s">
        <v>13</v>
      </c>
      <c r="E1408">
        <v>3850349</v>
      </c>
      <c r="F1408">
        <f>VLOOKUP(_xlfn.CONCAT(A1408,B1408,C1408),Denominator!D:H,2,FALSE)</f>
        <v>3850264</v>
      </c>
      <c r="G1408">
        <f>VLOOKUP(_xlfn.CONCAT(A1408,B1408,C1408),Denominator!D:H,3,FALSE)</f>
        <v>85</v>
      </c>
      <c r="H1408">
        <v>53213</v>
      </c>
      <c r="I1408" s="13">
        <f>Table15_2[[#This Row],[total_counts]]-Table15_2[[#This Row],[virtual_counts]]</f>
        <v>53187</v>
      </c>
      <c r="J1408">
        <v>26</v>
      </c>
      <c r="K1408" s="4">
        <f>Table15_2[[#This Row],[total_counts]]/Table15_2[[#This Row],[den_total]]</f>
        <v>1.3820305639826416E-2</v>
      </c>
      <c r="L1408" s="4">
        <f>Table15_2[[#This Row],[in_person_counts]]/Table15_2[[#This Row],[den_total]]</f>
        <v>1.3813553005195113E-2</v>
      </c>
      <c r="M1408" s="4">
        <f>Table15_2[[#This Row],[virtual_counts]]/Table15_2[[#This Row],[den_total]]</f>
        <v>6.752634631302253E-6</v>
      </c>
      <c r="N1408" t="s">
        <v>14</v>
      </c>
    </row>
    <row r="1409" spans="1:14" x14ac:dyDescent="0.3">
      <c r="A1409" t="s">
        <v>31</v>
      </c>
      <c r="B1409">
        <v>2019</v>
      </c>
      <c r="C1409">
        <v>1</v>
      </c>
      <c r="D1409" t="s">
        <v>18</v>
      </c>
      <c r="E1409">
        <v>3850349</v>
      </c>
      <c r="F1409">
        <f>VLOOKUP(_xlfn.CONCAT(A1409,B1409,C1409),Denominator!D:H,2,FALSE)</f>
        <v>3850264</v>
      </c>
      <c r="G1409">
        <f>VLOOKUP(_xlfn.CONCAT(A1409,B1409,C1409),Denominator!D:H,3,FALSE)</f>
        <v>85</v>
      </c>
      <c r="H1409">
        <v>9290</v>
      </c>
      <c r="I1409" s="13">
        <f>Table15_2[[#This Row],[total_counts]]-Table15_2[[#This Row],[virtual_counts]]</f>
        <v>9279</v>
      </c>
      <c r="J1409">
        <v>11</v>
      </c>
      <c r="K1409" s="4">
        <f>Table15_2[[#This Row],[total_counts]]/Table15_2[[#This Row],[den_total]]</f>
        <v>2.4127682971076128E-3</v>
      </c>
      <c r="L1409" s="4">
        <f>Table15_2[[#This Row],[in_person_counts]]/Table15_2[[#This Row],[den_total]]</f>
        <v>2.4099114132251388E-3</v>
      </c>
      <c r="M1409" s="4">
        <f>Table15_2[[#This Row],[virtual_counts]]/Table15_2[[#This Row],[den_total]]</f>
        <v>2.8568838824740304E-6</v>
      </c>
      <c r="N1409" t="s">
        <v>14</v>
      </c>
    </row>
    <row r="1410" spans="1:14" x14ac:dyDescent="0.3">
      <c r="A1410" t="s">
        <v>31</v>
      </c>
      <c r="B1410">
        <v>2019</v>
      </c>
      <c r="C1410">
        <v>1</v>
      </c>
      <c r="D1410" t="s">
        <v>19</v>
      </c>
      <c r="E1410">
        <v>3850349</v>
      </c>
      <c r="F1410">
        <f>VLOOKUP(_xlfn.CONCAT(A1410,B1410,C1410),Denominator!D:H,2,FALSE)</f>
        <v>3850264</v>
      </c>
      <c r="G1410">
        <f>VLOOKUP(_xlfn.CONCAT(A1410,B1410,C1410),Denominator!D:H,3,FALSE)</f>
        <v>85</v>
      </c>
      <c r="H1410">
        <v>671</v>
      </c>
      <c r="I1410" s="13">
        <f>Table15_2[[#This Row],[total_counts]]-Table15_2[[#This Row],[virtual_counts]]</f>
        <v>671</v>
      </c>
      <c r="J1410">
        <v>0</v>
      </c>
      <c r="K1410" s="4">
        <f>Table15_2[[#This Row],[total_counts]]/Table15_2[[#This Row],[den_total]]</f>
        <v>1.7426991683091586E-4</v>
      </c>
      <c r="L1410" s="4">
        <f>Table15_2[[#This Row],[in_person_counts]]/Table15_2[[#This Row],[den_total]]</f>
        <v>1.7426991683091586E-4</v>
      </c>
      <c r="M1410" s="4">
        <f>Table15_2[[#This Row],[virtual_counts]]/Table15_2[[#This Row],[den_total]]</f>
        <v>0</v>
      </c>
      <c r="N1410" t="s">
        <v>14</v>
      </c>
    </row>
    <row r="1411" spans="1:14" x14ac:dyDescent="0.3">
      <c r="A1411" t="s">
        <v>31</v>
      </c>
      <c r="B1411">
        <v>2019</v>
      </c>
      <c r="C1411">
        <v>1</v>
      </c>
      <c r="D1411" t="s">
        <v>21</v>
      </c>
      <c r="E1411">
        <v>3850349</v>
      </c>
      <c r="F1411">
        <f>VLOOKUP(_xlfn.CONCAT(A1411,B1411,C1411),Denominator!D:H,2,FALSE)</f>
        <v>3850264</v>
      </c>
      <c r="G1411">
        <f>VLOOKUP(_xlfn.CONCAT(A1411,B1411,C1411),Denominator!D:H,3,FALSE)</f>
        <v>85</v>
      </c>
      <c r="H1411">
        <v>541</v>
      </c>
      <c r="I1411" s="13">
        <f>Table15_2[[#This Row],[total_counts]]-Table15_2[[#This Row],[virtual_counts]]</f>
        <v>541</v>
      </c>
      <c r="J1411">
        <v>0</v>
      </c>
      <c r="K1411" s="4">
        <f>Table15_2[[#This Row],[total_counts]]/Table15_2[[#This Row],[den_total]]</f>
        <v>1.4050674367440457E-4</v>
      </c>
      <c r="L1411" s="4">
        <f>Table15_2[[#This Row],[in_person_counts]]/Table15_2[[#This Row],[den_total]]</f>
        <v>1.4050674367440457E-4</v>
      </c>
      <c r="M1411" s="4">
        <f>Table15_2[[#This Row],[virtual_counts]]/Table15_2[[#This Row],[den_total]]</f>
        <v>0</v>
      </c>
      <c r="N1411" t="s">
        <v>14</v>
      </c>
    </row>
    <row r="1412" spans="1:14" x14ac:dyDescent="0.3">
      <c r="A1412" t="s">
        <v>31</v>
      </c>
      <c r="B1412">
        <v>2019</v>
      </c>
      <c r="C1412">
        <v>1</v>
      </c>
      <c r="D1412" t="s">
        <v>23</v>
      </c>
      <c r="E1412">
        <v>3850349</v>
      </c>
      <c r="F1412">
        <f>VLOOKUP(_xlfn.CONCAT(A1412,B1412,C1412),Denominator!D:H,2,FALSE)</f>
        <v>3850264</v>
      </c>
      <c r="G1412">
        <f>VLOOKUP(_xlfn.CONCAT(A1412,B1412,C1412),Denominator!D:H,3,FALSE)</f>
        <v>85</v>
      </c>
      <c r="H1412">
        <v>826</v>
      </c>
      <c r="I1412" s="13">
        <f>Table15_2[[#This Row],[total_counts]]-Table15_2[[#This Row],[virtual_counts]]</f>
        <v>826</v>
      </c>
      <c r="J1412">
        <v>0</v>
      </c>
      <c r="K1412" s="4">
        <f>Table15_2[[#This Row],[total_counts]]/Table15_2[[#This Row],[den_total]]</f>
        <v>2.1452600790214081E-4</v>
      </c>
      <c r="L1412" s="4">
        <f>Table15_2[[#This Row],[in_person_counts]]/Table15_2[[#This Row],[den_total]]</f>
        <v>2.1452600790214081E-4</v>
      </c>
      <c r="M1412" s="4">
        <f>Table15_2[[#This Row],[virtual_counts]]/Table15_2[[#This Row],[den_total]]</f>
        <v>0</v>
      </c>
      <c r="N1412" t="s">
        <v>14</v>
      </c>
    </row>
    <row r="1413" spans="1:14" x14ac:dyDescent="0.3">
      <c r="A1413" t="s">
        <v>31</v>
      </c>
      <c r="B1413">
        <v>2019</v>
      </c>
      <c r="C1413">
        <v>1</v>
      </c>
      <c r="D1413" t="s">
        <v>24</v>
      </c>
      <c r="E1413">
        <v>3850349</v>
      </c>
      <c r="F1413">
        <f>VLOOKUP(_xlfn.CONCAT(A1413,B1413,C1413),Denominator!D:H,2,FALSE)</f>
        <v>3850264</v>
      </c>
      <c r="G1413">
        <f>VLOOKUP(_xlfn.CONCAT(A1413,B1413,C1413),Denominator!D:H,3,FALSE)</f>
        <v>85</v>
      </c>
      <c r="H1413">
        <v>24907</v>
      </c>
      <c r="I1413" s="13">
        <f>Table15_2[[#This Row],[total_counts]]-Table15_2[[#This Row],[virtual_counts]]</f>
        <v>24899</v>
      </c>
      <c r="J1413">
        <v>8</v>
      </c>
      <c r="K1413" s="4">
        <f>Table15_2[[#This Row],[total_counts]]/Table15_2[[#This Row],[den_total]]</f>
        <v>6.4687642600709701E-3</v>
      </c>
      <c r="L1413" s="4">
        <f>Table15_2[[#This Row],[in_person_counts]]/Table15_2[[#This Row],[den_total]]</f>
        <v>6.4666865263382622E-3</v>
      </c>
      <c r="M1413" s="4">
        <f>Table15_2[[#This Row],[virtual_counts]]/Table15_2[[#This Row],[den_total]]</f>
        <v>2.0777337327083855E-6</v>
      </c>
      <c r="N1413" t="s">
        <v>14</v>
      </c>
    </row>
    <row r="1414" spans="1:14" x14ac:dyDescent="0.3">
      <c r="A1414" t="s">
        <v>31</v>
      </c>
      <c r="B1414">
        <v>2019</v>
      </c>
      <c r="C1414">
        <v>1</v>
      </c>
      <c r="D1414" t="s">
        <v>25</v>
      </c>
      <c r="E1414">
        <v>3850349</v>
      </c>
      <c r="F1414">
        <f>VLOOKUP(_xlfn.CONCAT(A1414,B1414,C1414),Denominator!D:H,2,FALSE)</f>
        <v>3850264</v>
      </c>
      <c r="G1414">
        <f>VLOOKUP(_xlfn.CONCAT(A1414,B1414,C1414),Denominator!D:H,3,FALSE)</f>
        <v>85</v>
      </c>
      <c r="H1414">
        <v>6842</v>
      </c>
      <c r="I1414" s="13">
        <f>Table15_2[[#This Row],[total_counts]]-Table15_2[[#This Row],[virtual_counts]]</f>
        <v>6828</v>
      </c>
      <c r="J1414">
        <v>14</v>
      </c>
      <c r="K1414" s="4">
        <f>Table15_2[[#This Row],[total_counts]]/Table15_2[[#This Row],[den_total]]</f>
        <v>1.7769817748988469E-3</v>
      </c>
      <c r="L1414" s="4">
        <f>Table15_2[[#This Row],[in_person_counts]]/Table15_2[[#This Row],[den_total]]</f>
        <v>1.7733457408666072E-3</v>
      </c>
      <c r="M1414" s="4">
        <f>Table15_2[[#This Row],[virtual_counts]]/Table15_2[[#This Row],[den_total]]</f>
        <v>3.636034032239675E-6</v>
      </c>
      <c r="N1414" t="s">
        <v>14</v>
      </c>
    </row>
    <row r="1415" spans="1:14" x14ac:dyDescent="0.3">
      <c r="A1415" t="s">
        <v>31</v>
      </c>
      <c r="B1415">
        <v>2019</v>
      </c>
      <c r="C1415">
        <v>2</v>
      </c>
      <c r="D1415" t="s">
        <v>20</v>
      </c>
      <c r="E1415">
        <v>3819533</v>
      </c>
      <c r="F1415">
        <f>VLOOKUP(_xlfn.CONCAT(A1415,B1415,C1415),Denominator!D:H,2,FALSE)</f>
        <v>3819448</v>
      </c>
      <c r="G1415">
        <f>VLOOKUP(_xlfn.CONCAT(A1415,B1415,C1415),Denominator!D:H,3,FALSE)</f>
        <v>85</v>
      </c>
      <c r="H1415">
        <v>2796</v>
      </c>
      <c r="I1415" s="13">
        <f>Table15_2[[#This Row],[total_counts]]-Table15_2[[#This Row],[virtual_counts]]</f>
        <v>2795</v>
      </c>
      <c r="J1415">
        <v>1</v>
      </c>
      <c r="K1415" s="4">
        <f>Table15_2[[#This Row],[total_counts]]/Table15_2[[#This Row],[den_total]]</f>
        <v>7.3202666399269231E-4</v>
      </c>
      <c r="L1415" s="4">
        <f>Table15_2[[#This Row],[in_person_counts]]/Table15_2[[#This Row],[den_total]]</f>
        <v>7.3176485188110698E-4</v>
      </c>
      <c r="M1415" s="4">
        <f>Table15_2[[#This Row],[virtual_counts]]/Table15_2[[#This Row],[den_total]]</f>
        <v>2.6181211158536919E-7</v>
      </c>
      <c r="N1415" t="s">
        <v>14</v>
      </c>
    </row>
    <row r="1416" spans="1:14" x14ac:dyDescent="0.3">
      <c r="A1416" t="s">
        <v>31</v>
      </c>
      <c r="B1416">
        <v>2019</v>
      </c>
      <c r="C1416">
        <v>2</v>
      </c>
      <c r="D1416" t="s">
        <v>22</v>
      </c>
      <c r="E1416">
        <v>3819533</v>
      </c>
      <c r="F1416">
        <f>VLOOKUP(_xlfn.CONCAT(A1416,B1416,C1416),Denominator!D:H,2,FALSE)</f>
        <v>3819448</v>
      </c>
      <c r="G1416">
        <f>VLOOKUP(_xlfn.CONCAT(A1416,B1416,C1416),Denominator!D:H,3,FALSE)</f>
        <v>85</v>
      </c>
      <c r="H1416">
        <v>3297</v>
      </c>
      <c r="I1416" s="13">
        <f>Table15_2[[#This Row],[total_counts]]-Table15_2[[#This Row],[virtual_counts]]</f>
        <v>3296</v>
      </c>
      <c r="J1416">
        <v>1</v>
      </c>
      <c r="K1416" s="4">
        <f>Table15_2[[#This Row],[total_counts]]/Table15_2[[#This Row],[den_total]]</f>
        <v>8.6319453189696231E-4</v>
      </c>
      <c r="L1416" s="4">
        <f>Table15_2[[#This Row],[in_person_counts]]/Table15_2[[#This Row],[den_total]]</f>
        <v>8.6293271978537687E-4</v>
      </c>
      <c r="M1416" s="4">
        <f>Table15_2[[#This Row],[virtual_counts]]/Table15_2[[#This Row],[den_total]]</f>
        <v>2.6181211158536919E-7</v>
      </c>
      <c r="N1416" t="s">
        <v>14</v>
      </c>
    </row>
    <row r="1417" spans="1:14" x14ac:dyDescent="0.3">
      <c r="A1417" t="s">
        <v>31</v>
      </c>
      <c r="B1417">
        <v>2019</v>
      </c>
      <c r="C1417">
        <v>2</v>
      </c>
      <c r="D1417" t="s">
        <v>13</v>
      </c>
      <c r="E1417">
        <v>3819533</v>
      </c>
      <c r="F1417">
        <f>VLOOKUP(_xlfn.CONCAT(A1417,B1417,C1417),Denominator!D:H,2,FALSE)</f>
        <v>3819448</v>
      </c>
      <c r="G1417">
        <f>VLOOKUP(_xlfn.CONCAT(A1417,B1417,C1417),Denominator!D:H,3,FALSE)</f>
        <v>85</v>
      </c>
      <c r="H1417">
        <v>53965</v>
      </c>
      <c r="I1417" s="13">
        <f>Table15_2[[#This Row],[total_counts]]-Table15_2[[#This Row],[virtual_counts]]</f>
        <v>53935</v>
      </c>
      <c r="J1417">
        <v>30</v>
      </c>
      <c r="K1417" s="4">
        <f>Table15_2[[#This Row],[total_counts]]/Table15_2[[#This Row],[den_total]]</f>
        <v>1.4128690601704449E-2</v>
      </c>
      <c r="L1417" s="4">
        <f>Table15_2[[#This Row],[in_person_counts]]/Table15_2[[#This Row],[den_total]]</f>
        <v>1.4120836238356888E-2</v>
      </c>
      <c r="M1417" s="4">
        <f>Table15_2[[#This Row],[virtual_counts]]/Table15_2[[#This Row],[den_total]]</f>
        <v>7.854363347561077E-6</v>
      </c>
      <c r="N1417" t="s">
        <v>14</v>
      </c>
    </row>
    <row r="1418" spans="1:14" x14ac:dyDescent="0.3">
      <c r="A1418" t="s">
        <v>31</v>
      </c>
      <c r="B1418">
        <v>2019</v>
      </c>
      <c r="C1418">
        <v>2</v>
      </c>
      <c r="D1418" t="s">
        <v>18</v>
      </c>
      <c r="E1418">
        <v>3819533</v>
      </c>
      <c r="F1418">
        <f>VLOOKUP(_xlfn.CONCAT(A1418,B1418,C1418),Denominator!D:H,2,FALSE)</f>
        <v>3819448</v>
      </c>
      <c r="G1418">
        <f>VLOOKUP(_xlfn.CONCAT(A1418,B1418,C1418),Denominator!D:H,3,FALSE)</f>
        <v>85</v>
      </c>
      <c r="H1418">
        <v>8932</v>
      </c>
      <c r="I1418" s="13">
        <f>Table15_2[[#This Row],[total_counts]]-Table15_2[[#This Row],[virtual_counts]]</f>
        <v>8913</v>
      </c>
      <c r="J1418">
        <v>19</v>
      </c>
      <c r="K1418" s="4">
        <f>Table15_2[[#This Row],[total_counts]]/Table15_2[[#This Row],[den_total]]</f>
        <v>2.3385057806805179E-3</v>
      </c>
      <c r="L1418" s="4">
        <f>Table15_2[[#This Row],[in_person_counts]]/Table15_2[[#This Row],[den_total]]</f>
        <v>2.3335313505603956E-3</v>
      </c>
      <c r="M1418" s="4">
        <f>Table15_2[[#This Row],[virtual_counts]]/Table15_2[[#This Row],[den_total]]</f>
        <v>4.9744301201220153E-6</v>
      </c>
      <c r="N1418" t="s">
        <v>14</v>
      </c>
    </row>
    <row r="1419" spans="1:14" x14ac:dyDescent="0.3">
      <c r="A1419" t="s">
        <v>31</v>
      </c>
      <c r="B1419">
        <v>2019</v>
      </c>
      <c r="C1419">
        <v>2</v>
      </c>
      <c r="D1419" t="s">
        <v>19</v>
      </c>
      <c r="E1419">
        <v>3819533</v>
      </c>
      <c r="F1419">
        <f>VLOOKUP(_xlfn.CONCAT(A1419,B1419,C1419),Denominator!D:H,2,FALSE)</f>
        <v>3819448</v>
      </c>
      <c r="G1419">
        <f>VLOOKUP(_xlfn.CONCAT(A1419,B1419,C1419),Denominator!D:H,3,FALSE)</f>
        <v>85</v>
      </c>
      <c r="H1419">
        <v>618</v>
      </c>
      <c r="I1419" s="13">
        <f>Table15_2[[#This Row],[total_counts]]-Table15_2[[#This Row],[virtual_counts]]</f>
        <v>618</v>
      </c>
      <c r="J1419">
        <v>0</v>
      </c>
      <c r="K1419" s="4">
        <f>Table15_2[[#This Row],[total_counts]]/Table15_2[[#This Row],[den_total]]</f>
        <v>1.6179988495975816E-4</v>
      </c>
      <c r="L1419" s="4">
        <f>Table15_2[[#This Row],[in_person_counts]]/Table15_2[[#This Row],[den_total]]</f>
        <v>1.6179988495975816E-4</v>
      </c>
      <c r="M1419" s="4">
        <f>Table15_2[[#This Row],[virtual_counts]]/Table15_2[[#This Row],[den_total]]</f>
        <v>0</v>
      </c>
      <c r="N1419" t="s">
        <v>14</v>
      </c>
    </row>
    <row r="1420" spans="1:14" x14ac:dyDescent="0.3">
      <c r="A1420" t="s">
        <v>31</v>
      </c>
      <c r="B1420">
        <v>2019</v>
      </c>
      <c r="C1420">
        <v>2</v>
      </c>
      <c r="D1420" t="s">
        <v>21</v>
      </c>
      <c r="E1420">
        <v>3819533</v>
      </c>
      <c r="F1420">
        <f>VLOOKUP(_xlfn.CONCAT(A1420,B1420,C1420),Denominator!D:H,2,FALSE)</f>
        <v>3819448</v>
      </c>
      <c r="G1420">
        <f>VLOOKUP(_xlfn.CONCAT(A1420,B1420,C1420),Denominator!D:H,3,FALSE)</f>
        <v>85</v>
      </c>
      <c r="H1420">
        <v>501</v>
      </c>
      <c r="I1420" s="13">
        <f>Table15_2[[#This Row],[total_counts]]-Table15_2[[#This Row],[virtual_counts]]</f>
        <v>501</v>
      </c>
      <c r="J1420">
        <v>0</v>
      </c>
      <c r="K1420" s="4">
        <f>Table15_2[[#This Row],[total_counts]]/Table15_2[[#This Row],[den_total]]</f>
        <v>1.3116786790426998E-4</v>
      </c>
      <c r="L1420" s="4">
        <f>Table15_2[[#This Row],[in_person_counts]]/Table15_2[[#This Row],[den_total]]</f>
        <v>1.3116786790426998E-4</v>
      </c>
      <c r="M1420" s="4">
        <f>Table15_2[[#This Row],[virtual_counts]]/Table15_2[[#This Row],[den_total]]</f>
        <v>0</v>
      </c>
      <c r="N1420" t="s">
        <v>14</v>
      </c>
    </row>
    <row r="1421" spans="1:14" x14ac:dyDescent="0.3">
      <c r="A1421" t="s">
        <v>31</v>
      </c>
      <c r="B1421">
        <v>2019</v>
      </c>
      <c r="C1421">
        <v>2</v>
      </c>
      <c r="D1421" t="s">
        <v>23</v>
      </c>
      <c r="E1421">
        <v>3819533</v>
      </c>
      <c r="F1421">
        <f>VLOOKUP(_xlfn.CONCAT(A1421,B1421,C1421),Denominator!D:H,2,FALSE)</f>
        <v>3819448</v>
      </c>
      <c r="G1421">
        <f>VLOOKUP(_xlfn.CONCAT(A1421,B1421,C1421),Denominator!D:H,3,FALSE)</f>
        <v>85</v>
      </c>
      <c r="H1421">
        <v>943</v>
      </c>
      <c r="I1421" s="13">
        <f>Table15_2[[#This Row],[total_counts]]-Table15_2[[#This Row],[virtual_counts]]</f>
        <v>943</v>
      </c>
      <c r="J1421">
        <v>0</v>
      </c>
      <c r="K1421" s="4">
        <f>Table15_2[[#This Row],[total_counts]]/Table15_2[[#This Row],[den_total]]</f>
        <v>2.4688882122500316E-4</v>
      </c>
      <c r="L1421" s="4">
        <f>Table15_2[[#This Row],[in_person_counts]]/Table15_2[[#This Row],[den_total]]</f>
        <v>2.4688882122500316E-4</v>
      </c>
      <c r="M1421" s="4">
        <f>Table15_2[[#This Row],[virtual_counts]]/Table15_2[[#This Row],[den_total]]</f>
        <v>0</v>
      </c>
      <c r="N1421" t="s">
        <v>14</v>
      </c>
    </row>
    <row r="1422" spans="1:14" x14ac:dyDescent="0.3">
      <c r="A1422" t="s">
        <v>31</v>
      </c>
      <c r="B1422">
        <v>2019</v>
      </c>
      <c r="C1422">
        <v>2</v>
      </c>
      <c r="D1422" t="s">
        <v>24</v>
      </c>
      <c r="E1422">
        <v>3819533</v>
      </c>
      <c r="F1422">
        <f>VLOOKUP(_xlfn.CONCAT(A1422,B1422,C1422),Denominator!D:H,2,FALSE)</f>
        <v>3819448</v>
      </c>
      <c r="G1422">
        <f>VLOOKUP(_xlfn.CONCAT(A1422,B1422,C1422),Denominator!D:H,3,FALSE)</f>
        <v>85</v>
      </c>
      <c r="H1422">
        <v>25280</v>
      </c>
      <c r="I1422" s="13">
        <f>Table15_2[[#This Row],[total_counts]]-Table15_2[[#This Row],[virtual_counts]]</f>
        <v>25270</v>
      </c>
      <c r="J1422">
        <v>10</v>
      </c>
      <c r="K1422" s="4">
        <f>Table15_2[[#This Row],[total_counts]]/Table15_2[[#This Row],[den_total]]</f>
        <v>6.6186101808781332E-3</v>
      </c>
      <c r="L1422" s="4">
        <f>Table15_2[[#This Row],[in_person_counts]]/Table15_2[[#This Row],[den_total]]</f>
        <v>6.6159920597622796E-3</v>
      </c>
      <c r="M1422" s="4">
        <f>Table15_2[[#This Row],[virtual_counts]]/Table15_2[[#This Row],[den_total]]</f>
        <v>2.6181211158536919E-6</v>
      </c>
      <c r="N1422" t="s">
        <v>14</v>
      </c>
    </row>
    <row r="1423" spans="1:14" x14ac:dyDescent="0.3">
      <c r="A1423" t="s">
        <v>31</v>
      </c>
      <c r="B1423">
        <v>2019</v>
      </c>
      <c r="C1423">
        <v>2</v>
      </c>
      <c r="D1423" t="s">
        <v>25</v>
      </c>
      <c r="E1423">
        <v>3819533</v>
      </c>
      <c r="F1423">
        <f>VLOOKUP(_xlfn.CONCAT(A1423,B1423,C1423),Denominator!D:H,2,FALSE)</f>
        <v>3819448</v>
      </c>
      <c r="G1423">
        <f>VLOOKUP(_xlfn.CONCAT(A1423,B1423,C1423),Denominator!D:H,3,FALSE)</f>
        <v>85</v>
      </c>
      <c r="H1423">
        <v>7338</v>
      </c>
      <c r="I1423" s="13">
        <f>Table15_2[[#This Row],[total_counts]]-Table15_2[[#This Row],[virtual_counts]]</f>
        <v>7329</v>
      </c>
      <c r="J1423">
        <v>9</v>
      </c>
      <c r="K1423" s="4">
        <f>Table15_2[[#This Row],[total_counts]]/Table15_2[[#This Row],[den_total]]</f>
        <v>1.9211772748134392E-3</v>
      </c>
      <c r="L1423" s="4">
        <f>Table15_2[[#This Row],[in_person_counts]]/Table15_2[[#This Row],[den_total]]</f>
        <v>1.9188209658091708E-3</v>
      </c>
      <c r="M1423" s="4">
        <f>Table15_2[[#This Row],[virtual_counts]]/Table15_2[[#This Row],[den_total]]</f>
        <v>2.3563090042683229E-6</v>
      </c>
      <c r="N1423" t="s">
        <v>14</v>
      </c>
    </row>
    <row r="1424" spans="1:14" x14ac:dyDescent="0.3">
      <c r="A1424" t="s">
        <v>31</v>
      </c>
      <c r="B1424">
        <v>2019</v>
      </c>
      <c r="C1424">
        <v>3</v>
      </c>
      <c r="D1424" t="s">
        <v>20</v>
      </c>
      <c r="E1424">
        <v>4217168</v>
      </c>
      <c r="F1424">
        <f>VLOOKUP(_xlfn.CONCAT(A1424,B1424,C1424),Denominator!D:H,2,FALSE)</f>
        <v>4217017</v>
      </c>
      <c r="G1424">
        <f>VLOOKUP(_xlfn.CONCAT(A1424,B1424,C1424),Denominator!D:H,3,FALSE)</f>
        <v>151</v>
      </c>
      <c r="H1424">
        <v>3025</v>
      </c>
      <c r="I1424" s="13">
        <f>Table15_2[[#This Row],[total_counts]]-Table15_2[[#This Row],[virtual_counts]]</f>
        <v>3025</v>
      </c>
      <c r="J1424">
        <v>0</v>
      </c>
      <c r="K1424" s="4">
        <f>Table15_2[[#This Row],[total_counts]]/Table15_2[[#This Row],[den_total]]</f>
        <v>7.1730602148171476E-4</v>
      </c>
      <c r="L1424" s="4">
        <f>Table15_2[[#This Row],[in_person_counts]]/Table15_2[[#This Row],[den_total]]</f>
        <v>7.1730602148171476E-4</v>
      </c>
      <c r="M1424" s="4">
        <f>Table15_2[[#This Row],[virtual_counts]]/Table15_2[[#This Row],[den_total]]</f>
        <v>0</v>
      </c>
      <c r="N1424" t="s">
        <v>14</v>
      </c>
    </row>
    <row r="1425" spans="1:14" x14ac:dyDescent="0.3">
      <c r="A1425" t="s">
        <v>31</v>
      </c>
      <c r="B1425">
        <v>2019</v>
      </c>
      <c r="C1425">
        <v>3</v>
      </c>
      <c r="D1425" t="s">
        <v>22</v>
      </c>
      <c r="E1425">
        <v>4217168</v>
      </c>
      <c r="F1425">
        <f>VLOOKUP(_xlfn.CONCAT(A1425,B1425,C1425),Denominator!D:H,2,FALSE)</f>
        <v>4217017</v>
      </c>
      <c r="G1425">
        <f>VLOOKUP(_xlfn.CONCAT(A1425,B1425,C1425),Denominator!D:H,3,FALSE)</f>
        <v>151</v>
      </c>
      <c r="H1425">
        <v>3518</v>
      </c>
      <c r="I1425" s="13">
        <f>Table15_2[[#This Row],[total_counts]]-Table15_2[[#This Row],[virtual_counts]]</f>
        <v>3518</v>
      </c>
      <c r="J1425">
        <v>0</v>
      </c>
      <c r="K1425" s="4">
        <f>Table15_2[[#This Row],[total_counts]]/Table15_2[[#This Row],[den_total]]</f>
        <v>8.3420911853642062E-4</v>
      </c>
      <c r="L1425" s="4">
        <f>Table15_2[[#This Row],[in_person_counts]]/Table15_2[[#This Row],[den_total]]</f>
        <v>8.3420911853642062E-4</v>
      </c>
      <c r="M1425" s="4">
        <f>Table15_2[[#This Row],[virtual_counts]]/Table15_2[[#This Row],[den_total]]</f>
        <v>0</v>
      </c>
      <c r="N1425" t="s">
        <v>14</v>
      </c>
    </row>
    <row r="1426" spans="1:14" x14ac:dyDescent="0.3">
      <c r="A1426" t="s">
        <v>31</v>
      </c>
      <c r="B1426">
        <v>2019</v>
      </c>
      <c r="C1426">
        <v>3</v>
      </c>
      <c r="D1426" t="s">
        <v>13</v>
      </c>
      <c r="E1426">
        <v>4217168</v>
      </c>
      <c r="F1426">
        <f>VLOOKUP(_xlfn.CONCAT(A1426,B1426,C1426),Denominator!D:H,2,FALSE)</f>
        <v>4217017</v>
      </c>
      <c r="G1426">
        <f>VLOOKUP(_xlfn.CONCAT(A1426,B1426,C1426),Denominator!D:H,3,FALSE)</f>
        <v>151</v>
      </c>
      <c r="H1426">
        <v>60067</v>
      </c>
      <c r="I1426" s="13">
        <f>Table15_2[[#This Row],[total_counts]]-Table15_2[[#This Row],[virtual_counts]]</f>
        <v>60054</v>
      </c>
      <c r="J1426">
        <v>13</v>
      </c>
      <c r="K1426" s="4">
        <f>Table15_2[[#This Row],[total_counts]]/Table15_2[[#This Row],[den_total]]</f>
        <v>1.4243444890030465E-2</v>
      </c>
      <c r="L1426" s="4">
        <f>Table15_2[[#This Row],[in_person_counts]]/Table15_2[[#This Row],[den_total]]</f>
        <v>1.4240362252582775E-2</v>
      </c>
      <c r="M1426" s="4">
        <f>Table15_2[[#This Row],[virtual_counts]]/Table15_2[[#This Row],[den_total]]</f>
        <v>3.0826374476900137E-6</v>
      </c>
      <c r="N1426" t="s">
        <v>14</v>
      </c>
    </row>
    <row r="1427" spans="1:14" x14ac:dyDescent="0.3">
      <c r="A1427" t="s">
        <v>31</v>
      </c>
      <c r="B1427">
        <v>2019</v>
      </c>
      <c r="C1427">
        <v>3</v>
      </c>
      <c r="D1427" t="s">
        <v>18</v>
      </c>
      <c r="E1427">
        <v>4217168</v>
      </c>
      <c r="F1427">
        <f>VLOOKUP(_xlfn.CONCAT(A1427,B1427,C1427),Denominator!D:H,2,FALSE)</f>
        <v>4217017</v>
      </c>
      <c r="G1427">
        <f>VLOOKUP(_xlfn.CONCAT(A1427,B1427,C1427),Denominator!D:H,3,FALSE)</f>
        <v>151</v>
      </c>
      <c r="H1427">
        <v>10272</v>
      </c>
      <c r="I1427" s="13">
        <f>Table15_2[[#This Row],[total_counts]]-Table15_2[[#This Row],[virtual_counts]]</f>
        <v>10255</v>
      </c>
      <c r="J1427">
        <v>17</v>
      </c>
      <c r="K1427" s="4">
        <f>Table15_2[[#This Row],[total_counts]]/Table15_2[[#This Row],[den_total]]</f>
        <v>2.4357578355901402E-3</v>
      </c>
      <c r="L1427" s="4">
        <f>Table15_2[[#This Row],[in_person_counts]]/Table15_2[[#This Row],[den_total]]</f>
        <v>2.4317266943123918E-3</v>
      </c>
      <c r="M1427" s="4">
        <f>Table15_2[[#This Row],[virtual_counts]]/Table15_2[[#This Row],[den_total]]</f>
        <v>4.0311412777484798E-6</v>
      </c>
      <c r="N1427" t="s">
        <v>14</v>
      </c>
    </row>
    <row r="1428" spans="1:14" x14ac:dyDescent="0.3">
      <c r="A1428" t="s">
        <v>31</v>
      </c>
      <c r="B1428">
        <v>2019</v>
      </c>
      <c r="C1428">
        <v>3</v>
      </c>
      <c r="D1428" t="s">
        <v>19</v>
      </c>
      <c r="E1428">
        <v>4217168</v>
      </c>
      <c r="F1428">
        <f>VLOOKUP(_xlfn.CONCAT(A1428,B1428,C1428),Denominator!D:H,2,FALSE)</f>
        <v>4217017</v>
      </c>
      <c r="G1428">
        <f>VLOOKUP(_xlfn.CONCAT(A1428,B1428,C1428),Denominator!D:H,3,FALSE)</f>
        <v>151</v>
      </c>
      <c r="H1428">
        <v>693</v>
      </c>
      <c r="I1428" s="13">
        <f>Table15_2[[#This Row],[total_counts]]-Table15_2[[#This Row],[virtual_counts]]</f>
        <v>693</v>
      </c>
      <c r="J1428">
        <v>0</v>
      </c>
      <c r="K1428" s="4">
        <f>Table15_2[[#This Row],[total_counts]]/Table15_2[[#This Row],[den_total]]</f>
        <v>1.643282885576292E-4</v>
      </c>
      <c r="L1428" s="4">
        <f>Table15_2[[#This Row],[in_person_counts]]/Table15_2[[#This Row],[den_total]]</f>
        <v>1.643282885576292E-4</v>
      </c>
      <c r="M1428" s="4">
        <f>Table15_2[[#This Row],[virtual_counts]]/Table15_2[[#This Row],[den_total]]</f>
        <v>0</v>
      </c>
      <c r="N1428" t="s">
        <v>14</v>
      </c>
    </row>
    <row r="1429" spans="1:14" x14ac:dyDescent="0.3">
      <c r="A1429" t="s">
        <v>31</v>
      </c>
      <c r="B1429">
        <v>2019</v>
      </c>
      <c r="C1429">
        <v>3</v>
      </c>
      <c r="D1429" t="s">
        <v>21</v>
      </c>
      <c r="E1429">
        <v>4217168</v>
      </c>
      <c r="F1429">
        <f>VLOOKUP(_xlfn.CONCAT(A1429,B1429,C1429),Denominator!D:H,2,FALSE)</f>
        <v>4217017</v>
      </c>
      <c r="G1429">
        <f>VLOOKUP(_xlfn.CONCAT(A1429,B1429,C1429),Denominator!D:H,3,FALSE)</f>
        <v>151</v>
      </c>
      <c r="H1429">
        <v>493</v>
      </c>
      <c r="I1429" s="13">
        <f>Table15_2[[#This Row],[total_counts]]-Table15_2[[#This Row],[virtual_counts]]</f>
        <v>493</v>
      </c>
      <c r="J1429">
        <v>0</v>
      </c>
      <c r="K1429" s="4">
        <f>Table15_2[[#This Row],[total_counts]]/Table15_2[[#This Row],[den_total]]</f>
        <v>1.1690309705470591E-4</v>
      </c>
      <c r="L1429" s="4">
        <f>Table15_2[[#This Row],[in_person_counts]]/Table15_2[[#This Row],[den_total]]</f>
        <v>1.1690309705470591E-4</v>
      </c>
      <c r="M1429" s="4">
        <f>Table15_2[[#This Row],[virtual_counts]]/Table15_2[[#This Row],[den_total]]</f>
        <v>0</v>
      </c>
      <c r="N1429" t="s">
        <v>14</v>
      </c>
    </row>
    <row r="1430" spans="1:14" x14ac:dyDescent="0.3">
      <c r="A1430" t="s">
        <v>31</v>
      </c>
      <c r="B1430">
        <v>2019</v>
      </c>
      <c r="C1430">
        <v>3</v>
      </c>
      <c r="D1430" t="s">
        <v>23</v>
      </c>
      <c r="E1430">
        <v>4217168</v>
      </c>
      <c r="F1430">
        <f>VLOOKUP(_xlfn.CONCAT(A1430,B1430,C1430),Denominator!D:H,2,FALSE)</f>
        <v>4217017</v>
      </c>
      <c r="G1430">
        <f>VLOOKUP(_xlfn.CONCAT(A1430,B1430,C1430),Denominator!D:H,3,FALSE)</f>
        <v>151</v>
      </c>
      <c r="H1430">
        <v>1163</v>
      </c>
      <c r="I1430" s="13">
        <f>Table15_2[[#This Row],[total_counts]]-Table15_2[[#This Row],[virtual_counts]]</f>
        <v>1162</v>
      </c>
      <c r="J1430">
        <v>1</v>
      </c>
      <c r="K1430" s="4">
        <f>Table15_2[[#This Row],[total_counts]]/Table15_2[[#This Row],[den_total]]</f>
        <v>2.7577748858949894E-4</v>
      </c>
      <c r="L1430" s="4">
        <f>Table15_2[[#This Row],[in_person_counts]]/Table15_2[[#This Row],[den_total]]</f>
        <v>2.7554036263198429E-4</v>
      </c>
      <c r="M1430" s="4">
        <f>Table15_2[[#This Row],[virtual_counts]]/Table15_2[[#This Row],[den_total]]</f>
        <v>2.3712595751461643E-7</v>
      </c>
      <c r="N1430" t="s">
        <v>14</v>
      </c>
    </row>
    <row r="1431" spans="1:14" x14ac:dyDescent="0.3">
      <c r="A1431" t="s">
        <v>31</v>
      </c>
      <c r="B1431">
        <v>2019</v>
      </c>
      <c r="C1431">
        <v>3</v>
      </c>
      <c r="D1431" t="s">
        <v>24</v>
      </c>
      <c r="E1431">
        <v>4217168</v>
      </c>
      <c r="F1431">
        <f>VLOOKUP(_xlfn.CONCAT(A1431,B1431,C1431),Denominator!D:H,2,FALSE)</f>
        <v>4217017</v>
      </c>
      <c r="G1431">
        <f>VLOOKUP(_xlfn.CONCAT(A1431,B1431,C1431),Denominator!D:H,3,FALSE)</f>
        <v>151</v>
      </c>
      <c r="H1431">
        <v>26787</v>
      </c>
      <c r="I1431" s="13">
        <f>Table15_2[[#This Row],[total_counts]]-Table15_2[[#This Row],[virtual_counts]]</f>
        <v>26781</v>
      </c>
      <c r="J1431">
        <v>6</v>
      </c>
      <c r="K1431" s="4">
        <f>Table15_2[[#This Row],[total_counts]]/Table15_2[[#This Row],[den_total]]</f>
        <v>6.3518930239440307E-3</v>
      </c>
      <c r="L1431" s="4">
        <f>Table15_2[[#This Row],[in_person_counts]]/Table15_2[[#This Row],[den_total]]</f>
        <v>6.3504702681989426E-3</v>
      </c>
      <c r="M1431" s="4">
        <f>Table15_2[[#This Row],[virtual_counts]]/Table15_2[[#This Row],[den_total]]</f>
        <v>1.4227557450876987E-6</v>
      </c>
      <c r="N1431" t="s">
        <v>14</v>
      </c>
    </row>
    <row r="1432" spans="1:14" x14ac:dyDescent="0.3">
      <c r="A1432" t="s">
        <v>31</v>
      </c>
      <c r="B1432">
        <v>2019</v>
      </c>
      <c r="C1432">
        <v>3</v>
      </c>
      <c r="D1432" t="s">
        <v>25</v>
      </c>
      <c r="E1432">
        <v>4217168</v>
      </c>
      <c r="F1432">
        <f>VLOOKUP(_xlfn.CONCAT(A1432,B1432,C1432),Denominator!D:H,2,FALSE)</f>
        <v>4217017</v>
      </c>
      <c r="G1432">
        <f>VLOOKUP(_xlfn.CONCAT(A1432,B1432,C1432),Denominator!D:H,3,FALSE)</f>
        <v>151</v>
      </c>
      <c r="H1432">
        <v>8598</v>
      </c>
      <c r="I1432" s="13">
        <f>Table15_2[[#This Row],[total_counts]]-Table15_2[[#This Row],[virtual_counts]]</f>
        <v>8575</v>
      </c>
      <c r="J1432">
        <v>23</v>
      </c>
      <c r="K1432" s="4">
        <f>Table15_2[[#This Row],[total_counts]]/Table15_2[[#This Row],[den_total]]</f>
        <v>2.038808982710672E-3</v>
      </c>
      <c r="L1432" s="4">
        <f>Table15_2[[#This Row],[in_person_counts]]/Table15_2[[#This Row],[den_total]]</f>
        <v>2.0333550856878359E-3</v>
      </c>
      <c r="M1432" s="4">
        <f>Table15_2[[#This Row],[virtual_counts]]/Table15_2[[#This Row],[den_total]]</f>
        <v>5.4538970228361782E-6</v>
      </c>
      <c r="N1432" t="s">
        <v>14</v>
      </c>
    </row>
    <row r="1433" spans="1:14" x14ac:dyDescent="0.3">
      <c r="A1433" t="s">
        <v>31</v>
      </c>
      <c r="B1433">
        <v>2019</v>
      </c>
      <c r="C1433">
        <v>4</v>
      </c>
      <c r="D1433" t="s">
        <v>20</v>
      </c>
      <c r="E1433">
        <v>4184527</v>
      </c>
      <c r="F1433">
        <f>VLOOKUP(_xlfn.CONCAT(A1433,B1433,C1433),Denominator!D:H,2,FALSE)</f>
        <v>4184448</v>
      </c>
      <c r="G1433">
        <f>VLOOKUP(_xlfn.CONCAT(A1433,B1433,C1433),Denominator!D:H,3,FALSE)</f>
        <v>79</v>
      </c>
      <c r="H1433">
        <v>3564</v>
      </c>
      <c r="I1433" s="13">
        <f>Table15_2[[#This Row],[total_counts]]-Table15_2[[#This Row],[virtual_counts]]</f>
        <v>3564</v>
      </c>
      <c r="J1433">
        <v>0</v>
      </c>
      <c r="K1433" s="4">
        <f>Table15_2[[#This Row],[total_counts]]/Table15_2[[#This Row],[den_total]]</f>
        <v>8.517091656954299E-4</v>
      </c>
      <c r="L1433" s="4">
        <f>Table15_2[[#This Row],[in_person_counts]]/Table15_2[[#This Row],[den_total]]</f>
        <v>8.517091656954299E-4</v>
      </c>
      <c r="M1433" s="4">
        <f>Table15_2[[#This Row],[virtual_counts]]/Table15_2[[#This Row],[den_total]]</f>
        <v>0</v>
      </c>
      <c r="N1433" t="s">
        <v>14</v>
      </c>
    </row>
    <row r="1434" spans="1:14" x14ac:dyDescent="0.3">
      <c r="A1434" t="s">
        <v>31</v>
      </c>
      <c r="B1434">
        <v>2019</v>
      </c>
      <c r="C1434">
        <v>4</v>
      </c>
      <c r="D1434" t="s">
        <v>22</v>
      </c>
      <c r="E1434">
        <v>4184527</v>
      </c>
      <c r="F1434">
        <f>VLOOKUP(_xlfn.CONCAT(A1434,B1434,C1434),Denominator!D:H,2,FALSE)</f>
        <v>4184448</v>
      </c>
      <c r="G1434">
        <f>VLOOKUP(_xlfn.CONCAT(A1434,B1434,C1434),Denominator!D:H,3,FALSE)</f>
        <v>79</v>
      </c>
      <c r="H1434">
        <v>4033</v>
      </c>
      <c r="I1434" s="13">
        <f>Table15_2[[#This Row],[total_counts]]-Table15_2[[#This Row],[virtual_counts]]</f>
        <v>4033</v>
      </c>
      <c r="J1434">
        <v>0</v>
      </c>
      <c r="K1434" s="4">
        <f>Table15_2[[#This Row],[total_counts]]/Table15_2[[#This Row],[den_total]]</f>
        <v>9.6378873884670835E-4</v>
      </c>
      <c r="L1434" s="4">
        <f>Table15_2[[#This Row],[in_person_counts]]/Table15_2[[#This Row],[den_total]]</f>
        <v>9.6378873884670835E-4</v>
      </c>
      <c r="M1434" s="4">
        <f>Table15_2[[#This Row],[virtual_counts]]/Table15_2[[#This Row],[den_total]]</f>
        <v>0</v>
      </c>
      <c r="N1434" t="s">
        <v>14</v>
      </c>
    </row>
    <row r="1435" spans="1:14" x14ac:dyDescent="0.3">
      <c r="A1435" t="s">
        <v>31</v>
      </c>
      <c r="B1435">
        <v>2019</v>
      </c>
      <c r="C1435">
        <v>4</v>
      </c>
      <c r="D1435" t="s">
        <v>13</v>
      </c>
      <c r="E1435">
        <v>4184527</v>
      </c>
      <c r="F1435">
        <f>VLOOKUP(_xlfn.CONCAT(A1435,B1435,C1435),Denominator!D:H,2,FALSE)</f>
        <v>4184448</v>
      </c>
      <c r="G1435">
        <f>VLOOKUP(_xlfn.CONCAT(A1435,B1435,C1435),Denominator!D:H,3,FALSE)</f>
        <v>79</v>
      </c>
      <c r="H1435">
        <v>56674</v>
      </c>
      <c r="I1435" s="13">
        <f>Table15_2[[#This Row],[total_counts]]-Table15_2[[#This Row],[virtual_counts]]</f>
        <v>56609</v>
      </c>
      <c r="J1435">
        <v>65</v>
      </c>
      <c r="K1435" s="4">
        <f>Table15_2[[#This Row],[total_counts]]/Table15_2[[#This Row],[den_total]]</f>
        <v>1.3543705178625923E-2</v>
      </c>
      <c r="L1435" s="4">
        <f>Table15_2[[#This Row],[in_person_counts]]/Table15_2[[#This Row],[den_total]]</f>
        <v>1.3528171762304317E-2</v>
      </c>
      <c r="M1435" s="4">
        <f>Table15_2[[#This Row],[virtual_counts]]/Table15_2[[#This Row],[den_total]]</f>
        <v>1.5533416321605762E-5</v>
      </c>
      <c r="N1435" t="s">
        <v>14</v>
      </c>
    </row>
    <row r="1436" spans="1:14" x14ac:dyDescent="0.3">
      <c r="A1436" t="s">
        <v>31</v>
      </c>
      <c r="B1436">
        <v>2019</v>
      </c>
      <c r="C1436">
        <v>4</v>
      </c>
      <c r="D1436" t="s">
        <v>18</v>
      </c>
      <c r="E1436">
        <v>4184527</v>
      </c>
      <c r="F1436">
        <f>VLOOKUP(_xlfn.CONCAT(A1436,B1436,C1436),Denominator!D:H,2,FALSE)</f>
        <v>4184448</v>
      </c>
      <c r="G1436">
        <f>VLOOKUP(_xlfn.CONCAT(A1436,B1436,C1436),Denominator!D:H,3,FALSE)</f>
        <v>79</v>
      </c>
      <c r="H1436">
        <v>10592</v>
      </c>
      <c r="I1436" s="13">
        <f>Table15_2[[#This Row],[total_counts]]-Table15_2[[#This Row],[virtual_counts]]</f>
        <v>10579</v>
      </c>
      <c r="J1436">
        <v>13</v>
      </c>
      <c r="K1436" s="4">
        <f>Table15_2[[#This Row],[total_counts]]/Table15_2[[#This Row],[den_total]]</f>
        <v>2.5312299335145884E-3</v>
      </c>
      <c r="L1436" s="4">
        <f>Table15_2[[#This Row],[in_person_counts]]/Table15_2[[#This Row],[den_total]]</f>
        <v>2.5281232502502673E-3</v>
      </c>
      <c r="M1436" s="4">
        <f>Table15_2[[#This Row],[virtual_counts]]/Table15_2[[#This Row],[den_total]]</f>
        <v>3.1066832643211527E-6</v>
      </c>
      <c r="N1436" t="s">
        <v>14</v>
      </c>
    </row>
    <row r="1437" spans="1:14" x14ac:dyDescent="0.3">
      <c r="A1437" t="s">
        <v>31</v>
      </c>
      <c r="B1437">
        <v>2019</v>
      </c>
      <c r="C1437">
        <v>4</v>
      </c>
      <c r="D1437" t="s">
        <v>19</v>
      </c>
      <c r="E1437">
        <v>4184527</v>
      </c>
      <c r="F1437">
        <f>VLOOKUP(_xlfn.CONCAT(A1437,B1437,C1437),Denominator!D:H,2,FALSE)</f>
        <v>4184448</v>
      </c>
      <c r="G1437">
        <f>VLOOKUP(_xlfn.CONCAT(A1437,B1437,C1437),Denominator!D:H,3,FALSE)</f>
        <v>79</v>
      </c>
      <c r="H1437">
        <v>660</v>
      </c>
      <c r="I1437" s="13">
        <f>Table15_2[[#This Row],[total_counts]]-Table15_2[[#This Row],[virtual_counts]]</f>
        <v>660</v>
      </c>
      <c r="J1437">
        <v>0</v>
      </c>
      <c r="K1437" s="4">
        <f>Table15_2[[#This Row],[total_counts]]/Table15_2[[#This Row],[den_total]]</f>
        <v>1.5772391957322775E-4</v>
      </c>
      <c r="L1437" s="4">
        <f>Table15_2[[#This Row],[in_person_counts]]/Table15_2[[#This Row],[den_total]]</f>
        <v>1.5772391957322775E-4</v>
      </c>
      <c r="M1437" s="4">
        <f>Table15_2[[#This Row],[virtual_counts]]/Table15_2[[#This Row],[den_total]]</f>
        <v>0</v>
      </c>
      <c r="N1437" t="s">
        <v>14</v>
      </c>
    </row>
    <row r="1438" spans="1:14" x14ac:dyDescent="0.3">
      <c r="A1438" t="s">
        <v>31</v>
      </c>
      <c r="B1438">
        <v>2019</v>
      </c>
      <c r="C1438">
        <v>4</v>
      </c>
      <c r="D1438" t="s">
        <v>21</v>
      </c>
      <c r="E1438">
        <v>4184527</v>
      </c>
      <c r="F1438">
        <f>VLOOKUP(_xlfn.CONCAT(A1438,B1438,C1438),Denominator!D:H,2,FALSE)</f>
        <v>4184448</v>
      </c>
      <c r="G1438">
        <f>VLOOKUP(_xlfn.CONCAT(A1438,B1438,C1438),Denominator!D:H,3,FALSE)</f>
        <v>79</v>
      </c>
      <c r="H1438">
        <v>469</v>
      </c>
      <c r="I1438" s="13">
        <f>Table15_2[[#This Row],[total_counts]]-Table15_2[[#This Row],[virtual_counts]]</f>
        <v>469</v>
      </c>
      <c r="J1438">
        <v>0</v>
      </c>
      <c r="K1438" s="4">
        <f>Table15_2[[#This Row],[total_counts]]/Table15_2[[#This Row],[den_total]]</f>
        <v>1.1207957315127851E-4</v>
      </c>
      <c r="L1438" s="4">
        <f>Table15_2[[#This Row],[in_person_counts]]/Table15_2[[#This Row],[den_total]]</f>
        <v>1.1207957315127851E-4</v>
      </c>
      <c r="M1438" s="4">
        <f>Table15_2[[#This Row],[virtual_counts]]/Table15_2[[#This Row],[den_total]]</f>
        <v>0</v>
      </c>
      <c r="N1438" t="s">
        <v>14</v>
      </c>
    </row>
    <row r="1439" spans="1:14" x14ac:dyDescent="0.3">
      <c r="A1439" t="s">
        <v>31</v>
      </c>
      <c r="B1439">
        <v>2019</v>
      </c>
      <c r="C1439">
        <v>4</v>
      </c>
      <c r="D1439" t="s">
        <v>23</v>
      </c>
      <c r="E1439">
        <v>4184527</v>
      </c>
      <c r="F1439">
        <f>VLOOKUP(_xlfn.CONCAT(A1439,B1439,C1439),Denominator!D:H,2,FALSE)</f>
        <v>4184448</v>
      </c>
      <c r="G1439">
        <f>VLOOKUP(_xlfn.CONCAT(A1439,B1439,C1439),Denominator!D:H,3,FALSE)</f>
        <v>79</v>
      </c>
      <c r="H1439">
        <v>1058</v>
      </c>
      <c r="I1439" s="13">
        <f>Table15_2[[#This Row],[total_counts]]-Table15_2[[#This Row],[virtual_counts]]</f>
        <v>1058</v>
      </c>
      <c r="J1439">
        <v>0</v>
      </c>
      <c r="K1439" s="4">
        <f>Table15_2[[#This Row],[total_counts]]/Table15_2[[#This Row],[den_total]]</f>
        <v>2.5283622258859842E-4</v>
      </c>
      <c r="L1439" s="4">
        <f>Table15_2[[#This Row],[in_person_counts]]/Table15_2[[#This Row],[den_total]]</f>
        <v>2.5283622258859842E-4</v>
      </c>
      <c r="M1439" s="4">
        <f>Table15_2[[#This Row],[virtual_counts]]/Table15_2[[#This Row],[den_total]]</f>
        <v>0</v>
      </c>
      <c r="N1439" t="s">
        <v>14</v>
      </c>
    </row>
    <row r="1440" spans="1:14" x14ac:dyDescent="0.3">
      <c r="A1440" t="s">
        <v>31</v>
      </c>
      <c r="B1440">
        <v>2019</v>
      </c>
      <c r="C1440">
        <v>4</v>
      </c>
      <c r="D1440" t="s">
        <v>24</v>
      </c>
      <c r="E1440">
        <v>4184527</v>
      </c>
      <c r="F1440">
        <f>VLOOKUP(_xlfn.CONCAT(A1440,B1440,C1440),Denominator!D:H,2,FALSE)</f>
        <v>4184448</v>
      </c>
      <c r="G1440">
        <f>VLOOKUP(_xlfn.CONCAT(A1440,B1440,C1440),Denominator!D:H,3,FALSE)</f>
        <v>79</v>
      </c>
      <c r="H1440">
        <v>29139</v>
      </c>
      <c r="I1440" s="13">
        <f>Table15_2[[#This Row],[total_counts]]-Table15_2[[#This Row],[virtual_counts]]</f>
        <v>29136</v>
      </c>
      <c r="J1440">
        <v>3</v>
      </c>
      <c r="K1440" s="4">
        <f>Table15_2[[#This Row],[total_counts]]/Table15_2[[#This Row],[den_total]]</f>
        <v>6.9635110491580053E-3</v>
      </c>
      <c r="L1440" s="4">
        <f>Table15_2[[#This Row],[in_person_counts]]/Table15_2[[#This Row],[den_total]]</f>
        <v>6.962794122250854E-3</v>
      </c>
      <c r="M1440" s="4">
        <f>Table15_2[[#This Row],[virtual_counts]]/Table15_2[[#This Row],[den_total]]</f>
        <v>7.1692690715103524E-7</v>
      </c>
      <c r="N1440" t="s">
        <v>14</v>
      </c>
    </row>
    <row r="1441" spans="1:14" x14ac:dyDescent="0.3">
      <c r="A1441" t="s">
        <v>31</v>
      </c>
      <c r="B1441">
        <v>2019</v>
      </c>
      <c r="C1441">
        <v>4</v>
      </c>
      <c r="D1441" t="s">
        <v>25</v>
      </c>
      <c r="E1441">
        <v>4184527</v>
      </c>
      <c r="F1441">
        <f>VLOOKUP(_xlfn.CONCAT(A1441,B1441,C1441),Denominator!D:H,2,FALSE)</f>
        <v>4184448</v>
      </c>
      <c r="G1441">
        <f>VLOOKUP(_xlfn.CONCAT(A1441,B1441,C1441),Denominator!D:H,3,FALSE)</f>
        <v>79</v>
      </c>
      <c r="H1441">
        <v>9344</v>
      </c>
      <c r="I1441" s="13">
        <f>Table15_2[[#This Row],[total_counts]]-Table15_2[[#This Row],[virtual_counts]]</f>
        <v>9340</v>
      </c>
      <c r="J1441">
        <v>4</v>
      </c>
      <c r="K1441" s="4">
        <f>Table15_2[[#This Row],[total_counts]]/Table15_2[[#This Row],[den_total]]</f>
        <v>2.2329883401397579E-3</v>
      </c>
      <c r="L1441" s="4">
        <f>Table15_2[[#This Row],[in_person_counts]]/Table15_2[[#This Row],[den_total]]</f>
        <v>2.2320324375968898E-3</v>
      </c>
      <c r="M1441" s="4">
        <f>Table15_2[[#This Row],[virtual_counts]]/Table15_2[[#This Row],[den_total]]</f>
        <v>9.5590254286804692E-7</v>
      </c>
      <c r="N1441" t="s">
        <v>14</v>
      </c>
    </row>
    <row r="1442" spans="1:14" x14ac:dyDescent="0.3">
      <c r="A1442" t="s">
        <v>31</v>
      </c>
      <c r="B1442">
        <v>2019</v>
      </c>
      <c r="C1442">
        <v>5</v>
      </c>
      <c r="D1442" t="s">
        <v>20</v>
      </c>
      <c r="E1442">
        <v>4230901</v>
      </c>
      <c r="F1442">
        <f>VLOOKUP(_xlfn.CONCAT(A1442,B1442,C1442),Denominator!D:H,2,FALSE)</f>
        <v>4230826</v>
      </c>
      <c r="G1442">
        <f>VLOOKUP(_xlfn.CONCAT(A1442,B1442,C1442),Denominator!D:H,3,FALSE)</f>
        <v>75</v>
      </c>
      <c r="H1442">
        <v>3511</v>
      </c>
      <c r="I1442" s="13">
        <f>Table15_2[[#This Row],[total_counts]]-Table15_2[[#This Row],[virtual_counts]]</f>
        <v>3511</v>
      </c>
      <c r="J1442">
        <v>0</v>
      </c>
      <c r="K1442" s="4">
        <f>Table15_2[[#This Row],[total_counts]]/Table15_2[[#This Row],[den_total]]</f>
        <v>8.2984688131440565E-4</v>
      </c>
      <c r="L1442" s="4">
        <f>Table15_2[[#This Row],[in_person_counts]]/Table15_2[[#This Row],[den_total]]</f>
        <v>8.2984688131440565E-4</v>
      </c>
      <c r="M1442" s="4">
        <f>Table15_2[[#This Row],[virtual_counts]]/Table15_2[[#This Row],[den_total]]</f>
        <v>0</v>
      </c>
      <c r="N1442" t="s">
        <v>14</v>
      </c>
    </row>
    <row r="1443" spans="1:14" x14ac:dyDescent="0.3">
      <c r="A1443" t="s">
        <v>31</v>
      </c>
      <c r="B1443">
        <v>2019</v>
      </c>
      <c r="C1443">
        <v>5</v>
      </c>
      <c r="D1443" t="s">
        <v>22</v>
      </c>
      <c r="E1443">
        <v>4230901</v>
      </c>
      <c r="F1443">
        <f>VLOOKUP(_xlfn.CONCAT(A1443,B1443,C1443),Denominator!D:H,2,FALSE)</f>
        <v>4230826</v>
      </c>
      <c r="G1443">
        <f>VLOOKUP(_xlfn.CONCAT(A1443,B1443,C1443),Denominator!D:H,3,FALSE)</f>
        <v>75</v>
      </c>
      <c r="H1443">
        <v>3978</v>
      </c>
      <c r="I1443" s="13">
        <f>Table15_2[[#This Row],[total_counts]]-Table15_2[[#This Row],[virtual_counts]]</f>
        <v>3978</v>
      </c>
      <c r="J1443">
        <v>0</v>
      </c>
      <c r="K1443" s="4">
        <f>Table15_2[[#This Row],[total_counts]]/Table15_2[[#This Row],[den_total]]</f>
        <v>9.4022526171139435E-4</v>
      </c>
      <c r="L1443" s="4">
        <f>Table15_2[[#This Row],[in_person_counts]]/Table15_2[[#This Row],[den_total]]</f>
        <v>9.4022526171139435E-4</v>
      </c>
      <c r="M1443" s="4">
        <f>Table15_2[[#This Row],[virtual_counts]]/Table15_2[[#This Row],[den_total]]</f>
        <v>0</v>
      </c>
      <c r="N1443" t="s">
        <v>14</v>
      </c>
    </row>
    <row r="1444" spans="1:14" x14ac:dyDescent="0.3">
      <c r="A1444" t="s">
        <v>31</v>
      </c>
      <c r="B1444">
        <v>2019</v>
      </c>
      <c r="C1444">
        <v>5</v>
      </c>
      <c r="D1444" t="s">
        <v>13</v>
      </c>
      <c r="E1444">
        <v>4230901</v>
      </c>
      <c r="F1444">
        <f>VLOOKUP(_xlfn.CONCAT(A1444,B1444,C1444),Denominator!D:H,2,FALSE)</f>
        <v>4230826</v>
      </c>
      <c r="G1444">
        <f>VLOOKUP(_xlfn.CONCAT(A1444,B1444,C1444),Denominator!D:H,3,FALSE)</f>
        <v>75</v>
      </c>
      <c r="H1444">
        <v>58942</v>
      </c>
      <c r="I1444" s="13">
        <f>Table15_2[[#This Row],[total_counts]]-Table15_2[[#This Row],[virtual_counts]]</f>
        <v>58922</v>
      </c>
      <c r="J1444">
        <v>20</v>
      </c>
      <c r="K1444" s="4">
        <f>Table15_2[[#This Row],[total_counts]]/Table15_2[[#This Row],[den_total]]</f>
        <v>1.3931311557514581E-2</v>
      </c>
      <c r="L1444" s="4">
        <f>Table15_2[[#This Row],[in_person_counts]]/Table15_2[[#This Row],[den_total]]</f>
        <v>1.3926584432015781E-2</v>
      </c>
      <c r="M1444" s="4">
        <f>Table15_2[[#This Row],[virtual_counts]]/Table15_2[[#This Row],[den_total]]</f>
        <v>4.7271254988003741E-6</v>
      </c>
      <c r="N1444" t="s">
        <v>14</v>
      </c>
    </row>
    <row r="1445" spans="1:14" x14ac:dyDescent="0.3">
      <c r="A1445" t="s">
        <v>31</v>
      </c>
      <c r="B1445">
        <v>2019</v>
      </c>
      <c r="C1445">
        <v>5</v>
      </c>
      <c r="D1445" t="s">
        <v>18</v>
      </c>
      <c r="E1445">
        <v>4230901</v>
      </c>
      <c r="F1445">
        <f>VLOOKUP(_xlfn.CONCAT(A1445,B1445,C1445),Denominator!D:H,2,FALSE)</f>
        <v>4230826</v>
      </c>
      <c r="G1445">
        <f>VLOOKUP(_xlfn.CONCAT(A1445,B1445,C1445),Denominator!D:H,3,FALSE)</f>
        <v>75</v>
      </c>
      <c r="H1445">
        <v>11104</v>
      </c>
      <c r="I1445" s="13">
        <f>Table15_2[[#This Row],[total_counts]]-Table15_2[[#This Row],[virtual_counts]]</f>
        <v>11096</v>
      </c>
      <c r="J1445">
        <v>8</v>
      </c>
      <c r="K1445" s="4">
        <f>Table15_2[[#This Row],[total_counts]]/Table15_2[[#This Row],[den_total]]</f>
        <v>2.6245000769339675E-3</v>
      </c>
      <c r="L1445" s="4">
        <f>Table15_2[[#This Row],[in_person_counts]]/Table15_2[[#This Row],[den_total]]</f>
        <v>2.6226092267344473E-3</v>
      </c>
      <c r="M1445" s="4">
        <f>Table15_2[[#This Row],[virtual_counts]]/Table15_2[[#This Row],[den_total]]</f>
        <v>1.8908501995201494E-6</v>
      </c>
      <c r="N1445" t="s">
        <v>14</v>
      </c>
    </row>
    <row r="1446" spans="1:14" x14ac:dyDescent="0.3">
      <c r="A1446" t="s">
        <v>31</v>
      </c>
      <c r="B1446">
        <v>2019</v>
      </c>
      <c r="C1446">
        <v>5</v>
      </c>
      <c r="D1446" t="s">
        <v>19</v>
      </c>
      <c r="E1446">
        <v>4230901</v>
      </c>
      <c r="F1446">
        <f>VLOOKUP(_xlfn.CONCAT(A1446,B1446,C1446),Denominator!D:H,2,FALSE)</f>
        <v>4230826</v>
      </c>
      <c r="G1446">
        <f>VLOOKUP(_xlfn.CONCAT(A1446,B1446,C1446),Denominator!D:H,3,FALSE)</f>
        <v>75</v>
      </c>
      <c r="H1446">
        <v>626</v>
      </c>
      <c r="I1446" s="13">
        <f>Table15_2[[#This Row],[total_counts]]-Table15_2[[#This Row],[virtual_counts]]</f>
        <v>626</v>
      </c>
      <c r="J1446">
        <v>0</v>
      </c>
      <c r="K1446" s="4">
        <f>Table15_2[[#This Row],[total_counts]]/Table15_2[[#This Row],[den_total]]</f>
        <v>1.4795902811245171E-4</v>
      </c>
      <c r="L1446" s="4">
        <f>Table15_2[[#This Row],[in_person_counts]]/Table15_2[[#This Row],[den_total]]</f>
        <v>1.4795902811245171E-4</v>
      </c>
      <c r="M1446" s="4">
        <f>Table15_2[[#This Row],[virtual_counts]]/Table15_2[[#This Row],[den_total]]</f>
        <v>0</v>
      </c>
      <c r="N1446" t="s">
        <v>14</v>
      </c>
    </row>
    <row r="1447" spans="1:14" x14ac:dyDescent="0.3">
      <c r="A1447" t="s">
        <v>31</v>
      </c>
      <c r="B1447">
        <v>2019</v>
      </c>
      <c r="C1447">
        <v>5</v>
      </c>
      <c r="D1447" t="s">
        <v>21</v>
      </c>
      <c r="E1447">
        <v>4230901</v>
      </c>
      <c r="F1447">
        <f>VLOOKUP(_xlfn.CONCAT(A1447,B1447,C1447),Denominator!D:H,2,FALSE)</f>
        <v>4230826</v>
      </c>
      <c r="G1447">
        <f>VLOOKUP(_xlfn.CONCAT(A1447,B1447,C1447),Denominator!D:H,3,FALSE)</f>
        <v>75</v>
      </c>
      <c r="H1447">
        <v>467</v>
      </c>
      <c r="I1447" s="13">
        <f>Table15_2[[#This Row],[total_counts]]-Table15_2[[#This Row],[virtual_counts]]</f>
        <v>467</v>
      </c>
      <c r="J1447">
        <v>0</v>
      </c>
      <c r="K1447" s="4">
        <f>Table15_2[[#This Row],[total_counts]]/Table15_2[[#This Row],[den_total]]</f>
        <v>1.1037838039698872E-4</v>
      </c>
      <c r="L1447" s="4">
        <f>Table15_2[[#This Row],[in_person_counts]]/Table15_2[[#This Row],[den_total]]</f>
        <v>1.1037838039698872E-4</v>
      </c>
      <c r="M1447" s="4">
        <f>Table15_2[[#This Row],[virtual_counts]]/Table15_2[[#This Row],[den_total]]</f>
        <v>0</v>
      </c>
      <c r="N1447" t="s">
        <v>14</v>
      </c>
    </row>
    <row r="1448" spans="1:14" x14ac:dyDescent="0.3">
      <c r="A1448" t="s">
        <v>31</v>
      </c>
      <c r="B1448">
        <v>2019</v>
      </c>
      <c r="C1448">
        <v>5</v>
      </c>
      <c r="D1448" t="s">
        <v>23</v>
      </c>
      <c r="E1448">
        <v>4230901</v>
      </c>
      <c r="F1448">
        <f>VLOOKUP(_xlfn.CONCAT(A1448,B1448,C1448),Denominator!D:H,2,FALSE)</f>
        <v>4230826</v>
      </c>
      <c r="G1448">
        <f>VLOOKUP(_xlfn.CONCAT(A1448,B1448,C1448),Denominator!D:H,3,FALSE)</f>
        <v>75</v>
      </c>
      <c r="H1448">
        <v>1044</v>
      </c>
      <c r="I1448" s="13">
        <f>Table15_2[[#This Row],[total_counts]]-Table15_2[[#This Row],[virtual_counts]]</f>
        <v>1044</v>
      </c>
      <c r="J1448">
        <v>0</v>
      </c>
      <c r="K1448" s="4">
        <f>Table15_2[[#This Row],[total_counts]]/Table15_2[[#This Row],[den_total]]</f>
        <v>2.4675595103737952E-4</v>
      </c>
      <c r="L1448" s="4">
        <f>Table15_2[[#This Row],[in_person_counts]]/Table15_2[[#This Row],[den_total]]</f>
        <v>2.4675595103737952E-4</v>
      </c>
      <c r="M1448" s="4">
        <f>Table15_2[[#This Row],[virtual_counts]]/Table15_2[[#This Row],[den_total]]</f>
        <v>0</v>
      </c>
      <c r="N1448" t="s">
        <v>14</v>
      </c>
    </row>
    <row r="1449" spans="1:14" x14ac:dyDescent="0.3">
      <c r="A1449" t="s">
        <v>31</v>
      </c>
      <c r="B1449">
        <v>2019</v>
      </c>
      <c r="C1449">
        <v>5</v>
      </c>
      <c r="D1449" t="s">
        <v>24</v>
      </c>
      <c r="E1449">
        <v>4230901</v>
      </c>
      <c r="F1449">
        <f>VLOOKUP(_xlfn.CONCAT(A1449,B1449,C1449),Denominator!D:H,2,FALSE)</f>
        <v>4230826</v>
      </c>
      <c r="G1449">
        <f>VLOOKUP(_xlfn.CONCAT(A1449,B1449,C1449),Denominator!D:H,3,FALSE)</f>
        <v>75</v>
      </c>
      <c r="H1449">
        <v>29668</v>
      </c>
      <c r="I1449" s="13">
        <f>Table15_2[[#This Row],[total_counts]]-Table15_2[[#This Row],[virtual_counts]]</f>
        <v>29658</v>
      </c>
      <c r="J1449">
        <v>10</v>
      </c>
      <c r="K1449" s="4">
        <f>Table15_2[[#This Row],[total_counts]]/Table15_2[[#This Row],[den_total]]</f>
        <v>7.0122179649204745E-3</v>
      </c>
      <c r="L1449" s="4">
        <f>Table15_2[[#This Row],[in_person_counts]]/Table15_2[[#This Row],[den_total]]</f>
        <v>7.0098544021710745E-3</v>
      </c>
      <c r="M1449" s="4">
        <f>Table15_2[[#This Row],[virtual_counts]]/Table15_2[[#This Row],[den_total]]</f>
        <v>2.3635627494001871E-6</v>
      </c>
      <c r="N1449" t="s">
        <v>14</v>
      </c>
    </row>
    <row r="1450" spans="1:14" x14ac:dyDescent="0.3">
      <c r="A1450" t="s">
        <v>31</v>
      </c>
      <c r="B1450">
        <v>2019</v>
      </c>
      <c r="C1450">
        <v>5</v>
      </c>
      <c r="D1450" t="s">
        <v>25</v>
      </c>
      <c r="E1450">
        <v>4230901</v>
      </c>
      <c r="F1450">
        <f>VLOOKUP(_xlfn.CONCAT(A1450,B1450,C1450),Denominator!D:H,2,FALSE)</f>
        <v>4230826</v>
      </c>
      <c r="G1450">
        <f>VLOOKUP(_xlfn.CONCAT(A1450,B1450,C1450),Denominator!D:H,3,FALSE)</f>
        <v>75</v>
      </c>
      <c r="H1450">
        <v>10127</v>
      </c>
      <c r="I1450" s="13">
        <f>Table15_2[[#This Row],[total_counts]]-Table15_2[[#This Row],[virtual_counts]]</f>
        <v>10125</v>
      </c>
      <c r="J1450">
        <v>2</v>
      </c>
      <c r="K1450" s="4">
        <f>Table15_2[[#This Row],[total_counts]]/Table15_2[[#This Row],[den_total]]</f>
        <v>2.3935799963175691E-3</v>
      </c>
      <c r="L1450" s="4">
        <f>Table15_2[[#This Row],[in_person_counts]]/Table15_2[[#This Row],[den_total]]</f>
        <v>2.3931072837676893E-3</v>
      </c>
      <c r="M1450" s="4">
        <f>Table15_2[[#This Row],[virtual_counts]]/Table15_2[[#This Row],[den_total]]</f>
        <v>4.7271254988003736E-7</v>
      </c>
      <c r="N1450" t="s">
        <v>14</v>
      </c>
    </row>
    <row r="1451" spans="1:14" x14ac:dyDescent="0.3">
      <c r="A1451" t="s">
        <v>31</v>
      </c>
      <c r="B1451">
        <v>2019</v>
      </c>
      <c r="C1451">
        <v>6</v>
      </c>
      <c r="D1451" t="s">
        <v>20</v>
      </c>
      <c r="E1451">
        <v>4447440</v>
      </c>
      <c r="F1451">
        <f>VLOOKUP(_xlfn.CONCAT(A1451,B1451,C1451),Denominator!D:H,2,FALSE)</f>
        <v>4447366</v>
      </c>
      <c r="G1451">
        <f>VLOOKUP(_xlfn.CONCAT(A1451,B1451,C1451),Denominator!D:H,3,FALSE)</f>
        <v>74</v>
      </c>
      <c r="H1451">
        <v>3680</v>
      </c>
      <c r="I1451" s="13">
        <f>Table15_2[[#This Row],[total_counts]]-Table15_2[[#This Row],[virtual_counts]]</f>
        <v>3675</v>
      </c>
      <c r="J1451">
        <v>5</v>
      </c>
      <c r="K1451" s="4">
        <f>Table15_2[[#This Row],[total_counts]]/Table15_2[[#This Row],[den_total]]</f>
        <v>8.2744230388718002E-4</v>
      </c>
      <c r="L1451" s="4">
        <f>Table15_2[[#This Row],[in_person_counts]]/Table15_2[[#This Row],[den_total]]</f>
        <v>8.2631806162646374E-4</v>
      </c>
      <c r="M1451" s="4">
        <f>Table15_2[[#This Row],[virtual_counts]]/Table15_2[[#This Row],[den_total]]</f>
        <v>1.1242422607162773E-6</v>
      </c>
      <c r="N1451" t="s">
        <v>14</v>
      </c>
    </row>
    <row r="1452" spans="1:14" x14ac:dyDescent="0.3">
      <c r="A1452" t="s">
        <v>31</v>
      </c>
      <c r="B1452">
        <v>2019</v>
      </c>
      <c r="C1452">
        <v>6</v>
      </c>
      <c r="D1452" t="s">
        <v>22</v>
      </c>
      <c r="E1452">
        <v>4447440</v>
      </c>
      <c r="F1452">
        <f>VLOOKUP(_xlfn.CONCAT(A1452,B1452,C1452),Denominator!D:H,2,FALSE)</f>
        <v>4447366</v>
      </c>
      <c r="G1452">
        <f>VLOOKUP(_xlfn.CONCAT(A1452,B1452,C1452),Denominator!D:H,3,FALSE)</f>
        <v>74</v>
      </c>
      <c r="H1452">
        <v>4180</v>
      </c>
      <c r="I1452" s="13">
        <f>Table15_2[[#This Row],[total_counts]]-Table15_2[[#This Row],[virtual_counts]]</f>
        <v>4175</v>
      </c>
      <c r="J1452">
        <v>5</v>
      </c>
      <c r="K1452" s="4">
        <f>Table15_2[[#This Row],[total_counts]]/Table15_2[[#This Row],[den_total]]</f>
        <v>9.3986652995880777E-4</v>
      </c>
      <c r="L1452" s="4">
        <f>Table15_2[[#This Row],[in_person_counts]]/Table15_2[[#This Row],[den_total]]</f>
        <v>9.3874228769809148E-4</v>
      </c>
      <c r="M1452" s="4">
        <f>Table15_2[[#This Row],[virtual_counts]]/Table15_2[[#This Row],[den_total]]</f>
        <v>1.1242422607162773E-6</v>
      </c>
      <c r="N1452" t="s">
        <v>14</v>
      </c>
    </row>
    <row r="1453" spans="1:14" x14ac:dyDescent="0.3">
      <c r="A1453" t="s">
        <v>31</v>
      </c>
      <c r="B1453">
        <v>2019</v>
      </c>
      <c r="C1453">
        <v>6</v>
      </c>
      <c r="D1453" t="s">
        <v>13</v>
      </c>
      <c r="E1453">
        <v>4447440</v>
      </c>
      <c r="F1453">
        <f>VLOOKUP(_xlfn.CONCAT(A1453,B1453,C1453),Denominator!D:H,2,FALSE)</f>
        <v>4447366</v>
      </c>
      <c r="G1453">
        <f>VLOOKUP(_xlfn.CONCAT(A1453,B1453,C1453),Denominator!D:H,3,FALSE)</f>
        <v>74</v>
      </c>
      <c r="H1453">
        <v>58111</v>
      </c>
      <c r="I1453" s="13">
        <f>Table15_2[[#This Row],[total_counts]]-Table15_2[[#This Row],[virtual_counts]]</f>
        <v>58085</v>
      </c>
      <c r="J1453">
        <v>26</v>
      </c>
      <c r="K1453" s="4">
        <f>Table15_2[[#This Row],[total_counts]]/Table15_2[[#This Row],[den_total]]</f>
        <v>1.3066168402496718E-2</v>
      </c>
      <c r="L1453" s="4">
        <f>Table15_2[[#This Row],[in_person_counts]]/Table15_2[[#This Row],[den_total]]</f>
        <v>1.3060322342740993E-2</v>
      </c>
      <c r="M1453" s="4">
        <f>Table15_2[[#This Row],[virtual_counts]]/Table15_2[[#This Row],[den_total]]</f>
        <v>5.8460597557246414E-6</v>
      </c>
      <c r="N1453" t="s">
        <v>14</v>
      </c>
    </row>
    <row r="1454" spans="1:14" x14ac:dyDescent="0.3">
      <c r="A1454" t="s">
        <v>31</v>
      </c>
      <c r="B1454">
        <v>2019</v>
      </c>
      <c r="C1454">
        <v>6</v>
      </c>
      <c r="D1454" t="s">
        <v>18</v>
      </c>
      <c r="E1454">
        <v>4447440</v>
      </c>
      <c r="F1454">
        <f>VLOOKUP(_xlfn.CONCAT(A1454,B1454,C1454),Denominator!D:H,2,FALSE)</f>
        <v>4447366</v>
      </c>
      <c r="G1454">
        <f>VLOOKUP(_xlfn.CONCAT(A1454,B1454,C1454),Denominator!D:H,3,FALSE)</f>
        <v>74</v>
      </c>
      <c r="H1454">
        <v>10883</v>
      </c>
      <c r="I1454" s="13">
        <f>Table15_2[[#This Row],[total_counts]]-Table15_2[[#This Row],[virtual_counts]]</f>
        <v>10872</v>
      </c>
      <c r="J1454">
        <v>11</v>
      </c>
      <c r="K1454" s="4">
        <f>Table15_2[[#This Row],[total_counts]]/Table15_2[[#This Row],[den_total]]</f>
        <v>2.447025704675049E-3</v>
      </c>
      <c r="L1454" s="4">
        <f>Table15_2[[#This Row],[in_person_counts]]/Table15_2[[#This Row],[den_total]]</f>
        <v>2.444552371701473E-3</v>
      </c>
      <c r="M1454" s="4">
        <f>Table15_2[[#This Row],[virtual_counts]]/Table15_2[[#This Row],[den_total]]</f>
        <v>2.4733329735758098E-6</v>
      </c>
      <c r="N1454" t="s">
        <v>14</v>
      </c>
    </row>
    <row r="1455" spans="1:14" x14ac:dyDescent="0.3">
      <c r="A1455" t="s">
        <v>31</v>
      </c>
      <c r="B1455">
        <v>2019</v>
      </c>
      <c r="C1455">
        <v>6</v>
      </c>
      <c r="D1455" t="s">
        <v>19</v>
      </c>
      <c r="E1455">
        <v>4447440</v>
      </c>
      <c r="F1455">
        <f>VLOOKUP(_xlfn.CONCAT(A1455,B1455,C1455),Denominator!D:H,2,FALSE)</f>
        <v>4447366</v>
      </c>
      <c r="G1455">
        <f>VLOOKUP(_xlfn.CONCAT(A1455,B1455,C1455),Denominator!D:H,3,FALSE)</f>
        <v>74</v>
      </c>
      <c r="H1455">
        <v>679</v>
      </c>
      <c r="I1455" s="13">
        <f>Table15_2[[#This Row],[total_counts]]-Table15_2[[#This Row],[virtual_counts]]</f>
        <v>679</v>
      </c>
      <c r="J1455">
        <v>0</v>
      </c>
      <c r="K1455" s="4">
        <f>Table15_2[[#This Row],[total_counts]]/Table15_2[[#This Row],[den_total]]</f>
        <v>1.5267209900527044E-4</v>
      </c>
      <c r="L1455" s="4">
        <f>Table15_2[[#This Row],[in_person_counts]]/Table15_2[[#This Row],[den_total]]</f>
        <v>1.5267209900527044E-4</v>
      </c>
      <c r="M1455" s="4">
        <f>Table15_2[[#This Row],[virtual_counts]]/Table15_2[[#This Row],[den_total]]</f>
        <v>0</v>
      </c>
      <c r="N1455" t="s">
        <v>14</v>
      </c>
    </row>
    <row r="1456" spans="1:14" x14ac:dyDescent="0.3">
      <c r="A1456" t="s">
        <v>31</v>
      </c>
      <c r="B1456">
        <v>2019</v>
      </c>
      <c r="C1456">
        <v>6</v>
      </c>
      <c r="D1456" t="s">
        <v>21</v>
      </c>
      <c r="E1456">
        <v>4447440</v>
      </c>
      <c r="F1456">
        <f>VLOOKUP(_xlfn.CONCAT(A1456,B1456,C1456),Denominator!D:H,2,FALSE)</f>
        <v>4447366</v>
      </c>
      <c r="G1456">
        <f>VLOOKUP(_xlfn.CONCAT(A1456,B1456,C1456),Denominator!D:H,3,FALSE)</f>
        <v>74</v>
      </c>
      <c r="H1456">
        <v>500</v>
      </c>
      <c r="I1456" s="13">
        <f>Table15_2[[#This Row],[total_counts]]-Table15_2[[#This Row],[virtual_counts]]</f>
        <v>500</v>
      </c>
      <c r="J1456">
        <v>0</v>
      </c>
      <c r="K1456" s="4">
        <f>Table15_2[[#This Row],[total_counts]]/Table15_2[[#This Row],[den_total]]</f>
        <v>1.1242422607162772E-4</v>
      </c>
      <c r="L1456" s="4">
        <f>Table15_2[[#This Row],[in_person_counts]]/Table15_2[[#This Row],[den_total]]</f>
        <v>1.1242422607162772E-4</v>
      </c>
      <c r="M1456" s="4">
        <f>Table15_2[[#This Row],[virtual_counts]]/Table15_2[[#This Row],[den_total]]</f>
        <v>0</v>
      </c>
      <c r="N1456" t="s">
        <v>14</v>
      </c>
    </row>
    <row r="1457" spans="1:14" x14ac:dyDescent="0.3">
      <c r="A1457" t="s">
        <v>31</v>
      </c>
      <c r="B1457">
        <v>2019</v>
      </c>
      <c r="C1457">
        <v>6</v>
      </c>
      <c r="D1457" t="s">
        <v>23</v>
      </c>
      <c r="E1457">
        <v>4447440</v>
      </c>
      <c r="F1457">
        <f>VLOOKUP(_xlfn.CONCAT(A1457,B1457,C1457),Denominator!D:H,2,FALSE)</f>
        <v>4447366</v>
      </c>
      <c r="G1457">
        <f>VLOOKUP(_xlfn.CONCAT(A1457,B1457,C1457),Denominator!D:H,3,FALSE)</f>
        <v>74</v>
      </c>
      <c r="H1457">
        <v>1034</v>
      </c>
      <c r="I1457" s="13">
        <f>Table15_2[[#This Row],[total_counts]]-Table15_2[[#This Row],[virtual_counts]]</f>
        <v>1034</v>
      </c>
      <c r="J1457">
        <v>0</v>
      </c>
      <c r="K1457" s="4">
        <f>Table15_2[[#This Row],[total_counts]]/Table15_2[[#This Row],[den_total]]</f>
        <v>2.3249329951612613E-4</v>
      </c>
      <c r="L1457" s="4">
        <f>Table15_2[[#This Row],[in_person_counts]]/Table15_2[[#This Row],[den_total]]</f>
        <v>2.3249329951612613E-4</v>
      </c>
      <c r="M1457" s="4">
        <f>Table15_2[[#This Row],[virtual_counts]]/Table15_2[[#This Row],[den_total]]</f>
        <v>0</v>
      </c>
      <c r="N1457" t="s">
        <v>14</v>
      </c>
    </row>
    <row r="1458" spans="1:14" x14ac:dyDescent="0.3">
      <c r="A1458" t="s">
        <v>31</v>
      </c>
      <c r="B1458">
        <v>2019</v>
      </c>
      <c r="C1458">
        <v>6</v>
      </c>
      <c r="D1458" t="s">
        <v>24</v>
      </c>
      <c r="E1458">
        <v>4447440</v>
      </c>
      <c r="F1458">
        <f>VLOOKUP(_xlfn.CONCAT(A1458,B1458,C1458),Denominator!D:H,2,FALSE)</f>
        <v>4447366</v>
      </c>
      <c r="G1458">
        <f>VLOOKUP(_xlfn.CONCAT(A1458,B1458,C1458),Denominator!D:H,3,FALSE)</f>
        <v>74</v>
      </c>
      <c r="H1458">
        <v>29501</v>
      </c>
      <c r="I1458" s="13">
        <f>Table15_2[[#This Row],[total_counts]]-Table15_2[[#This Row],[virtual_counts]]</f>
        <v>29495</v>
      </c>
      <c r="J1458">
        <v>6</v>
      </c>
      <c r="K1458" s="4">
        <f>Table15_2[[#This Row],[total_counts]]/Table15_2[[#This Row],[den_total]]</f>
        <v>6.6332541866781789E-3</v>
      </c>
      <c r="L1458" s="4">
        <f>Table15_2[[#This Row],[in_person_counts]]/Table15_2[[#This Row],[den_total]]</f>
        <v>6.6319050959653195E-3</v>
      </c>
      <c r="M1458" s="4">
        <f>Table15_2[[#This Row],[virtual_counts]]/Table15_2[[#This Row],[den_total]]</f>
        <v>1.3490907128595327E-6</v>
      </c>
      <c r="N1458" t="s">
        <v>14</v>
      </c>
    </row>
    <row r="1459" spans="1:14" x14ac:dyDescent="0.3">
      <c r="A1459" t="s">
        <v>31</v>
      </c>
      <c r="B1459">
        <v>2019</v>
      </c>
      <c r="C1459">
        <v>6</v>
      </c>
      <c r="D1459" t="s">
        <v>25</v>
      </c>
      <c r="E1459">
        <v>4447440</v>
      </c>
      <c r="F1459">
        <f>VLOOKUP(_xlfn.CONCAT(A1459,B1459,C1459),Denominator!D:H,2,FALSE)</f>
        <v>4447366</v>
      </c>
      <c r="G1459">
        <f>VLOOKUP(_xlfn.CONCAT(A1459,B1459,C1459),Denominator!D:H,3,FALSE)</f>
        <v>74</v>
      </c>
      <c r="H1459">
        <v>10586</v>
      </c>
      <c r="I1459" s="13">
        <f>Table15_2[[#This Row],[total_counts]]-Table15_2[[#This Row],[virtual_counts]]</f>
        <v>10579</v>
      </c>
      <c r="J1459">
        <v>7</v>
      </c>
      <c r="K1459" s="4">
        <f>Table15_2[[#This Row],[total_counts]]/Table15_2[[#This Row],[den_total]]</f>
        <v>2.3802457143885024E-3</v>
      </c>
      <c r="L1459" s="4">
        <f>Table15_2[[#This Row],[in_person_counts]]/Table15_2[[#This Row],[den_total]]</f>
        <v>2.3786717752234993E-3</v>
      </c>
      <c r="M1459" s="4">
        <f>Table15_2[[#This Row],[virtual_counts]]/Table15_2[[#This Row],[den_total]]</f>
        <v>1.5739391650027882E-6</v>
      </c>
      <c r="N1459" t="s">
        <v>14</v>
      </c>
    </row>
    <row r="1460" spans="1:14" x14ac:dyDescent="0.3">
      <c r="A1460" t="s">
        <v>31</v>
      </c>
      <c r="B1460">
        <v>2019</v>
      </c>
      <c r="C1460">
        <v>7</v>
      </c>
      <c r="D1460" t="s">
        <v>20</v>
      </c>
      <c r="E1460">
        <v>4435374</v>
      </c>
      <c r="F1460">
        <f>VLOOKUP(_xlfn.CONCAT(A1460,B1460,C1460),Denominator!D:H,2,FALSE)</f>
        <v>4435316</v>
      </c>
      <c r="G1460">
        <f>VLOOKUP(_xlfn.CONCAT(A1460,B1460,C1460),Denominator!D:H,3,FALSE)</f>
        <v>58</v>
      </c>
      <c r="H1460">
        <v>3543</v>
      </c>
      <c r="I1460" s="13">
        <f>Table15_2[[#This Row],[total_counts]]-Table15_2[[#This Row],[virtual_counts]]</f>
        <v>3543</v>
      </c>
      <c r="J1460">
        <v>0</v>
      </c>
      <c r="K1460" s="4">
        <f>Table15_2[[#This Row],[total_counts]]/Table15_2[[#This Row],[den_total]]</f>
        <v>7.9880524167747749E-4</v>
      </c>
      <c r="L1460" s="4">
        <f>Table15_2[[#This Row],[in_person_counts]]/Table15_2[[#This Row],[den_total]]</f>
        <v>7.9880524167747749E-4</v>
      </c>
      <c r="M1460" s="4">
        <f>Table15_2[[#This Row],[virtual_counts]]/Table15_2[[#This Row],[den_total]]</f>
        <v>0</v>
      </c>
      <c r="N1460" t="s">
        <v>14</v>
      </c>
    </row>
    <row r="1461" spans="1:14" x14ac:dyDescent="0.3">
      <c r="A1461" t="s">
        <v>31</v>
      </c>
      <c r="B1461">
        <v>2019</v>
      </c>
      <c r="C1461">
        <v>7</v>
      </c>
      <c r="D1461" t="s">
        <v>22</v>
      </c>
      <c r="E1461">
        <v>4435374</v>
      </c>
      <c r="F1461">
        <f>VLOOKUP(_xlfn.CONCAT(A1461,B1461,C1461),Denominator!D:H,2,FALSE)</f>
        <v>4435316</v>
      </c>
      <c r="G1461">
        <f>VLOOKUP(_xlfn.CONCAT(A1461,B1461,C1461),Denominator!D:H,3,FALSE)</f>
        <v>58</v>
      </c>
      <c r="H1461">
        <v>4099</v>
      </c>
      <c r="I1461" s="13">
        <f>Table15_2[[#This Row],[total_counts]]-Table15_2[[#This Row],[virtual_counts]]</f>
        <v>4099</v>
      </c>
      <c r="J1461">
        <v>0</v>
      </c>
      <c r="K1461" s="4">
        <f>Table15_2[[#This Row],[total_counts]]/Table15_2[[#This Row],[den_total]]</f>
        <v>9.2416107412813435E-4</v>
      </c>
      <c r="L1461" s="4">
        <f>Table15_2[[#This Row],[in_person_counts]]/Table15_2[[#This Row],[den_total]]</f>
        <v>9.2416107412813435E-4</v>
      </c>
      <c r="M1461" s="4">
        <f>Table15_2[[#This Row],[virtual_counts]]/Table15_2[[#This Row],[den_total]]</f>
        <v>0</v>
      </c>
      <c r="N1461" t="s">
        <v>14</v>
      </c>
    </row>
    <row r="1462" spans="1:14" x14ac:dyDescent="0.3">
      <c r="A1462" t="s">
        <v>31</v>
      </c>
      <c r="B1462">
        <v>2019</v>
      </c>
      <c r="C1462">
        <v>7</v>
      </c>
      <c r="D1462" t="s">
        <v>13</v>
      </c>
      <c r="E1462">
        <v>4435374</v>
      </c>
      <c r="F1462">
        <f>VLOOKUP(_xlfn.CONCAT(A1462,B1462,C1462),Denominator!D:H,2,FALSE)</f>
        <v>4435316</v>
      </c>
      <c r="G1462">
        <f>VLOOKUP(_xlfn.CONCAT(A1462,B1462,C1462),Denominator!D:H,3,FALSE)</f>
        <v>58</v>
      </c>
      <c r="H1462">
        <v>62453</v>
      </c>
      <c r="I1462" s="13">
        <f>Table15_2[[#This Row],[total_counts]]-Table15_2[[#This Row],[virtual_counts]]</f>
        <v>62441</v>
      </c>
      <c r="J1462">
        <v>12</v>
      </c>
      <c r="K1462" s="4">
        <f>Table15_2[[#This Row],[total_counts]]/Table15_2[[#This Row],[den_total]]</f>
        <v>1.4080661518059132E-2</v>
      </c>
      <c r="L1462" s="4">
        <f>Table15_2[[#This Row],[in_person_counts]]/Table15_2[[#This Row],[den_total]]</f>
        <v>1.4077955996495448E-2</v>
      </c>
      <c r="M1462" s="4">
        <f>Table15_2[[#This Row],[virtual_counts]]/Table15_2[[#This Row],[den_total]]</f>
        <v>2.7055215636832428E-6</v>
      </c>
      <c r="N1462" t="s">
        <v>14</v>
      </c>
    </row>
    <row r="1463" spans="1:14" x14ac:dyDescent="0.3">
      <c r="A1463" t="s">
        <v>31</v>
      </c>
      <c r="B1463">
        <v>2019</v>
      </c>
      <c r="C1463">
        <v>7</v>
      </c>
      <c r="D1463" t="s">
        <v>18</v>
      </c>
      <c r="E1463">
        <v>4435374</v>
      </c>
      <c r="F1463">
        <f>VLOOKUP(_xlfn.CONCAT(A1463,B1463,C1463),Denominator!D:H,2,FALSE)</f>
        <v>4435316</v>
      </c>
      <c r="G1463">
        <f>VLOOKUP(_xlfn.CONCAT(A1463,B1463,C1463),Denominator!D:H,3,FALSE)</f>
        <v>58</v>
      </c>
      <c r="H1463">
        <v>10773</v>
      </c>
      <c r="I1463" s="13">
        <f>Table15_2[[#This Row],[total_counts]]-Table15_2[[#This Row],[virtual_counts]]</f>
        <v>10760</v>
      </c>
      <c r="J1463">
        <v>13</v>
      </c>
      <c r="K1463" s="4">
        <f>Table15_2[[#This Row],[total_counts]]/Table15_2[[#This Row],[den_total]]</f>
        <v>2.4288819837966313E-3</v>
      </c>
      <c r="L1463" s="4">
        <f>Table15_2[[#This Row],[in_person_counts]]/Table15_2[[#This Row],[den_total]]</f>
        <v>2.4259510021026414E-3</v>
      </c>
      <c r="M1463" s="4">
        <f>Table15_2[[#This Row],[virtual_counts]]/Table15_2[[#This Row],[den_total]]</f>
        <v>2.9309816939901798E-6</v>
      </c>
      <c r="N1463" t="s">
        <v>14</v>
      </c>
    </row>
    <row r="1464" spans="1:14" x14ac:dyDescent="0.3">
      <c r="A1464" t="s">
        <v>31</v>
      </c>
      <c r="B1464">
        <v>2019</v>
      </c>
      <c r="C1464">
        <v>7</v>
      </c>
      <c r="D1464" t="s">
        <v>19</v>
      </c>
      <c r="E1464">
        <v>4435374</v>
      </c>
      <c r="F1464">
        <f>VLOOKUP(_xlfn.CONCAT(A1464,B1464,C1464),Denominator!D:H,2,FALSE)</f>
        <v>4435316</v>
      </c>
      <c r="G1464">
        <f>VLOOKUP(_xlfn.CONCAT(A1464,B1464,C1464),Denominator!D:H,3,FALSE)</f>
        <v>58</v>
      </c>
      <c r="H1464">
        <v>732</v>
      </c>
      <c r="I1464" s="13">
        <f>Table15_2[[#This Row],[total_counts]]-Table15_2[[#This Row],[virtual_counts]]</f>
        <v>732</v>
      </c>
      <c r="J1464">
        <v>0</v>
      </c>
      <c r="K1464" s="4">
        <f>Table15_2[[#This Row],[total_counts]]/Table15_2[[#This Row],[den_total]]</f>
        <v>1.6503681538467782E-4</v>
      </c>
      <c r="L1464" s="4">
        <f>Table15_2[[#This Row],[in_person_counts]]/Table15_2[[#This Row],[den_total]]</f>
        <v>1.6503681538467782E-4</v>
      </c>
      <c r="M1464" s="4">
        <f>Table15_2[[#This Row],[virtual_counts]]/Table15_2[[#This Row],[den_total]]</f>
        <v>0</v>
      </c>
      <c r="N1464" t="s">
        <v>14</v>
      </c>
    </row>
    <row r="1465" spans="1:14" x14ac:dyDescent="0.3">
      <c r="A1465" t="s">
        <v>31</v>
      </c>
      <c r="B1465">
        <v>2019</v>
      </c>
      <c r="C1465">
        <v>7</v>
      </c>
      <c r="D1465" t="s">
        <v>21</v>
      </c>
      <c r="E1465">
        <v>4435374</v>
      </c>
      <c r="F1465">
        <f>VLOOKUP(_xlfn.CONCAT(A1465,B1465,C1465),Denominator!D:H,2,FALSE)</f>
        <v>4435316</v>
      </c>
      <c r="G1465">
        <f>VLOOKUP(_xlfn.CONCAT(A1465,B1465,C1465),Denominator!D:H,3,FALSE)</f>
        <v>58</v>
      </c>
      <c r="H1465">
        <v>556</v>
      </c>
      <c r="I1465" s="13">
        <f>Table15_2[[#This Row],[total_counts]]-Table15_2[[#This Row],[virtual_counts]]</f>
        <v>556</v>
      </c>
      <c r="J1465">
        <v>0</v>
      </c>
      <c r="K1465" s="4">
        <f>Table15_2[[#This Row],[total_counts]]/Table15_2[[#This Row],[den_total]]</f>
        <v>1.2535583245065692E-4</v>
      </c>
      <c r="L1465" s="4">
        <f>Table15_2[[#This Row],[in_person_counts]]/Table15_2[[#This Row],[den_total]]</f>
        <v>1.2535583245065692E-4</v>
      </c>
      <c r="M1465" s="4">
        <f>Table15_2[[#This Row],[virtual_counts]]/Table15_2[[#This Row],[den_total]]</f>
        <v>0</v>
      </c>
      <c r="N1465" t="s">
        <v>14</v>
      </c>
    </row>
    <row r="1466" spans="1:14" x14ac:dyDescent="0.3">
      <c r="A1466" t="s">
        <v>31</v>
      </c>
      <c r="B1466">
        <v>2019</v>
      </c>
      <c r="C1466">
        <v>7</v>
      </c>
      <c r="D1466" t="s">
        <v>23</v>
      </c>
      <c r="E1466">
        <v>4435374</v>
      </c>
      <c r="F1466">
        <f>VLOOKUP(_xlfn.CONCAT(A1466,B1466,C1466),Denominator!D:H,2,FALSE)</f>
        <v>4435316</v>
      </c>
      <c r="G1466">
        <f>VLOOKUP(_xlfn.CONCAT(A1466,B1466,C1466),Denominator!D:H,3,FALSE)</f>
        <v>58</v>
      </c>
      <c r="H1466">
        <v>1023</v>
      </c>
      <c r="I1466" s="13">
        <f>Table15_2[[#This Row],[total_counts]]-Table15_2[[#This Row],[virtual_counts]]</f>
        <v>1023</v>
      </c>
      <c r="J1466">
        <v>0</v>
      </c>
      <c r="K1466" s="4">
        <f>Table15_2[[#This Row],[total_counts]]/Table15_2[[#This Row],[den_total]]</f>
        <v>2.3064571330399646E-4</v>
      </c>
      <c r="L1466" s="4">
        <f>Table15_2[[#This Row],[in_person_counts]]/Table15_2[[#This Row],[den_total]]</f>
        <v>2.3064571330399646E-4</v>
      </c>
      <c r="M1466" s="4">
        <f>Table15_2[[#This Row],[virtual_counts]]/Table15_2[[#This Row],[den_total]]</f>
        <v>0</v>
      </c>
      <c r="N1466" t="s">
        <v>14</v>
      </c>
    </row>
    <row r="1467" spans="1:14" x14ac:dyDescent="0.3">
      <c r="A1467" t="s">
        <v>31</v>
      </c>
      <c r="B1467">
        <v>2019</v>
      </c>
      <c r="C1467">
        <v>7</v>
      </c>
      <c r="D1467" t="s">
        <v>24</v>
      </c>
      <c r="E1467">
        <v>4435374</v>
      </c>
      <c r="F1467">
        <f>VLOOKUP(_xlfn.CONCAT(A1467,B1467,C1467),Denominator!D:H,2,FALSE)</f>
        <v>4435316</v>
      </c>
      <c r="G1467">
        <f>VLOOKUP(_xlfn.CONCAT(A1467,B1467,C1467),Denominator!D:H,3,FALSE)</f>
        <v>58</v>
      </c>
      <c r="H1467">
        <v>29579</v>
      </c>
      <c r="I1467" s="13">
        <f>Table15_2[[#This Row],[total_counts]]-Table15_2[[#This Row],[virtual_counts]]</f>
        <v>29572</v>
      </c>
      <c r="J1467">
        <v>7</v>
      </c>
      <c r="K1467" s="4">
        <f>Table15_2[[#This Row],[total_counts]]/Table15_2[[#This Row],[den_total]]</f>
        <v>6.6688851943488871E-3</v>
      </c>
      <c r="L1467" s="4">
        <f>Table15_2[[#This Row],[in_person_counts]]/Table15_2[[#This Row],[den_total]]</f>
        <v>6.6673069734367388E-3</v>
      </c>
      <c r="M1467" s="4">
        <f>Table15_2[[#This Row],[virtual_counts]]/Table15_2[[#This Row],[den_total]]</f>
        <v>1.5782209121485584E-6</v>
      </c>
      <c r="N1467" t="s">
        <v>14</v>
      </c>
    </row>
    <row r="1468" spans="1:14" x14ac:dyDescent="0.3">
      <c r="A1468" t="s">
        <v>31</v>
      </c>
      <c r="B1468">
        <v>2019</v>
      </c>
      <c r="C1468">
        <v>7</v>
      </c>
      <c r="D1468" t="s">
        <v>25</v>
      </c>
      <c r="E1468">
        <v>4435374</v>
      </c>
      <c r="F1468">
        <f>VLOOKUP(_xlfn.CONCAT(A1468,B1468,C1468),Denominator!D:H,2,FALSE)</f>
        <v>4435316</v>
      </c>
      <c r="G1468">
        <f>VLOOKUP(_xlfn.CONCAT(A1468,B1468,C1468),Denominator!D:H,3,FALSE)</f>
        <v>58</v>
      </c>
      <c r="H1468">
        <v>12670</v>
      </c>
      <c r="I1468" s="13">
        <f>Table15_2[[#This Row],[total_counts]]-Table15_2[[#This Row],[virtual_counts]]</f>
        <v>12670</v>
      </c>
      <c r="J1468">
        <v>0</v>
      </c>
      <c r="K1468" s="4">
        <f>Table15_2[[#This Row],[total_counts]]/Table15_2[[#This Row],[den_total]]</f>
        <v>2.8565798509888906E-3</v>
      </c>
      <c r="L1468" s="4">
        <f>Table15_2[[#This Row],[in_person_counts]]/Table15_2[[#This Row],[den_total]]</f>
        <v>2.8565798509888906E-3</v>
      </c>
      <c r="M1468" s="4">
        <f>Table15_2[[#This Row],[virtual_counts]]/Table15_2[[#This Row],[den_total]]</f>
        <v>0</v>
      </c>
      <c r="N1468" t="s">
        <v>14</v>
      </c>
    </row>
    <row r="1469" spans="1:14" x14ac:dyDescent="0.3">
      <c r="A1469" t="s">
        <v>31</v>
      </c>
      <c r="B1469">
        <v>2019</v>
      </c>
      <c r="C1469">
        <v>8</v>
      </c>
      <c r="D1469" t="s">
        <v>20</v>
      </c>
      <c r="E1469">
        <v>4440025</v>
      </c>
      <c r="F1469">
        <f>VLOOKUP(_xlfn.CONCAT(A1469,B1469,C1469),Denominator!D:H,2,FALSE)</f>
        <v>4439760</v>
      </c>
      <c r="G1469">
        <f>VLOOKUP(_xlfn.CONCAT(A1469,B1469,C1469),Denominator!D:H,3,FALSE)</f>
        <v>265</v>
      </c>
      <c r="H1469">
        <v>3450</v>
      </c>
      <c r="I1469" s="13">
        <f>Table15_2[[#This Row],[total_counts]]-Table15_2[[#This Row],[virtual_counts]]</f>
        <v>3450</v>
      </c>
      <c r="J1469">
        <v>0</v>
      </c>
      <c r="K1469" s="4">
        <f>Table15_2[[#This Row],[total_counts]]/Table15_2[[#This Row],[den_total]]</f>
        <v>7.7702265189948257E-4</v>
      </c>
      <c r="L1469" s="4">
        <f>Table15_2[[#This Row],[in_person_counts]]/Table15_2[[#This Row],[den_total]]</f>
        <v>7.7702265189948257E-4</v>
      </c>
      <c r="M1469" s="4">
        <f>Table15_2[[#This Row],[virtual_counts]]/Table15_2[[#This Row],[den_total]]</f>
        <v>0</v>
      </c>
      <c r="N1469" t="s">
        <v>14</v>
      </c>
    </row>
    <row r="1470" spans="1:14" x14ac:dyDescent="0.3">
      <c r="A1470" t="s">
        <v>31</v>
      </c>
      <c r="B1470">
        <v>2019</v>
      </c>
      <c r="C1470">
        <v>8</v>
      </c>
      <c r="D1470" t="s">
        <v>22</v>
      </c>
      <c r="E1470">
        <v>4440025</v>
      </c>
      <c r="F1470">
        <f>VLOOKUP(_xlfn.CONCAT(A1470,B1470,C1470),Denominator!D:H,2,FALSE)</f>
        <v>4439760</v>
      </c>
      <c r="G1470">
        <f>VLOOKUP(_xlfn.CONCAT(A1470,B1470,C1470),Denominator!D:H,3,FALSE)</f>
        <v>265</v>
      </c>
      <c r="H1470">
        <v>3961</v>
      </c>
      <c r="I1470" s="13">
        <f>Table15_2[[#This Row],[total_counts]]-Table15_2[[#This Row],[virtual_counts]]</f>
        <v>3961</v>
      </c>
      <c r="J1470">
        <v>0</v>
      </c>
      <c r="K1470" s="4">
        <f>Table15_2[[#This Row],[total_counts]]/Table15_2[[#This Row],[den_total]]</f>
        <v>8.9211209396343493E-4</v>
      </c>
      <c r="L1470" s="4">
        <f>Table15_2[[#This Row],[in_person_counts]]/Table15_2[[#This Row],[den_total]]</f>
        <v>8.9211209396343493E-4</v>
      </c>
      <c r="M1470" s="4">
        <f>Table15_2[[#This Row],[virtual_counts]]/Table15_2[[#This Row],[den_total]]</f>
        <v>0</v>
      </c>
      <c r="N1470" t="s">
        <v>14</v>
      </c>
    </row>
    <row r="1471" spans="1:14" x14ac:dyDescent="0.3">
      <c r="A1471" t="s">
        <v>31</v>
      </c>
      <c r="B1471">
        <v>2019</v>
      </c>
      <c r="C1471">
        <v>8</v>
      </c>
      <c r="D1471" t="s">
        <v>13</v>
      </c>
      <c r="E1471">
        <v>4440025</v>
      </c>
      <c r="F1471">
        <f>VLOOKUP(_xlfn.CONCAT(A1471,B1471,C1471),Denominator!D:H,2,FALSE)</f>
        <v>4439760</v>
      </c>
      <c r="G1471">
        <f>VLOOKUP(_xlfn.CONCAT(A1471,B1471,C1471),Denominator!D:H,3,FALSE)</f>
        <v>265</v>
      </c>
      <c r="H1471">
        <v>65703</v>
      </c>
      <c r="I1471" s="13">
        <f>Table15_2[[#This Row],[total_counts]]-Table15_2[[#This Row],[virtual_counts]]</f>
        <v>65660</v>
      </c>
      <c r="J1471">
        <v>43</v>
      </c>
      <c r="K1471" s="4">
        <f>Table15_2[[#This Row],[total_counts]]/Table15_2[[#This Row],[den_total]]</f>
        <v>1.4797889651522232E-2</v>
      </c>
      <c r="L1471" s="4">
        <f>Table15_2[[#This Row],[in_person_counts]]/Table15_2[[#This Row],[den_total]]</f>
        <v>1.4788205021368123E-2</v>
      </c>
      <c r="M1471" s="4">
        <f>Table15_2[[#This Row],[virtual_counts]]/Table15_2[[#This Row],[den_total]]</f>
        <v>9.684630154109492E-6</v>
      </c>
      <c r="N1471" t="s">
        <v>14</v>
      </c>
    </row>
    <row r="1472" spans="1:14" x14ac:dyDescent="0.3">
      <c r="A1472" t="s">
        <v>31</v>
      </c>
      <c r="B1472">
        <v>2019</v>
      </c>
      <c r="C1472">
        <v>8</v>
      </c>
      <c r="D1472" t="s">
        <v>18</v>
      </c>
      <c r="E1472">
        <v>4440025</v>
      </c>
      <c r="F1472">
        <f>VLOOKUP(_xlfn.CONCAT(A1472,B1472,C1472),Denominator!D:H,2,FALSE)</f>
        <v>4439760</v>
      </c>
      <c r="G1472">
        <f>VLOOKUP(_xlfn.CONCAT(A1472,B1472,C1472),Denominator!D:H,3,FALSE)</f>
        <v>265</v>
      </c>
      <c r="H1472">
        <v>11813</v>
      </c>
      <c r="I1472" s="13">
        <f>Table15_2[[#This Row],[total_counts]]-Table15_2[[#This Row],[virtual_counts]]</f>
        <v>11796</v>
      </c>
      <c r="J1472">
        <v>17</v>
      </c>
      <c r="K1472" s="4">
        <f>Table15_2[[#This Row],[total_counts]]/Table15_2[[#This Row],[den_total]]</f>
        <v>2.6605706048952425E-3</v>
      </c>
      <c r="L1472" s="4">
        <f>Table15_2[[#This Row],[in_person_counts]]/Table15_2[[#This Row],[den_total]]</f>
        <v>2.6567417976250136E-3</v>
      </c>
      <c r="M1472" s="4">
        <f>Table15_2[[#This Row],[virtual_counts]]/Table15_2[[#This Row],[den_total]]</f>
        <v>3.8288072702293342E-6</v>
      </c>
      <c r="N1472" t="s">
        <v>14</v>
      </c>
    </row>
    <row r="1473" spans="1:14" x14ac:dyDescent="0.3">
      <c r="A1473" t="s">
        <v>31</v>
      </c>
      <c r="B1473">
        <v>2019</v>
      </c>
      <c r="C1473">
        <v>8</v>
      </c>
      <c r="D1473" t="s">
        <v>19</v>
      </c>
      <c r="E1473">
        <v>4440025</v>
      </c>
      <c r="F1473">
        <f>VLOOKUP(_xlfn.CONCAT(A1473,B1473,C1473),Denominator!D:H,2,FALSE)</f>
        <v>4439760</v>
      </c>
      <c r="G1473">
        <f>VLOOKUP(_xlfn.CONCAT(A1473,B1473,C1473),Denominator!D:H,3,FALSE)</f>
        <v>265</v>
      </c>
      <c r="H1473">
        <v>757</v>
      </c>
      <c r="I1473" s="13">
        <f>Table15_2[[#This Row],[total_counts]]-Table15_2[[#This Row],[virtual_counts]]</f>
        <v>755</v>
      </c>
      <c r="J1473">
        <v>2</v>
      </c>
      <c r="K1473" s="4">
        <f>Table15_2[[#This Row],[total_counts]]/Table15_2[[#This Row],[den_total]]</f>
        <v>1.7049453550374154E-4</v>
      </c>
      <c r="L1473" s="4">
        <f>Table15_2[[#This Row],[in_person_counts]]/Table15_2[[#This Row],[den_total]]</f>
        <v>1.700440875895969E-4</v>
      </c>
      <c r="M1473" s="4">
        <f>Table15_2[[#This Row],[virtual_counts]]/Table15_2[[#This Row],[den_total]]</f>
        <v>4.5044791414462756E-7</v>
      </c>
      <c r="N1473" t="s">
        <v>14</v>
      </c>
    </row>
    <row r="1474" spans="1:14" x14ac:dyDescent="0.3">
      <c r="A1474" t="s">
        <v>31</v>
      </c>
      <c r="B1474">
        <v>2019</v>
      </c>
      <c r="C1474">
        <v>8</v>
      </c>
      <c r="D1474" t="s">
        <v>21</v>
      </c>
      <c r="E1474">
        <v>4440025</v>
      </c>
      <c r="F1474">
        <f>VLOOKUP(_xlfn.CONCAT(A1474,B1474,C1474),Denominator!D:H,2,FALSE)</f>
        <v>4439760</v>
      </c>
      <c r="G1474">
        <f>VLOOKUP(_xlfn.CONCAT(A1474,B1474,C1474),Denominator!D:H,3,FALSE)</f>
        <v>265</v>
      </c>
      <c r="H1474">
        <v>511</v>
      </c>
      <c r="I1474" s="13">
        <f>Table15_2[[#This Row],[total_counts]]-Table15_2[[#This Row],[virtual_counts]]</f>
        <v>511</v>
      </c>
      <c r="J1474">
        <v>0</v>
      </c>
      <c r="K1474" s="4">
        <f>Table15_2[[#This Row],[total_counts]]/Table15_2[[#This Row],[den_total]]</f>
        <v>1.1508944206395235E-4</v>
      </c>
      <c r="L1474" s="4">
        <f>Table15_2[[#This Row],[in_person_counts]]/Table15_2[[#This Row],[den_total]]</f>
        <v>1.1508944206395235E-4</v>
      </c>
      <c r="M1474" s="4">
        <f>Table15_2[[#This Row],[virtual_counts]]/Table15_2[[#This Row],[den_total]]</f>
        <v>0</v>
      </c>
      <c r="N1474" t="s">
        <v>14</v>
      </c>
    </row>
    <row r="1475" spans="1:14" x14ac:dyDescent="0.3">
      <c r="A1475" t="s">
        <v>31</v>
      </c>
      <c r="B1475">
        <v>2019</v>
      </c>
      <c r="C1475">
        <v>8</v>
      </c>
      <c r="D1475" t="s">
        <v>23</v>
      </c>
      <c r="E1475">
        <v>4440025</v>
      </c>
      <c r="F1475">
        <f>VLOOKUP(_xlfn.CONCAT(A1475,B1475,C1475),Denominator!D:H,2,FALSE)</f>
        <v>4439760</v>
      </c>
      <c r="G1475">
        <f>VLOOKUP(_xlfn.CONCAT(A1475,B1475,C1475),Denominator!D:H,3,FALSE)</f>
        <v>265</v>
      </c>
      <c r="H1475">
        <v>1101</v>
      </c>
      <c r="I1475" s="13">
        <f>Table15_2[[#This Row],[total_counts]]-Table15_2[[#This Row],[virtual_counts]]</f>
        <v>1101</v>
      </c>
      <c r="J1475">
        <v>0</v>
      </c>
      <c r="K1475" s="4">
        <f>Table15_2[[#This Row],[total_counts]]/Table15_2[[#This Row],[den_total]]</f>
        <v>2.4797157673661749E-4</v>
      </c>
      <c r="L1475" s="4">
        <f>Table15_2[[#This Row],[in_person_counts]]/Table15_2[[#This Row],[den_total]]</f>
        <v>2.4797157673661749E-4</v>
      </c>
      <c r="M1475" s="4">
        <f>Table15_2[[#This Row],[virtual_counts]]/Table15_2[[#This Row],[den_total]]</f>
        <v>0</v>
      </c>
      <c r="N1475" t="s">
        <v>14</v>
      </c>
    </row>
    <row r="1476" spans="1:14" x14ac:dyDescent="0.3">
      <c r="A1476" t="s">
        <v>31</v>
      </c>
      <c r="B1476">
        <v>2019</v>
      </c>
      <c r="C1476">
        <v>8</v>
      </c>
      <c r="D1476" t="s">
        <v>24</v>
      </c>
      <c r="E1476">
        <v>4440025</v>
      </c>
      <c r="F1476">
        <f>VLOOKUP(_xlfn.CONCAT(A1476,B1476,C1476),Denominator!D:H,2,FALSE)</f>
        <v>4439760</v>
      </c>
      <c r="G1476">
        <f>VLOOKUP(_xlfn.CONCAT(A1476,B1476,C1476),Denominator!D:H,3,FALSE)</f>
        <v>265</v>
      </c>
      <c r="H1476">
        <v>29539</v>
      </c>
      <c r="I1476" s="13">
        <f>Table15_2[[#This Row],[total_counts]]-Table15_2[[#This Row],[virtual_counts]]</f>
        <v>29532</v>
      </c>
      <c r="J1476">
        <v>7</v>
      </c>
      <c r="K1476" s="4">
        <f>Table15_2[[#This Row],[total_counts]]/Table15_2[[#This Row],[den_total]]</f>
        <v>6.6528904679590767E-3</v>
      </c>
      <c r="L1476" s="4">
        <f>Table15_2[[#This Row],[in_person_counts]]/Table15_2[[#This Row],[den_total]]</f>
        <v>6.6513139002595707E-3</v>
      </c>
      <c r="M1476" s="4">
        <f>Table15_2[[#This Row],[virtual_counts]]/Table15_2[[#This Row],[den_total]]</f>
        <v>1.5765676995061965E-6</v>
      </c>
      <c r="N1476" t="s">
        <v>14</v>
      </c>
    </row>
    <row r="1477" spans="1:14" x14ac:dyDescent="0.3">
      <c r="A1477" t="s">
        <v>31</v>
      </c>
      <c r="B1477">
        <v>2019</v>
      </c>
      <c r="C1477">
        <v>8</v>
      </c>
      <c r="D1477" t="s">
        <v>25</v>
      </c>
      <c r="E1477">
        <v>4440025</v>
      </c>
      <c r="F1477">
        <f>VLOOKUP(_xlfn.CONCAT(A1477,B1477,C1477),Denominator!D:H,2,FALSE)</f>
        <v>4439760</v>
      </c>
      <c r="G1477">
        <f>VLOOKUP(_xlfn.CONCAT(A1477,B1477,C1477),Denominator!D:H,3,FALSE)</f>
        <v>265</v>
      </c>
      <c r="H1477">
        <v>13849</v>
      </c>
      <c r="I1477" s="13">
        <f>Table15_2[[#This Row],[total_counts]]-Table15_2[[#This Row],[virtual_counts]]</f>
        <v>13830</v>
      </c>
      <c r="J1477">
        <v>19</v>
      </c>
      <c r="K1477" s="4">
        <f>Table15_2[[#This Row],[total_counts]]/Table15_2[[#This Row],[den_total]]</f>
        <v>3.1191265814944735E-3</v>
      </c>
      <c r="L1477" s="4">
        <f>Table15_2[[#This Row],[in_person_counts]]/Table15_2[[#This Row],[den_total]]</f>
        <v>3.1148473263100996E-3</v>
      </c>
      <c r="M1477" s="4">
        <f>Table15_2[[#This Row],[virtual_counts]]/Table15_2[[#This Row],[den_total]]</f>
        <v>4.2792551843739616E-6</v>
      </c>
      <c r="N1477" t="s">
        <v>14</v>
      </c>
    </row>
    <row r="1478" spans="1:14" x14ac:dyDescent="0.3">
      <c r="A1478" t="s">
        <v>31</v>
      </c>
      <c r="B1478">
        <v>2019</v>
      </c>
      <c r="C1478">
        <v>9</v>
      </c>
      <c r="D1478" t="s">
        <v>20</v>
      </c>
      <c r="E1478">
        <v>4859388</v>
      </c>
      <c r="F1478">
        <f>VLOOKUP(_xlfn.CONCAT(A1478,B1478,C1478),Denominator!D:H,2,FALSE)</f>
        <v>4858767</v>
      </c>
      <c r="G1478">
        <f>VLOOKUP(_xlfn.CONCAT(A1478,B1478,C1478),Denominator!D:H,3,FALSE)</f>
        <v>621</v>
      </c>
      <c r="H1478">
        <v>3637</v>
      </c>
      <c r="I1478" s="13">
        <f>Table15_2[[#This Row],[total_counts]]-Table15_2[[#This Row],[virtual_counts]]</f>
        <v>3632</v>
      </c>
      <c r="J1478">
        <v>5</v>
      </c>
      <c r="K1478" s="4">
        <f>Table15_2[[#This Row],[total_counts]]/Table15_2[[#This Row],[den_total]]</f>
        <v>7.4844815849238629E-4</v>
      </c>
      <c r="L1478" s="4">
        <f>Table15_2[[#This Row],[in_person_counts]]/Table15_2[[#This Row],[den_total]]</f>
        <v>7.4741922233828627E-4</v>
      </c>
      <c r="M1478" s="4">
        <f>Table15_2[[#This Row],[virtual_counts]]/Table15_2[[#This Row],[den_total]]</f>
        <v>1.0289361541000637E-6</v>
      </c>
      <c r="N1478" t="s">
        <v>14</v>
      </c>
    </row>
    <row r="1479" spans="1:14" x14ac:dyDescent="0.3">
      <c r="A1479" t="s">
        <v>31</v>
      </c>
      <c r="B1479">
        <v>2019</v>
      </c>
      <c r="C1479">
        <v>9</v>
      </c>
      <c r="D1479" t="s">
        <v>22</v>
      </c>
      <c r="E1479">
        <v>4859388</v>
      </c>
      <c r="F1479">
        <f>VLOOKUP(_xlfn.CONCAT(A1479,B1479,C1479),Denominator!D:H,2,FALSE)</f>
        <v>4858767</v>
      </c>
      <c r="G1479">
        <f>VLOOKUP(_xlfn.CONCAT(A1479,B1479,C1479),Denominator!D:H,3,FALSE)</f>
        <v>621</v>
      </c>
      <c r="H1479">
        <v>4170</v>
      </c>
      <c r="I1479" s="13">
        <f>Table15_2[[#This Row],[total_counts]]-Table15_2[[#This Row],[virtual_counts]]</f>
        <v>4165</v>
      </c>
      <c r="J1479">
        <v>5</v>
      </c>
      <c r="K1479" s="4">
        <f>Table15_2[[#This Row],[total_counts]]/Table15_2[[#This Row],[den_total]]</f>
        <v>8.5813275251945306E-4</v>
      </c>
      <c r="L1479" s="4">
        <f>Table15_2[[#This Row],[in_person_counts]]/Table15_2[[#This Row],[den_total]]</f>
        <v>8.5710381636535304E-4</v>
      </c>
      <c r="M1479" s="4">
        <f>Table15_2[[#This Row],[virtual_counts]]/Table15_2[[#This Row],[den_total]]</f>
        <v>1.0289361541000637E-6</v>
      </c>
      <c r="N1479" t="s">
        <v>14</v>
      </c>
    </row>
    <row r="1480" spans="1:14" x14ac:dyDescent="0.3">
      <c r="A1480" t="s">
        <v>31</v>
      </c>
      <c r="B1480">
        <v>2019</v>
      </c>
      <c r="C1480">
        <v>9</v>
      </c>
      <c r="D1480" t="s">
        <v>13</v>
      </c>
      <c r="E1480">
        <v>4859388</v>
      </c>
      <c r="F1480">
        <f>VLOOKUP(_xlfn.CONCAT(A1480,B1480,C1480),Denominator!D:H,2,FALSE)</f>
        <v>4858767</v>
      </c>
      <c r="G1480">
        <f>VLOOKUP(_xlfn.CONCAT(A1480,B1480,C1480),Denominator!D:H,3,FALSE)</f>
        <v>621</v>
      </c>
      <c r="H1480">
        <v>71153</v>
      </c>
      <c r="I1480" s="13">
        <f>Table15_2[[#This Row],[total_counts]]-Table15_2[[#This Row],[virtual_counts]]</f>
        <v>71115</v>
      </c>
      <c r="J1480">
        <v>38</v>
      </c>
      <c r="K1480" s="4">
        <f>Table15_2[[#This Row],[total_counts]]/Table15_2[[#This Row],[den_total]]</f>
        <v>1.4642378834536365E-2</v>
      </c>
      <c r="L1480" s="4">
        <f>Table15_2[[#This Row],[in_person_counts]]/Table15_2[[#This Row],[den_total]]</f>
        <v>1.4634558919765206E-2</v>
      </c>
      <c r="M1480" s="4">
        <f>Table15_2[[#This Row],[virtual_counts]]/Table15_2[[#This Row],[den_total]]</f>
        <v>7.8199147711604837E-6</v>
      </c>
      <c r="N1480" t="s">
        <v>14</v>
      </c>
    </row>
    <row r="1481" spans="1:14" x14ac:dyDescent="0.3">
      <c r="A1481" t="s">
        <v>31</v>
      </c>
      <c r="B1481">
        <v>2019</v>
      </c>
      <c r="C1481">
        <v>9</v>
      </c>
      <c r="D1481" t="s">
        <v>18</v>
      </c>
      <c r="E1481">
        <v>4859388</v>
      </c>
      <c r="F1481">
        <f>VLOOKUP(_xlfn.CONCAT(A1481,B1481,C1481),Denominator!D:H,2,FALSE)</f>
        <v>4858767</v>
      </c>
      <c r="G1481">
        <f>VLOOKUP(_xlfn.CONCAT(A1481,B1481,C1481),Denominator!D:H,3,FALSE)</f>
        <v>621</v>
      </c>
      <c r="H1481">
        <v>12204</v>
      </c>
      <c r="I1481" s="13">
        <f>Table15_2[[#This Row],[total_counts]]-Table15_2[[#This Row],[virtual_counts]]</f>
        <v>12179</v>
      </c>
      <c r="J1481">
        <v>25</v>
      </c>
      <c r="K1481" s="4">
        <f>Table15_2[[#This Row],[total_counts]]/Table15_2[[#This Row],[den_total]]</f>
        <v>2.5114273649274352E-3</v>
      </c>
      <c r="L1481" s="4">
        <f>Table15_2[[#This Row],[in_person_counts]]/Table15_2[[#This Row],[den_total]]</f>
        <v>2.506282684156935E-3</v>
      </c>
      <c r="M1481" s="4">
        <f>Table15_2[[#This Row],[virtual_counts]]/Table15_2[[#This Row],[den_total]]</f>
        <v>5.1446807705003182E-6</v>
      </c>
      <c r="N1481" t="s">
        <v>14</v>
      </c>
    </row>
    <row r="1482" spans="1:14" x14ac:dyDescent="0.3">
      <c r="A1482" t="s">
        <v>31</v>
      </c>
      <c r="B1482">
        <v>2019</v>
      </c>
      <c r="C1482">
        <v>9</v>
      </c>
      <c r="D1482" t="s">
        <v>19</v>
      </c>
      <c r="E1482">
        <v>4859388</v>
      </c>
      <c r="F1482">
        <f>VLOOKUP(_xlfn.CONCAT(A1482,B1482,C1482),Denominator!D:H,2,FALSE)</f>
        <v>4858767</v>
      </c>
      <c r="G1482">
        <f>VLOOKUP(_xlfn.CONCAT(A1482,B1482,C1482),Denominator!D:H,3,FALSE)</f>
        <v>621</v>
      </c>
      <c r="H1482">
        <v>772</v>
      </c>
      <c r="I1482" s="13">
        <f>Table15_2[[#This Row],[total_counts]]-Table15_2[[#This Row],[virtual_counts]]</f>
        <v>768</v>
      </c>
      <c r="J1482">
        <v>4</v>
      </c>
      <c r="K1482" s="4">
        <f>Table15_2[[#This Row],[total_counts]]/Table15_2[[#This Row],[den_total]]</f>
        <v>1.5886774219304981E-4</v>
      </c>
      <c r="L1482" s="4">
        <f>Table15_2[[#This Row],[in_person_counts]]/Table15_2[[#This Row],[den_total]]</f>
        <v>1.5804459326976977E-4</v>
      </c>
      <c r="M1482" s="4">
        <f>Table15_2[[#This Row],[virtual_counts]]/Table15_2[[#This Row],[den_total]]</f>
        <v>8.2314892328005092E-7</v>
      </c>
      <c r="N1482" t="s">
        <v>14</v>
      </c>
    </row>
    <row r="1483" spans="1:14" x14ac:dyDescent="0.3">
      <c r="A1483" t="s">
        <v>31</v>
      </c>
      <c r="B1483">
        <v>2019</v>
      </c>
      <c r="C1483">
        <v>9</v>
      </c>
      <c r="D1483" t="s">
        <v>21</v>
      </c>
      <c r="E1483">
        <v>4859388</v>
      </c>
      <c r="F1483">
        <f>VLOOKUP(_xlfn.CONCAT(A1483,B1483,C1483),Denominator!D:H,2,FALSE)</f>
        <v>4858767</v>
      </c>
      <c r="G1483">
        <f>VLOOKUP(_xlfn.CONCAT(A1483,B1483,C1483),Denominator!D:H,3,FALSE)</f>
        <v>621</v>
      </c>
      <c r="H1483">
        <v>533</v>
      </c>
      <c r="I1483" s="13">
        <f>Table15_2[[#This Row],[total_counts]]-Table15_2[[#This Row],[virtual_counts]]</f>
        <v>533</v>
      </c>
      <c r="J1483">
        <v>0</v>
      </c>
      <c r="K1483" s="4">
        <f>Table15_2[[#This Row],[total_counts]]/Table15_2[[#This Row],[den_total]]</f>
        <v>1.0968459402706678E-4</v>
      </c>
      <c r="L1483" s="4">
        <f>Table15_2[[#This Row],[in_person_counts]]/Table15_2[[#This Row],[den_total]]</f>
        <v>1.0968459402706678E-4</v>
      </c>
      <c r="M1483" s="4">
        <f>Table15_2[[#This Row],[virtual_counts]]/Table15_2[[#This Row],[den_total]]</f>
        <v>0</v>
      </c>
      <c r="N1483" t="s">
        <v>14</v>
      </c>
    </row>
    <row r="1484" spans="1:14" x14ac:dyDescent="0.3">
      <c r="A1484" t="s">
        <v>31</v>
      </c>
      <c r="B1484">
        <v>2019</v>
      </c>
      <c r="C1484">
        <v>9</v>
      </c>
      <c r="D1484" t="s">
        <v>23</v>
      </c>
      <c r="E1484">
        <v>4859388</v>
      </c>
      <c r="F1484">
        <f>VLOOKUP(_xlfn.CONCAT(A1484,B1484,C1484),Denominator!D:H,2,FALSE)</f>
        <v>4858767</v>
      </c>
      <c r="G1484">
        <f>VLOOKUP(_xlfn.CONCAT(A1484,B1484,C1484),Denominator!D:H,3,FALSE)</f>
        <v>621</v>
      </c>
      <c r="H1484">
        <v>1112</v>
      </c>
      <c r="I1484" s="13">
        <f>Table15_2[[#This Row],[total_counts]]-Table15_2[[#This Row],[virtual_counts]]</f>
        <v>1111</v>
      </c>
      <c r="J1484">
        <v>1</v>
      </c>
      <c r="K1484" s="4">
        <f>Table15_2[[#This Row],[total_counts]]/Table15_2[[#This Row],[den_total]]</f>
        <v>2.2883540067185416E-4</v>
      </c>
      <c r="L1484" s="4">
        <f>Table15_2[[#This Row],[in_person_counts]]/Table15_2[[#This Row],[den_total]]</f>
        <v>2.2862961344103413E-4</v>
      </c>
      <c r="M1484" s="4">
        <f>Table15_2[[#This Row],[virtual_counts]]/Table15_2[[#This Row],[den_total]]</f>
        <v>2.0578723082001273E-7</v>
      </c>
      <c r="N1484" t="s">
        <v>14</v>
      </c>
    </row>
    <row r="1485" spans="1:14" x14ac:dyDescent="0.3">
      <c r="A1485" t="s">
        <v>31</v>
      </c>
      <c r="B1485">
        <v>2019</v>
      </c>
      <c r="C1485">
        <v>9</v>
      </c>
      <c r="D1485" t="s">
        <v>24</v>
      </c>
      <c r="E1485">
        <v>4859388</v>
      </c>
      <c r="F1485">
        <f>VLOOKUP(_xlfn.CONCAT(A1485,B1485,C1485),Denominator!D:H,2,FALSE)</f>
        <v>4858767</v>
      </c>
      <c r="G1485">
        <f>VLOOKUP(_xlfn.CONCAT(A1485,B1485,C1485),Denominator!D:H,3,FALSE)</f>
        <v>621</v>
      </c>
      <c r="H1485">
        <v>34313</v>
      </c>
      <c r="I1485" s="13">
        <f>Table15_2[[#This Row],[total_counts]]-Table15_2[[#This Row],[virtual_counts]]</f>
        <v>34311</v>
      </c>
      <c r="J1485">
        <v>2</v>
      </c>
      <c r="K1485" s="4">
        <f>Table15_2[[#This Row],[total_counts]]/Table15_2[[#This Row],[den_total]]</f>
        <v>7.0611772511270966E-3</v>
      </c>
      <c r="L1485" s="4">
        <f>Table15_2[[#This Row],[in_person_counts]]/Table15_2[[#This Row],[den_total]]</f>
        <v>7.0607656766654564E-3</v>
      </c>
      <c r="M1485" s="4">
        <f>Table15_2[[#This Row],[virtual_counts]]/Table15_2[[#This Row],[den_total]]</f>
        <v>4.1157446164002546E-7</v>
      </c>
      <c r="N1485" t="s">
        <v>14</v>
      </c>
    </row>
    <row r="1486" spans="1:14" x14ac:dyDescent="0.3">
      <c r="A1486" t="s">
        <v>31</v>
      </c>
      <c r="B1486">
        <v>2019</v>
      </c>
      <c r="C1486">
        <v>9</v>
      </c>
      <c r="D1486" t="s">
        <v>25</v>
      </c>
      <c r="E1486">
        <v>4859388</v>
      </c>
      <c r="F1486">
        <f>VLOOKUP(_xlfn.CONCAT(A1486,B1486,C1486),Denominator!D:H,2,FALSE)</f>
        <v>4858767</v>
      </c>
      <c r="G1486">
        <f>VLOOKUP(_xlfn.CONCAT(A1486,B1486,C1486),Denominator!D:H,3,FALSE)</f>
        <v>621</v>
      </c>
      <c r="H1486">
        <v>15566</v>
      </c>
      <c r="I1486" s="13">
        <f>Table15_2[[#This Row],[total_counts]]-Table15_2[[#This Row],[virtual_counts]]</f>
        <v>15537</v>
      </c>
      <c r="J1486">
        <v>29</v>
      </c>
      <c r="K1486" s="4">
        <f>Table15_2[[#This Row],[total_counts]]/Table15_2[[#This Row],[den_total]]</f>
        <v>3.2032840349443181E-3</v>
      </c>
      <c r="L1486" s="4">
        <f>Table15_2[[#This Row],[in_person_counts]]/Table15_2[[#This Row],[den_total]]</f>
        <v>3.1973162052505379E-3</v>
      </c>
      <c r="M1486" s="4">
        <f>Table15_2[[#This Row],[virtual_counts]]/Table15_2[[#This Row],[den_total]]</f>
        <v>5.9678296937803688E-6</v>
      </c>
      <c r="N1486" t="s">
        <v>14</v>
      </c>
    </row>
    <row r="1487" spans="1:14" x14ac:dyDescent="0.3">
      <c r="A1487" t="s">
        <v>31</v>
      </c>
      <c r="B1487">
        <v>2019</v>
      </c>
      <c r="C1487">
        <v>10</v>
      </c>
      <c r="D1487" t="s">
        <v>20</v>
      </c>
      <c r="E1487">
        <v>4783142</v>
      </c>
      <c r="F1487">
        <f>VLOOKUP(_xlfn.CONCAT(A1487,B1487,C1487),Denominator!D:H,2,FALSE)</f>
        <v>4782434</v>
      </c>
      <c r="G1487">
        <f>VLOOKUP(_xlfn.CONCAT(A1487,B1487,C1487),Denominator!D:H,3,FALSE)</f>
        <v>708</v>
      </c>
      <c r="H1487">
        <v>3868</v>
      </c>
      <c r="I1487" s="13">
        <f>Table15_2[[#This Row],[total_counts]]-Table15_2[[#This Row],[virtual_counts]]</f>
        <v>3862</v>
      </c>
      <c r="J1487">
        <v>6</v>
      </c>
      <c r="K1487" s="4">
        <f>Table15_2[[#This Row],[total_counts]]/Table15_2[[#This Row],[den_total]]</f>
        <v>8.0867346192105521E-4</v>
      </c>
      <c r="L1487" s="4">
        <f>Table15_2[[#This Row],[in_person_counts]]/Table15_2[[#This Row],[den_total]]</f>
        <v>8.0741905634413528E-4</v>
      </c>
      <c r="M1487" s="4">
        <f>Table15_2[[#This Row],[virtual_counts]]/Table15_2[[#This Row],[den_total]]</f>
        <v>1.254405576919941E-6</v>
      </c>
      <c r="N1487" t="s">
        <v>14</v>
      </c>
    </row>
    <row r="1488" spans="1:14" x14ac:dyDescent="0.3">
      <c r="A1488" t="s">
        <v>31</v>
      </c>
      <c r="B1488">
        <v>2019</v>
      </c>
      <c r="C1488">
        <v>10</v>
      </c>
      <c r="D1488" t="s">
        <v>22</v>
      </c>
      <c r="E1488">
        <v>4783142</v>
      </c>
      <c r="F1488">
        <f>VLOOKUP(_xlfn.CONCAT(A1488,B1488,C1488),Denominator!D:H,2,FALSE)</f>
        <v>4782434</v>
      </c>
      <c r="G1488">
        <f>VLOOKUP(_xlfn.CONCAT(A1488,B1488,C1488),Denominator!D:H,3,FALSE)</f>
        <v>708</v>
      </c>
      <c r="H1488">
        <v>4436</v>
      </c>
      <c r="I1488" s="13">
        <f>Table15_2[[#This Row],[total_counts]]-Table15_2[[#This Row],[virtual_counts]]</f>
        <v>4429</v>
      </c>
      <c r="J1488">
        <v>7</v>
      </c>
      <c r="K1488" s="4">
        <f>Table15_2[[#This Row],[total_counts]]/Table15_2[[#This Row],[den_total]]</f>
        <v>9.2742385653614293E-4</v>
      </c>
      <c r="L1488" s="4">
        <f>Table15_2[[#This Row],[in_person_counts]]/Table15_2[[#This Row],[den_total]]</f>
        <v>9.2596038336306967E-4</v>
      </c>
      <c r="M1488" s="4">
        <f>Table15_2[[#This Row],[virtual_counts]]/Table15_2[[#This Row],[den_total]]</f>
        <v>1.4634731730732644E-6</v>
      </c>
      <c r="N1488" t="s">
        <v>14</v>
      </c>
    </row>
    <row r="1489" spans="1:14" x14ac:dyDescent="0.3">
      <c r="A1489" t="s">
        <v>31</v>
      </c>
      <c r="B1489">
        <v>2019</v>
      </c>
      <c r="C1489">
        <v>10</v>
      </c>
      <c r="D1489" t="s">
        <v>13</v>
      </c>
      <c r="E1489">
        <v>4783142</v>
      </c>
      <c r="F1489">
        <f>VLOOKUP(_xlfn.CONCAT(A1489,B1489,C1489),Denominator!D:H,2,FALSE)</f>
        <v>4782434</v>
      </c>
      <c r="G1489">
        <f>VLOOKUP(_xlfn.CONCAT(A1489,B1489,C1489),Denominator!D:H,3,FALSE)</f>
        <v>708</v>
      </c>
      <c r="H1489">
        <v>74433</v>
      </c>
      <c r="I1489" s="13">
        <f>Table15_2[[#This Row],[total_counts]]-Table15_2[[#This Row],[virtual_counts]]</f>
        <v>74369</v>
      </c>
      <c r="J1489">
        <v>64</v>
      </c>
      <c r="K1489" s="4">
        <f>Table15_2[[#This Row],[total_counts]]/Table15_2[[#This Row],[den_total]]</f>
        <v>1.5561528384480328E-2</v>
      </c>
      <c r="L1489" s="4">
        <f>Table15_2[[#This Row],[in_person_counts]]/Table15_2[[#This Row],[den_total]]</f>
        <v>1.5548148058326515E-2</v>
      </c>
      <c r="M1489" s="4">
        <f>Table15_2[[#This Row],[virtual_counts]]/Table15_2[[#This Row],[den_total]]</f>
        <v>1.3380326153812703E-5</v>
      </c>
      <c r="N1489" t="s">
        <v>14</v>
      </c>
    </row>
    <row r="1490" spans="1:14" x14ac:dyDescent="0.3">
      <c r="A1490" t="s">
        <v>31</v>
      </c>
      <c r="B1490">
        <v>2019</v>
      </c>
      <c r="C1490">
        <v>10</v>
      </c>
      <c r="D1490" t="s">
        <v>18</v>
      </c>
      <c r="E1490">
        <v>4783142</v>
      </c>
      <c r="F1490">
        <f>VLOOKUP(_xlfn.CONCAT(A1490,B1490,C1490),Denominator!D:H,2,FALSE)</f>
        <v>4782434</v>
      </c>
      <c r="G1490">
        <f>VLOOKUP(_xlfn.CONCAT(A1490,B1490,C1490),Denominator!D:H,3,FALSE)</f>
        <v>708</v>
      </c>
      <c r="H1490">
        <v>12478</v>
      </c>
      <c r="I1490" s="13">
        <f>Table15_2[[#This Row],[total_counts]]-Table15_2[[#This Row],[virtual_counts]]</f>
        <v>12433</v>
      </c>
      <c r="J1490">
        <v>45</v>
      </c>
      <c r="K1490" s="4">
        <f>Table15_2[[#This Row],[total_counts]]/Table15_2[[#This Row],[den_total]]</f>
        <v>2.6087454648011706E-3</v>
      </c>
      <c r="L1490" s="4">
        <f>Table15_2[[#This Row],[in_person_counts]]/Table15_2[[#This Row],[den_total]]</f>
        <v>2.5993374229742708E-3</v>
      </c>
      <c r="M1490" s="4">
        <f>Table15_2[[#This Row],[virtual_counts]]/Table15_2[[#This Row],[den_total]]</f>
        <v>9.408041826899556E-6</v>
      </c>
      <c r="N1490" t="s">
        <v>14</v>
      </c>
    </row>
    <row r="1491" spans="1:14" x14ac:dyDescent="0.3">
      <c r="A1491" t="s">
        <v>31</v>
      </c>
      <c r="B1491">
        <v>2019</v>
      </c>
      <c r="C1491">
        <v>10</v>
      </c>
      <c r="D1491" t="s">
        <v>19</v>
      </c>
      <c r="E1491">
        <v>4783142</v>
      </c>
      <c r="F1491">
        <f>VLOOKUP(_xlfn.CONCAT(A1491,B1491,C1491),Denominator!D:H,2,FALSE)</f>
        <v>4782434</v>
      </c>
      <c r="G1491">
        <f>VLOOKUP(_xlfn.CONCAT(A1491,B1491,C1491),Denominator!D:H,3,FALSE)</f>
        <v>708</v>
      </c>
      <c r="H1491">
        <v>754</v>
      </c>
      <c r="I1491" s="13">
        <f>Table15_2[[#This Row],[total_counts]]-Table15_2[[#This Row],[virtual_counts]]</f>
        <v>753</v>
      </c>
      <c r="J1491">
        <v>1</v>
      </c>
      <c r="K1491" s="4">
        <f>Table15_2[[#This Row],[total_counts]]/Table15_2[[#This Row],[den_total]]</f>
        <v>1.5763696749960591E-4</v>
      </c>
      <c r="L1491" s="4">
        <f>Table15_2[[#This Row],[in_person_counts]]/Table15_2[[#This Row],[den_total]]</f>
        <v>1.5742789990345259E-4</v>
      </c>
      <c r="M1491" s="4">
        <f>Table15_2[[#This Row],[virtual_counts]]/Table15_2[[#This Row],[den_total]]</f>
        <v>2.0906759615332349E-7</v>
      </c>
      <c r="N1491" t="s">
        <v>14</v>
      </c>
    </row>
    <row r="1492" spans="1:14" x14ac:dyDescent="0.3">
      <c r="A1492" t="s">
        <v>31</v>
      </c>
      <c r="B1492">
        <v>2019</v>
      </c>
      <c r="C1492">
        <v>10</v>
      </c>
      <c r="D1492" t="s">
        <v>21</v>
      </c>
      <c r="E1492">
        <v>4783142</v>
      </c>
      <c r="F1492">
        <f>VLOOKUP(_xlfn.CONCAT(A1492,B1492,C1492),Denominator!D:H,2,FALSE)</f>
        <v>4782434</v>
      </c>
      <c r="G1492">
        <f>VLOOKUP(_xlfn.CONCAT(A1492,B1492,C1492),Denominator!D:H,3,FALSE)</f>
        <v>708</v>
      </c>
      <c r="H1492">
        <v>568</v>
      </c>
      <c r="I1492" s="13">
        <f>Table15_2[[#This Row],[total_counts]]-Table15_2[[#This Row],[virtual_counts]]</f>
        <v>567</v>
      </c>
      <c r="J1492">
        <v>1</v>
      </c>
      <c r="K1492" s="4">
        <f>Table15_2[[#This Row],[total_counts]]/Table15_2[[#This Row],[den_total]]</f>
        <v>1.1875039461508774E-4</v>
      </c>
      <c r="L1492" s="4">
        <f>Table15_2[[#This Row],[in_person_counts]]/Table15_2[[#This Row],[den_total]]</f>
        <v>1.1854132701893442E-4</v>
      </c>
      <c r="M1492" s="4">
        <f>Table15_2[[#This Row],[virtual_counts]]/Table15_2[[#This Row],[den_total]]</f>
        <v>2.0906759615332349E-7</v>
      </c>
      <c r="N1492" t="s">
        <v>14</v>
      </c>
    </row>
    <row r="1493" spans="1:14" x14ac:dyDescent="0.3">
      <c r="A1493" t="s">
        <v>31</v>
      </c>
      <c r="B1493">
        <v>2019</v>
      </c>
      <c r="C1493">
        <v>10</v>
      </c>
      <c r="D1493" t="s">
        <v>23</v>
      </c>
      <c r="E1493">
        <v>4783142</v>
      </c>
      <c r="F1493">
        <f>VLOOKUP(_xlfn.CONCAT(A1493,B1493,C1493),Denominator!D:H,2,FALSE)</f>
        <v>4782434</v>
      </c>
      <c r="G1493">
        <f>VLOOKUP(_xlfn.CONCAT(A1493,B1493,C1493),Denominator!D:H,3,FALSE)</f>
        <v>708</v>
      </c>
      <c r="H1493">
        <v>1203</v>
      </c>
      <c r="I1493" s="13">
        <f>Table15_2[[#This Row],[total_counts]]-Table15_2[[#This Row],[virtual_counts]]</f>
        <v>1203</v>
      </c>
      <c r="J1493">
        <v>0</v>
      </c>
      <c r="K1493" s="4">
        <f>Table15_2[[#This Row],[total_counts]]/Table15_2[[#This Row],[den_total]]</f>
        <v>2.5150831817244814E-4</v>
      </c>
      <c r="L1493" s="4">
        <f>Table15_2[[#This Row],[in_person_counts]]/Table15_2[[#This Row],[den_total]]</f>
        <v>2.5150831817244814E-4</v>
      </c>
      <c r="M1493" s="4">
        <f>Table15_2[[#This Row],[virtual_counts]]/Table15_2[[#This Row],[den_total]]</f>
        <v>0</v>
      </c>
      <c r="N1493" t="s">
        <v>14</v>
      </c>
    </row>
    <row r="1494" spans="1:14" x14ac:dyDescent="0.3">
      <c r="A1494" t="s">
        <v>31</v>
      </c>
      <c r="B1494">
        <v>2019</v>
      </c>
      <c r="C1494">
        <v>10</v>
      </c>
      <c r="D1494" t="s">
        <v>24</v>
      </c>
      <c r="E1494">
        <v>4783142</v>
      </c>
      <c r="F1494">
        <f>VLOOKUP(_xlfn.CONCAT(A1494,B1494,C1494),Denominator!D:H,2,FALSE)</f>
        <v>4782434</v>
      </c>
      <c r="G1494">
        <f>VLOOKUP(_xlfn.CONCAT(A1494,B1494,C1494),Denominator!D:H,3,FALSE)</f>
        <v>708</v>
      </c>
      <c r="H1494">
        <v>34453</v>
      </c>
      <c r="I1494" s="13">
        <f>Table15_2[[#This Row],[total_counts]]-Table15_2[[#This Row],[virtual_counts]]</f>
        <v>34450</v>
      </c>
      <c r="J1494">
        <v>3</v>
      </c>
      <c r="K1494" s="4">
        <f>Table15_2[[#This Row],[total_counts]]/Table15_2[[#This Row],[den_total]]</f>
        <v>7.2030058902704539E-3</v>
      </c>
      <c r="L1494" s="4">
        <f>Table15_2[[#This Row],[in_person_counts]]/Table15_2[[#This Row],[den_total]]</f>
        <v>7.2023786874819938E-3</v>
      </c>
      <c r="M1494" s="4">
        <f>Table15_2[[#This Row],[virtual_counts]]/Table15_2[[#This Row],[den_total]]</f>
        <v>6.272027884599705E-7</v>
      </c>
      <c r="N1494" t="s">
        <v>14</v>
      </c>
    </row>
    <row r="1495" spans="1:14" x14ac:dyDescent="0.3">
      <c r="A1495" t="s">
        <v>31</v>
      </c>
      <c r="B1495">
        <v>2019</v>
      </c>
      <c r="C1495">
        <v>10</v>
      </c>
      <c r="D1495" t="s">
        <v>25</v>
      </c>
      <c r="E1495">
        <v>4783142</v>
      </c>
      <c r="F1495">
        <f>VLOOKUP(_xlfn.CONCAT(A1495,B1495,C1495),Denominator!D:H,2,FALSE)</f>
        <v>4782434</v>
      </c>
      <c r="G1495">
        <f>VLOOKUP(_xlfn.CONCAT(A1495,B1495,C1495),Denominator!D:H,3,FALSE)</f>
        <v>708</v>
      </c>
      <c r="H1495">
        <v>18194</v>
      </c>
      <c r="I1495" s="13">
        <f>Table15_2[[#This Row],[total_counts]]-Table15_2[[#This Row],[virtual_counts]]</f>
        <v>18171</v>
      </c>
      <c r="J1495">
        <v>23</v>
      </c>
      <c r="K1495" s="4">
        <f>Table15_2[[#This Row],[total_counts]]/Table15_2[[#This Row],[den_total]]</f>
        <v>3.8037758444135674E-3</v>
      </c>
      <c r="L1495" s="4">
        <f>Table15_2[[#This Row],[in_person_counts]]/Table15_2[[#This Row],[den_total]]</f>
        <v>3.7989672897020409E-3</v>
      </c>
      <c r="M1495" s="4">
        <f>Table15_2[[#This Row],[virtual_counts]]/Table15_2[[#This Row],[den_total]]</f>
        <v>4.80855471152644E-6</v>
      </c>
      <c r="N1495" t="s">
        <v>14</v>
      </c>
    </row>
    <row r="1496" spans="1:14" x14ac:dyDescent="0.3">
      <c r="A1496" t="s">
        <v>31</v>
      </c>
      <c r="B1496">
        <v>2019</v>
      </c>
      <c r="C1496">
        <v>11</v>
      </c>
      <c r="D1496" t="s">
        <v>20</v>
      </c>
      <c r="E1496">
        <v>4860816</v>
      </c>
      <c r="F1496">
        <f>VLOOKUP(_xlfn.CONCAT(A1496,B1496,C1496),Denominator!D:H,2,FALSE)</f>
        <v>4859600</v>
      </c>
      <c r="G1496">
        <f>VLOOKUP(_xlfn.CONCAT(A1496,B1496,C1496),Denominator!D:H,3,FALSE)</f>
        <v>1216</v>
      </c>
      <c r="H1496">
        <v>4256</v>
      </c>
      <c r="I1496" s="13">
        <f>Table15_2[[#This Row],[total_counts]]-Table15_2[[#This Row],[virtual_counts]]</f>
        <v>4252</v>
      </c>
      <c r="J1496">
        <v>4</v>
      </c>
      <c r="K1496" s="4">
        <f>Table15_2[[#This Row],[total_counts]]/Table15_2[[#This Row],[den_total]]</f>
        <v>8.7557315479540885E-4</v>
      </c>
      <c r="L1496" s="4">
        <f>Table15_2[[#This Row],[in_person_counts]]/Table15_2[[#This Row],[den_total]]</f>
        <v>8.7475024769503721E-4</v>
      </c>
      <c r="M1496" s="4">
        <f>Table15_2[[#This Row],[virtual_counts]]/Table15_2[[#This Row],[den_total]]</f>
        <v>8.2290710037162482E-7</v>
      </c>
      <c r="N1496" t="s">
        <v>14</v>
      </c>
    </row>
    <row r="1497" spans="1:14" x14ac:dyDescent="0.3">
      <c r="A1497" t="s">
        <v>31</v>
      </c>
      <c r="B1497">
        <v>2019</v>
      </c>
      <c r="C1497">
        <v>11</v>
      </c>
      <c r="D1497" t="s">
        <v>22</v>
      </c>
      <c r="E1497">
        <v>4860816</v>
      </c>
      <c r="F1497">
        <f>VLOOKUP(_xlfn.CONCAT(A1497,B1497,C1497),Denominator!D:H,2,FALSE)</f>
        <v>4859600</v>
      </c>
      <c r="G1497">
        <f>VLOOKUP(_xlfn.CONCAT(A1497,B1497,C1497),Denominator!D:H,3,FALSE)</f>
        <v>1216</v>
      </c>
      <c r="H1497">
        <v>4892</v>
      </c>
      <c r="I1497" s="13">
        <f>Table15_2[[#This Row],[total_counts]]-Table15_2[[#This Row],[virtual_counts]]</f>
        <v>4887</v>
      </c>
      <c r="J1497">
        <v>5</v>
      </c>
      <c r="K1497" s="4">
        <f>Table15_2[[#This Row],[total_counts]]/Table15_2[[#This Row],[den_total]]</f>
        <v>1.0064153837544972E-3</v>
      </c>
      <c r="L1497" s="4">
        <f>Table15_2[[#This Row],[in_person_counts]]/Table15_2[[#This Row],[den_total]]</f>
        <v>1.0053867498790326E-3</v>
      </c>
      <c r="M1497" s="4">
        <f>Table15_2[[#This Row],[virtual_counts]]/Table15_2[[#This Row],[den_total]]</f>
        <v>1.028633875464531E-6</v>
      </c>
      <c r="N1497" t="s">
        <v>14</v>
      </c>
    </row>
    <row r="1498" spans="1:14" x14ac:dyDescent="0.3">
      <c r="A1498" t="s">
        <v>31</v>
      </c>
      <c r="B1498">
        <v>2019</v>
      </c>
      <c r="C1498">
        <v>11</v>
      </c>
      <c r="D1498" t="s">
        <v>13</v>
      </c>
      <c r="E1498">
        <v>4860816</v>
      </c>
      <c r="F1498">
        <f>VLOOKUP(_xlfn.CONCAT(A1498,B1498,C1498),Denominator!D:H,2,FALSE)</f>
        <v>4859600</v>
      </c>
      <c r="G1498">
        <f>VLOOKUP(_xlfn.CONCAT(A1498,B1498,C1498),Denominator!D:H,3,FALSE)</f>
        <v>1216</v>
      </c>
      <c r="H1498">
        <v>80000</v>
      </c>
      <c r="I1498" s="13">
        <f>Table15_2[[#This Row],[total_counts]]-Table15_2[[#This Row],[virtual_counts]]</f>
        <v>79917</v>
      </c>
      <c r="J1498">
        <v>83</v>
      </c>
      <c r="K1498" s="4">
        <f>Table15_2[[#This Row],[total_counts]]/Table15_2[[#This Row],[den_total]]</f>
        <v>1.6458142007432498E-2</v>
      </c>
      <c r="L1498" s="4">
        <f>Table15_2[[#This Row],[in_person_counts]]/Table15_2[[#This Row],[den_total]]</f>
        <v>1.6441066685099787E-2</v>
      </c>
      <c r="M1498" s="4">
        <f>Table15_2[[#This Row],[virtual_counts]]/Table15_2[[#This Row],[den_total]]</f>
        <v>1.7075322332711217E-5</v>
      </c>
      <c r="N1498" t="s">
        <v>14</v>
      </c>
    </row>
    <row r="1499" spans="1:14" x14ac:dyDescent="0.3">
      <c r="A1499" t="s">
        <v>31</v>
      </c>
      <c r="B1499">
        <v>2019</v>
      </c>
      <c r="C1499">
        <v>11</v>
      </c>
      <c r="D1499" t="s">
        <v>18</v>
      </c>
      <c r="E1499">
        <v>4860816</v>
      </c>
      <c r="F1499">
        <f>VLOOKUP(_xlfn.CONCAT(A1499,B1499,C1499),Denominator!D:H,2,FALSE)</f>
        <v>4859600</v>
      </c>
      <c r="G1499">
        <f>VLOOKUP(_xlfn.CONCAT(A1499,B1499,C1499),Denominator!D:H,3,FALSE)</f>
        <v>1216</v>
      </c>
      <c r="H1499">
        <v>13090</v>
      </c>
      <c r="I1499" s="13">
        <f>Table15_2[[#This Row],[total_counts]]-Table15_2[[#This Row],[virtual_counts]]</f>
        <v>13035</v>
      </c>
      <c r="J1499">
        <v>55</v>
      </c>
      <c r="K1499" s="4">
        <f>Table15_2[[#This Row],[total_counts]]/Table15_2[[#This Row],[den_total]]</f>
        <v>2.6929634859661424E-3</v>
      </c>
      <c r="L1499" s="4">
        <f>Table15_2[[#This Row],[in_person_counts]]/Table15_2[[#This Row],[den_total]]</f>
        <v>2.6816485133360326E-3</v>
      </c>
      <c r="M1499" s="4">
        <f>Table15_2[[#This Row],[virtual_counts]]/Table15_2[[#This Row],[den_total]]</f>
        <v>1.1314972630109842E-5</v>
      </c>
      <c r="N1499" t="s">
        <v>14</v>
      </c>
    </row>
    <row r="1500" spans="1:14" x14ac:dyDescent="0.3">
      <c r="A1500" t="s">
        <v>31</v>
      </c>
      <c r="B1500">
        <v>2019</v>
      </c>
      <c r="C1500">
        <v>11</v>
      </c>
      <c r="D1500" t="s">
        <v>19</v>
      </c>
      <c r="E1500">
        <v>4860816</v>
      </c>
      <c r="F1500">
        <f>VLOOKUP(_xlfn.CONCAT(A1500,B1500,C1500),Denominator!D:H,2,FALSE)</f>
        <v>4859600</v>
      </c>
      <c r="G1500">
        <f>VLOOKUP(_xlfn.CONCAT(A1500,B1500,C1500),Denominator!D:H,3,FALSE)</f>
        <v>1216</v>
      </c>
      <c r="H1500">
        <v>701</v>
      </c>
      <c r="I1500" s="13">
        <f>Table15_2[[#This Row],[total_counts]]-Table15_2[[#This Row],[virtual_counts]]</f>
        <v>701</v>
      </c>
      <c r="J1500">
        <v>0</v>
      </c>
      <c r="K1500" s="4">
        <f>Table15_2[[#This Row],[total_counts]]/Table15_2[[#This Row],[den_total]]</f>
        <v>1.4421446934012727E-4</v>
      </c>
      <c r="L1500" s="4">
        <f>Table15_2[[#This Row],[in_person_counts]]/Table15_2[[#This Row],[den_total]]</f>
        <v>1.4421446934012727E-4</v>
      </c>
      <c r="M1500" s="4">
        <f>Table15_2[[#This Row],[virtual_counts]]/Table15_2[[#This Row],[den_total]]</f>
        <v>0</v>
      </c>
      <c r="N1500" t="s">
        <v>14</v>
      </c>
    </row>
    <row r="1501" spans="1:14" x14ac:dyDescent="0.3">
      <c r="A1501" t="s">
        <v>31</v>
      </c>
      <c r="B1501">
        <v>2019</v>
      </c>
      <c r="C1501">
        <v>11</v>
      </c>
      <c r="D1501" t="s">
        <v>21</v>
      </c>
      <c r="E1501">
        <v>4860816</v>
      </c>
      <c r="F1501">
        <f>VLOOKUP(_xlfn.CONCAT(A1501,B1501,C1501),Denominator!D:H,2,FALSE)</f>
        <v>4859600</v>
      </c>
      <c r="G1501">
        <f>VLOOKUP(_xlfn.CONCAT(A1501,B1501,C1501),Denominator!D:H,3,FALSE)</f>
        <v>1216</v>
      </c>
      <c r="H1501">
        <v>636</v>
      </c>
      <c r="I1501" s="13">
        <f>Table15_2[[#This Row],[total_counts]]-Table15_2[[#This Row],[virtual_counts]]</f>
        <v>635</v>
      </c>
      <c r="J1501">
        <v>1</v>
      </c>
      <c r="K1501" s="4">
        <f>Table15_2[[#This Row],[total_counts]]/Table15_2[[#This Row],[den_total]]</f>
        <v>1.3084222895908836E-4</v>
      </c>
      <c r="L1501" s="4">
        <f>Table15_2[[#This Row],[in_person_counts]]/Table15_2[[#This Row],[den_total]]</f>
        <v>1.3063650218399545E-4</v>
      </c>
      <c r="M1501" s="4">
        <f>Table15_2[[#This Row],[virtual_counts]]/Table15_2[[#This Row],[den_total]]</f>
        <v>2.057267750929062E-7</v>
      </c>
      <c r="N1501" t="s">
        <v>14</v>
      </c>
    </row>
    <row r="1502" spans="1:14" x14ac:dyDescent="0.3">
      <c r="A1502" t="s">
        <v>31</v>
      </c>
      <c r="B1502">
        <v>2019</v>
      </c>
      <c r="C1502">
        <v>11</v>
      </c>
      <c r="D1502" t="s">
        <v>23</v>
      </c>
      <c r="E1502">
        <v>4860816</v>
      </c>
      <c r="F1502">
        <f>VLOOKUP(_xlfn.CONCAT(A1502,B1502,C1502),Denominator!D:H,2,FALSE)</f>
        <v>4859600</v>
      </c>
      <c r="G1502">
        <f>VLOOKUP(_xlfn.CONCAT(A1502,B1502,C1502),Denominator!D:H,3,FALSE)</f>
        <v>1216</v>
      </c>
      <c r="H1502">
        <v>1221</v>
      </c>
      <c r="I1502" s="13">
        <f>Table15_2[[#This Row],[total_counts]]-Table15_2[[#This Row],[virtual_counts]]</f>
        <v>1219</v>
      </c>
      <c r="J1502">
        <v>2</v>
      </c>
      <c r="K1502" s="4">
        <f>Table15_2[[#This Row],[total_counts]]/Table15_2[[#This Row],[den_total]]</f>
        <v>2.5119239238843849E-4</v>
      </c>
      <c r="L1502" s="4">
        <f>Table15_2[[#This Row],[in_person_counts]]/Table15_2[[#This Row],[den_total]]</f>
        <v>2.5078093883825267E-4</v>
      </c>
      <c r="M1502" s="4">
        <f>Table15_2[[#This Row],[virtual_counts]]/Table15_2[[#This Row],[den_total]]</f>
        <v>4.1145355018581241E-7</v>
      </c>
      <c r="N1502" t="s">
        <v>14</v>
      </c>
    </row>
    <row r="1503" spans="1:14" x14ac:dyDescent="0.3">
      <c r="A1503" t="s">
        <v>31</v>
      </c>
      <c r="B1503">
        <v>2019</v>
      </c>
      <c r="C1503">
        <v>11</v>
      </c>
      <c r="D1503" t="s">
        <v>24</v>
      </c>
      <c r="E1503">
        <v>4860816</v>
      </c>
      <c r="F1503">
        <f>VLOOKUP(_xlfn.CONCAT(A1503,B1503,C1503),Denominator!D:H,2,FALSE)</f>
        <v>4859600</v>
      </c>
      <c r="G1503">
        <f>VLOOKUP(_xlfn.CONCAT(A1503,B1503,C1503),Denominator!D:H,3,FALSE)</f>
        <v>1216</v>
      </c>
      <c r="H1503">
        <v>36898</v>
      </c>
      <c r="I1503" s="13">
        <f>Table15_2[[#This Row],[total_counts]]-Table15_2[[#This Row],[virtual_counts]]</f>
        <v>36897</v>
      </c>
      <c r="J1503">
        <v>1</v>
      </c>
      <c r="K1503" s="4">
        <f>Table15_2[[#This Row],[total_counts]]/Table15_2[[#This Row],[den_total]]</f>
        <v>7.5909065473780532E-3</v>
      </c>
      <c r="L1503" s="4">
        <f>Table15_2[[#This Row],[in_person_counts]]/Table15_2[[#This Row],[den_total]]</f>
        <v>7.5907008206029603E-3</v>
      </c>
      <c r="M1503" s="4">
        <f>Table15_2[[#This Row],[virtual_counts]]/Table15_2[[#This Row],[den_total]]</f>
        <v>2.057267750929062E-7</v>
      </c>
      <c r="N1503" t="s">
        <v>14</v>
      </c>
    </row>
    <row r="1504" spans="1:14" x14ac:dyDescent="0.3">
      <c r="A1504" t="s">
        <v>31</v>
      </c>
      <c r="B1504">
        <v>2019</v>
      </c>
      <c r="C1504">
        <v>11</v>
      </c>
      <c r="D1504" t="s">
        <v>25</v>
      </c>
      <c r="E1504">
        <v>4860816</v>
      </c>
      <c r="F1504">
        <f>VLOOKUP(_xlfn.CONCAT(A1504,B1504,C1504),Denominator!D:H,2,FALSE)</f>
        <v>4859600</v>
      </c>
      <c r="G1504">
        <f>VLOOKUP(_xlfn.CONCAT(A1504,B1504,C1504),Denominator!D:H,3,FALSE)</f>
        <v>1216</v>
      </c>
      <c r="H1504">
        <v>19473</v>
      </c>
      <c r="I1504" s="13">
        <f>Table15_2[[#This Row],[total_counts]]-Table15_2[[#This Row],[virtual_counts]]</f>
        <v>19436</v>
      </c>
      <c r="J1504">
        <v>37</v>
      </c>
      <c r="K1504" s="4">
        <f>Table15_2[[#This Row],[total_counts]]/Table15_2[[#This Row],[den_total]]</f>
        <v>4.0061174913841625E-3</v>
      </c>
      <c r="L1504" s="4">
        <f>Table15_2[[#This Row],[in_person_counts]]/Table15_2[[#This Row],[den_total]]</f>
        <v>3.998505600705725E-3</v>
      </c>
      <c r="M1504" s="4">
        <f>Table15_2[[#This Row],[virtual_counts]]/Table15_2[[#This Row],[den_total]]</f>
        <v>7.61189067843753E-6</v>
      </c>
      <c r="N1504" t="s">
        <v>14</v>
      </c>
    </row>
    <row r="1505" spans="1:14" x14ac:dyDescent="0.3">
      <c r="A1505" t="s">
        <v>31</v>
      </c>
      <c r="B1505">
        <v>2019</v>
      </c>
      <c r="C1505">
        <v>12</v>
      </c>
      <c r="D1505" t="s">
        <v>20</v>
      </c>
      <c r="E1505">
        <v>4380128</v>
      </c>
      <c r="F1505">
        <f>VLOOKUP(_xlfn.CONCAT(A1505,B1505,C1505),Denominator!D:H,2,FALSE)</f>
        <v>4377318</v>
      </c>
      <c r="G1505">
        <f>VLOOKUP(_xlfn.CONCAT(A1505,B1505,C1505),Denominator!D:H,3,FALSE)</f>
        <v>2810</v>
      </c>
      <c r="H1505">
        <v>3391</v>
      </c>
      <c r="I1505" s="13">
        <f>Table15_2[[#This Row],[total_counts]]-Table15_2[[#This Row],[virtual_counts]]</f>
        <v>3391</v>
      </c>
      <c r="J1505">
        <v>0</v>
      </c>
      <c r="K1505" s="4">
        <f>Table15_2[[#This Row],[total_counts]]/Table15_2[[#This Row],[den_total]]</f>
        <v>7.7417828885365902E-4</v>
      </c>
      <c r="L1505" s="4">
        <f>Table15_2[[#This Row],[in_person_counts]]/Table15_2[[#This Row],[den_total]]</f>
        <v>7.7417828885365902E-4</v>
      </c>
      <c r="M1505" s="4">
        <f>Table15_2[[#This Row],[virtual_counts]]/Table15_2[[#This Row],[den_total]]</f>
        <v>0</v>
      </c>
      <c r="N1505" t="s">
        <v>14</v>
      </c>
    </row>
    <row r="1506" spans="1:14" x14ac:dyDescent="0.3">
      <c r="A1506" t="s">
        <v>31</v>
      </c>
      <c r="B1506">
        <v>2019</v>
      </c>
      <c r="C1506">
        <v>12</v>
      </c>
      <c r="D1506" t="s">
        <v>22</v>
      </c>
      <c r="E1506">
        <v>4380128</v>
      </c>
      <c r="F1506">
        <f>VLOOKUP(_xlfn.CONCAT(A1506,B1506,C1506),Denominator!D:H,2,FALSE)</f>
        <v>4377318</v>
      </c>
      <c r="G1506">
        <f>VLOOKUP(_xlfn.CONCAT(A1506,B1506,C1506),Denominator!D:H,3,FALSE)</f>
        <v>2810</v>
      </c>
      <c r="H1506">
        <v>3929</v>
      </c>
      <c r="I1506" s="13">
        <f>Table15_2[[#This Row],[total_counts]]-Table15_2[[#This Row],[virtual_counts]]</f>
        <v>3929</v>
      </c>
      <c r="J1506">
        <v>0</v>
      </c>
      <c r="K1506" s="4">
        <f>Table15_2[[#This Row],[total_counts]]/Table15_2[[#This Row],[den_total]]</f>
        <v>8.970057496036646E-4</v>
      </c>
      <c r="L1506" s="4">
        <f>Table15_2[[#This Row],[in_person_counts]]/Table15_2[[#This Row],[den_total]]</f>
        <v>8.970057496036646E-4</v>
      </c>
      <c r="M1506" s="4">
        <f>Table15_2[[#This Row],[virtual_counts]]/Table15_2[[#This Row],[den_total]]</f>
        <v>0</v>
      </c>
      <c r="N1506" t="s">
        <v>14</v>
      </c>
    </row>
    <row r="1507" spans="1:14" x14ac:dyDescent="0.3">
      <c r="A1507" t="s">
        <v>31</v>
      </c>
      <c r="B1507">
        <v>2019</v>
      </c>
      <c r="C1507">
        <v>12</v>
      </c>
      <c r="D1507" t="s">
        <v>13</v>
      </c>
      <c r="E1507">
        <v>4380128</v>
      </c>
      <c r="F1507">
        <f>VLOOKUP(_xlfn.CONCAT(A1507,B1507,C1507),Denominator!D:H,2,FALSE)</f>
        <v>4377318</v>
      </c>
      <c r="G1507">
        <f>VLOOKUP(_xlfn.CONCAT(A1507,B1507,C1507),Denominator!D:H,3,FALSE)</f>
        <v>2810</v>
      </c>
      <c r="H1507">
        <v>70549</v>
      </c>
      <c r="I1507" s="13">
        <f>Table15_2[[#This Row],[total_counts]]-Table15_2[[#This Row],[virtual_counts]]</f>
        <v>70465</v>
      </c>
      <c r="J1507">
        <v>84</v>
      </c>
      <c r="K1507" s="4">
        <f>Table15_2[[#This Row],[total_counts]]/Table15_2[[#This Row],[den_total]]</f>
        <v>1.6106606930208434E-2</v>
      </c>
      <c r="L1507" s="4">
        <f>Table15_2[[#This Row],[in_person_counts]]/Table15_2[[#This Row],[den_total]]</f>
        <v>1.6087429408455645E-2</v>
      </c>
      <c r="M1507" s="4">
        <f>Table15_2[[#This Row],[virtual_counts]]/Table15_2[[#This Row],[den_total]]</f>
        <v>1.9177521752788959E-5</v>
      </c>
      <c r="N1507" t="s">
        <v>14</v>
      </c>
    </row>
    <row r="1508" spans="1:14" x14ac:dyDescent="0.3">
      <c r="A1508" t="s">
        <v>31</v>
      </c>
      <c r="B1508">
        <v>2019</v>
      </c>
      <c r="C1508">
        <v>12</v>
      </c>
      <c r="D1508" t="s">
        <v>18</v>
      </c>
      <c r="E1508">
        <v>4380128</v>
      </c>
      <c r="F1508">
        <f>VLOOKUP(_xlfn.CONCAT(A1508,B1508,C1508),Denominator!D:H,2,FALSE)</f>
        <v>4377318</v>
      </c>
      <c r="G1508">
        <f>VLOOKUP(_xlfn.CONCAT(A1508,B1508,C1508),Denominator!D:H,3,FALSE)</f>
        <v>2810</v>
      </c>
      <c r="H1508">
        <v>12460</v>
      </c>
      <c r="I1508" s="13">
        <f>Table15_2[[#This Row],[total_counts]]-Table15_2[[#This Row],[virtual_counts]]</f>
        <v>12432</v>
      </c>
      <c r="J1508">
        <v>28</v>
      </c>
      <c r="K1508" s="4">
        <f>Table15_2[[#This Row],[total_counts]]/Table15_2[[#This Row],[den_total]]</f>
        <v>2.8446657266636955E-3</v>
      </c>
      <c r="L1508" s="4">
        <f>Table15_2[[#This Row],[in_person_counts]]/Table15_2[[#This Row],[den_total]]</f>
        <v>2.8382732194127658E-3</v>
      </c>
      <c r="M1508" s="4">
        <f>Table15_2[[#This Row],[virtual_counts]]/Table15_2[[#This Row],[den_total]]</f>
        <v>6.3925072509296534E-6</v>
      </c>
      <c r="N1508" t="s">
        <v>14</v>
      </c>
    </row>
    <row r="1509" spans="1:14" x14ac:dyDescent="0.3">
      <c r="A1509" t="s">
        <v>31</v>
      </c>
      <c r="B1509">
        <v>2019</v>
      </c>
      <c r="C1509">
        <v>12</v>
      </c>
      <c r="D1509" t="s">
        <v>19</v>
      </c>
      <c r="E1509">
        <v>4380128</v>
      </c>
      <c r="F1509">
        <f>VLOOKUP(_xlfn.CONCAT(A1509,B1509,C1509),Denominator!D:H,2,FALSE)</f>
        <v>4377318</v>
      </c>
      <c r="G1509">
        <f>VLOOKUP(_xlfn.CONCAT(A1509,B1509,C1509),Denominator!D:H,3,FALSE)</f>
        <v>2810</v>
      </c>
      <c r="H1509">
        <v>717</v>
      </c>
      <c r="I1509" s="13">
        <f>Table15_2[[#This Row],[total_counts]]-Table15_2[[#This Row],[virtual_counts]]</f>
        <v>716</v>
      </c>
      <c r="J1509">
        <v>1</v>
      </c>
      <c r="K1509" s="4">
        <f>Table15_2[[#This Row],[total_counts]]/Table15_2[[#This Row],[den_total]]</f>
        <v>1.636938463898772E-4</v>
      </c>
      <c r="L1509" s="4">
        <f>Table15_2[[#This Row],[in_person_counts]]/Table15_2[[#This Row],[den_total]]</f>
        <v>1.6346554255948685E-4</v>
      </c>
      <c r="M1509" s="4">
        <f>Table15_2[[#This Row],[virtual_counts]]/Table15_2[[#This Row],[den_total]]</f>
        <v>2.2830383039034475E-7</v>
      </c>
      <c r="N1509" t="s">
        <v>14</v>
      </c>
    </row>
    <row r="1510" spans="1:14" x14ac:dyDescent="0.3">
      <c r="A1510" t="s">
        <v>31</v>
      </c>
      <c r="B1510">
        <v>2019</v>
      </c>
      <c r="C1510">
        <v>12</v>
      </c>
      <c r="D1510" t="s">
        <v>21</v>
      </c>
      <c r="E1510">
        <v>4380128</v>
      </c>
      <c r="F1510">
        <f>VLOOKUP(_xlfn.CONCAT(A1510,B1510,C1510),Denominator!D:H,2,FALSE)</f>
        <v>4377318</v>
      </c>
      <c r="G1510">
        <f>VLOOKUP(_xlfn.CONCAT(A1510,B1510,C1510),Denominator!D:H,3,FALSE)</f>
        <v>2810</v>
      </c>
      <c r="H1510">
        <v>538</v>
      </c>
      <c r="I1510" s="13">
        <f>Table15_2[[#This Row],[total_counts]]-Table15_2[[#This Row],[virtual_counts]]</f>
        <v>538</v>
      </c>
      <c r="J1510">
        <v>0</v>
      </c>
      <c r="K1510" s="4">
        <f>Table15_2[[#This Row],[total_counts]]/Table15_2[[#This Row],[den_total]]</f>
        <v>1.2282746075000547E-4</v>
      </c>
      <c r="L1510" s="4">
        <f>Table15_2[[#This Row],[in_person_counts]]/Table15_2[[#This Row],[den_total]]</f>
        <v>1.2282746075000547E-4</v>
      </c>
      <c r="M1510" s="4">
        <f>Table15_2[[#This Row],[virtual_counts]]/Table15_2[[#This Row],[den_total]]</f>
        <v>0</v>
      </c>
      <c r="N1510" t="s">
        <v>14</v>
      </c>
    </row>
    <row r="1511" spans="1:14" x14ac:dyDescent="0.3">
      <c r="A1511" t="s">
        <v>31</v>
      </c>
      <c r="B1511">
        <v>2019</v>
      </c>
      <c r="C1511">
        <v>12</v>
      </c>
      <c r="D1511" t="s">
        <v>23</v>
      </c>
      <c r="E1511">
        <v>4380128</v>
      </c>
      <c r="F1511">
        <f>VLOOKUP(_xlfn.CONCAT(A1511,B1511,C1511),Denominator!D:H,2,FALSE)</f>
        <v>4377318</v>
      </c>
      <c r="G1511">
        <f>VLOOKUP(_xlfn.CONCAT(A1511,B1511,C1511),Denominator!D:H,3,FALSE)</f>
        <v>2810</v>
      </c>
      <c r="H1511">
        <v>1006</v>
      </c>
      <c r="I1511" s="13">
        <f>Table15_2[[#This Row],[total_counts]]-Table15_2[[#This Row],[virtual_counts]]</f>
        <v>1006</v>
      </c>
      <c r="J1511">
        <v>0</v>
      </c>
      <c r="K1511" s="4">
        <f>Table15_2[[#This Row],[total_counts]]/Table15_2[[#This Row],[den_total]]</f>
        <v>2.2967365337268683E-4</v>
      </c>
      <c r="L1511" s="4">
        <f>Table15_2[[#This Row],[in_person_counts]]/Table15_2[[#This Row],[den_total]]</f>
        <v>2.2967365337268683E-4</v>
      </c>
      <c r="M1511" s="4">
        <f>Table15_2[[#This Row],[virtual_counts]]/Table15_2[[#This Row],[den_total]]</f>
        <v>0</v>
      </c>
      <c r="N1511" t="s">
        <v>14</v>
      </c>
    </row>
    <row r="1512" spans="1:14" x14ac:dyDescent="0.3">
      <c r="A1512" t="s">
        <v>31</v>
      </c>
      <c r="B1512">
        <v>2019</v>
      </c>
      <c r="C1512">
        <v>12</v>
      </c>
      <c r="D1512" t="s">
        <v>24</v>
      </c>
      <c r="E1512">
        <v>4380128</v>
      </c>
      <c r="F1512">
        <f>VLOOKUP(_xlfn.CONCAT(A1512,B1512,C1512),Denominator!D:H,2,FALSE)</f>
        <v>4377318</v>
      </c>
      <c r="G1512">
        <f>VLOOKUP(_xlfn.CONCAT(A1512,B1512,C1512),Denominator!D:H,3,FALSE)</f>
        <v>2810</v>
      </c>
      <c r="H1512">
        <v>31962</v>
      </c>
      <c r="I1512" s="13">
        <f>Table15_2[[#This Row],[total_counts]]-Table15_2[[#This Row],[virtual_counts]]</f>
        <v>31954</v>
      </c>
      <c r="J1512">
        <v>8</v>
      </c>
      <c r="K1512" s="4">
        <f>Table15_2[[#This Row],[total_counts]]/Table15_2[[#This Row],[den_total]]</f>
        <v>7.297047026936199E-3</v>
      </c>
      <c r="L1512" s="4">
        <f>Table15_2[[#This Row],[in_person_counts]]/Table15_2[[#This Row],[den_total]]</f>
        <v>7.2952205962930764E-3</v>
      </c>
      <c r="M1512" s="4">
        <f>Table15_2[[#This Row],[virtual_counts]]/Table15_2[[#This Row],[den_total]]</f>
        <v>1.826430643122758E-6</v>
      </c>
      <c r="N1512" t="s">
        <v>14</v>
      </c>
    </row>
    <row r="1513" spans="1:14" x14ac:dyDescent="0.3">
      <c r="A1513" t="s">
        <v>31</v>
      </c>
      <c r="B1513">
        <v>2019</v>
      </c>
      <c r="C1513">
        <v>12</v>
      </c>
      <c r="D1513" t="s">
        <v>25</v>
      </c>
      <c r="E1513">
        <v>4380128</v>
      </c>
      <c r="F1513">
        <f>VLOOKUP(_xlfn.CONCAT(A1513,B1513,C1513),Denominator!D:H,2,FALSE)</f>
        <v>4377318</v>
      </c>
      <c r="G1513">
        <f>VLOOKUP(_xlfn.CONCAT(A1513,B1513,C1513),Denominator!D:H,3,FALSE)</f>
        <v>2810</v>
      </c>
      <c r="H1513">
        <v>15200</v>
      </c>
      <c r="I1513" s="13">
        <f>Table15_2[[#This Row],[total_counts]]-Table15_2[[#This Row],[virtual_counts]]</f>
        <v>15155</v>
      </c>
      <c r="J1513">
        <v>45</v>
      </c>
      <c r="K1513" s="4">
        <f>Table15_2[[#This Row],[total_counts]]/Table15_2[[#This Row],[den_total]]</f>
        <v>3.4702182219332402E-3</v>
      </c>
      <c r="L1513" s="4">
        <f>Table15_2[[#This Row],[in_person_counts]]/Table15_2[[#This Row],[den_total]]</f>
        <v>3.4599445495656746E-3</v>
      </c>
      <c r="M1513" s="4">
        <f>Table15_2[[#This Row],[virtual_counts]]/Table15_2[[#This Row],[den_total]]</f>
        <v>1.0273672367565514E-5</v>
      </c>
      <c r="N1513" t="s">
        <v>14</v>
      </c>
    </row>
    <row r="1514" spans="1:14" x14ac:dyDescent="0.3">
      <c r="A1514" t="s">
        <v>30</v>
      </c>
      <c r="B1514">
        <v>2019</v>
      </c>
      <c r="C1514">
        <v>1</v>
      </c>
      <c r="D1514" t="s">
        <v>13</v>
      </c>
      <c r="E1514">
        <v>110116</v>
      </c>
      <c r="F1514">
        <f>VLOOKUP(_xlfn.CONCAT(A1514,B1514,C1514),Denominator!D:H,2,FALSE)</f>
        <v>110116</v>
      </c>
      <c r="G1514">
        <f>VLOOKUP(_xlfn.CONCAT(A1514,B1514,C1514),Denominator!D:H,3,FALSE)</f>
        <v>0</v>
      </c>
      <c r="H1514">
        <v>363</v>
      </c>
      <c r="I1514" s="13">
        <f>Table15_2[[#This Row],[total_counts]]-Table15_2[[#This Row],[virtual_counts]]</f>
        <v>363</v>
      </c>
      <c r="J1514">
        <v>0</v>
      </c>
      <c r="K1514" s="4">
        <f>Table15_2[[#This Row],[total_counts]]/Table15_2[[#This Row],[den_total]]</f>
        <v>3.2965236659522686E-3</v>
      </c>
      <c r="L1514" s="4">
        <f>Table15_2[[#This Row],[in_person_counts]]/Table15_2[[#This Row],[den_total]]</f>
        <v>3.2965236659522686E-3</v>
      </c>
      <c r="M1514" s="4">
        <f>Table15_2[[#This Row],[virtual_counts]]/Table15_2[[#This Row],[den_total]]</f>
        <v>0</v>
      </c>
      <c r="N1514" t="s">
        <v>14</v>
      </c>
    </row>
    <row r="1515" spans="1:14" x14ac:dyDescent="0.3">
      <c r="A1515" t="s">
        <v>30</v>
      </c>
      <c r="B1515">
        <v>2019</v>
      </c>
      <c r="C1515">
        <v>1</v>
      </c>
      <c r="D1515" t="s">
        <v>18</v>
      </c>
      <c r="E1515">
        <v>110116</v>
      </c>
      <c r="F1515">
        <f>VLOOKUP(_xlfn.CONCAT(A1515,B1515,C1515),Denominator!D:H,2,FALSE)</f>
        <v>110116</v>
      </c>
      <c r="G1515">
        <f>VLOOKUP(_xlfn.CONCAT(A1515,B1515,C1515),Denominator!D:H,3,FALSE)</f>
        <v>0</v>
      </c>
      <c r="H1515">
        <v>20</v>
      </c>
      <c r="I1515" s="13">
        <f>Table15_2[[#This Row],[total_counts]]-Table15_2[[#This Row],[virtual_counts]]</f>
        <v>20</v>
      </c>
      <c r="J1515">
        <v>0</v>
      </c>
      <c r="K1515" s="4">
        <f>Table15_2[[#This Row],[total_counts]]/Table15_2[[#This Row],[den_total]]</f>
        <v>1.8162664826183297E-4</v>
      </c>
      <c r="L1515" s="4">
        <f>Table15_2[[#This Row],[in_person_counts]]/Table15_2[[#This Row],[den_total]]</f>
        <v>1.8162664826183297E-4</v>
      </c>
      <c r="M1515" s="4">
        <f>Table15_2[[#This Row],[virtual_counts]]/Table15_2[[#This Row],[den_total]]</f>
        <v>0</v>
      </c>
      <c r="N1515" t="s">
        <v>14</v>
      </c>
    </row>
    <row r="1516" spans="1:14" x14ac:dyDescent="0.3">
      <c r="A1516" t="s">
        <v>30</v>
      </c>
      <c r="B1516">
        <v>2019</v>
      </c>
      <c r="C1516">
        <v>1</v>
      </c>
      <c r="D1516" t="s">
        <v>19</v>
      </c>
      <c r="E1516">
        <v>110116</v>
      </c>
      <c r="F1516">
        <f>VLOOKUP(_xlfn.CONCAT(A1516,B1516,C1516),Denominator!D:H,2,FALSE)</f>
        <v>110116</v>
      </c>
      <c r="G1516">
        <f>VLOOKUP(_xlfn.CONCAT(A1516,B1516,C1516),Denominator!D:H,3,FALSE)</f>
        <v>0</v>
      </c>
      <c r="H1516">
        <v>69</v>
      </c>
      <c r="I1516" s="13">
        <f>Table15_2[[#This Row],[total_counts]]-Table15_2[[#This Row],[virtual_counts]]</f>
        <v>69</v>
      </c>
      <c r="J1516">
        <v>0</v>
      </c>
      <c r="K1516" s="4">
        <f>Table15_2[[#This Row],[total_counts]]/Table15_2[[#This Row],[den_total]]</f>
        <v>6.2661193650332379E-4</v>
      </c>
      <c r="L1516" s="4">
        <f>Table15_2[[#This Row],[in_person_counts]]/Table15_2[[#This Row],[den_total]]</f>
        <v>6.2661193650332379E-4</v>
      </c>
      <c r="M1516" s="4">
        <f>Table15_2[[#This Row],[virtual_counts]]/Table15_2[[#This Row],[den_total]]</f>
        <v>0</v>
      </c>
      <c r="N1516" t="s">
        <v>14</v>
      </c>
    </row>
    <row r="1517" spans="1:14" x14ac:dyDescent="0.3">
      <c r="A1517" t="s">
        <v>30</v>
      </c>
      <c r="B1517">
        <v>2019</v>
      </c>
      <c r="C1517">
        <v>1</v>
      </c>
      <c r="D1517" t="s">
        <v>20</v>
      </c>
      <c r="E1517">
        <v>110116</v>
      </c>
      <c r="F1517">
        <f>VLOOKUP(_xlfn.CONCAT(A1517,B1517,C1517),Denominator!D:H,2,FALSE)</f>
        <v>110116</v>
      </c>
      <c r="G1517">
        <f>VLOOKUP(_xlfn.CONCAT(A1517,B1517,C1517),Denominator!D:H,3,FALSE)</f>
        <v>0</v>
      </c>
      <c r="H1517">
        <v>0</v>
      </c>
      <c r="I1517" s="13">
        <f>Table15_2[[#This Row],[total_counts]]-Table15_2[[#This Row],[virtual_counts]]</f>
        <v>0</v>
      </c>
      <c r="J1517">
        <v>0</v>
      </c>
      <c r="K1517" s="4">
        <f>Table15_2[[#This Row],[total_counts]]/Table15_2[[#This Row],[den_total]]</f>
        <v>0</v>
      </c>
      <c r="L1517" s="4">
        <f>Table15_2[[#This Row],[in_person_counts]]/Table15_2[[#This Row],[den_total]]</f>
        <v>0</v>
      </c>
      <c r="M1517" s="4">
        <f>Table15_2[[#This Row],[virtual_counts]]/Table15_2[[#This Row],[den_total]]</f>
        <v>0</v>
      </c>
      <c r="N1517" t="s">
        <v>14</v>
      </c>
    </row>
    <row r="1518" spans="1:14" x14ac:dyDescent="0.3">
      <c r="A1518" t="s">
        <v>30</v>
      </c>
      <c r="B1518">
        <v>2019</v>
      </c>
      <c r="C1518">
        <v>1</v>
      </c>
      <c r="D1518" t="s">
        <v>21</v>
      </c>
      <c r="E1518">
        <v>110116</v>
      </c>
      <c r="F1518">
        <f>VLOOKUP(_xlfn.CONCAT(A1518,B1518,C1518),Denominator!D:H,2,FALSE)</f>
        <v>110116</v>
      </c>
      <c r="G1518">
        <f>VLOOKUP(_xlfn.CONCAT(A1518,B1518,C1518),Denominator!D:H,3,FALSE)</f>
        <v>0</v>
      </c>
      <c r="H1518">
        <v>0</v>
      </c>
      <c r="I1518" s="13">
        <f>Table15_2[[#This Row],[total_counts]]-Table15_2[[#This Row],[virtual_counts]]</f>
        <v>0</v>
      </c>
      <c r="J1518">
        <v>0</v>
      </c>
      <c r="K1518" s="4">
        <f>Table15_2[[#This Row],[total_counts]]/Table15_2[[#This Row],[den_total]]</f>
        <v>0</v>
      </c>
      <c r="L1518" s="4">
        <f>Table15_2[[#This Row],[in_person_counts]]/Table15_2[[#This Row],[den_total]]</f>
        <v>0</v>
      </c>
      <c r="M1518" s="4">
        <f>Table15_2[[#This Row],[virtual_counts]]/Table15_2[[#This Row],[den_total]]</f>
        <v>0</v>
      </c>
      <c r="N1518" t="s">
        <v>14</v>
      </c>
    </row>
    <row r="1519" spans="1:14" x14ac:dyDescent="0.3">
      <c r="A1519" t="s">
        <v>30</v>
      </c>
      <c r="B1519">
        <v>2019</v>
      </c>
      <c r="C1519">
        <v>1</v>
      </c>
      <c r="D1519" t="s">
        <v>22</v>
      </c>
      <c r="E1519">
        <v>110116</v>
      </c>
      <c r="F1519">
        <f>VLOOKUP(_xlfn.CONCAT(A1519,B1519,C1519),Denominator!D:H,2,FALSE)</f>
        <v>110116</v>
      </c>
      <c r="G1519">
        <f>VLOOKUP(_xlfn.CONCAT(A1519,B1519,C1519),Denominator!D:H,3,FALSE)</f>
        <v>0</v>
      </c>
      <c r="H1519">
        <v>0</v>
      </c>
      <c r="I1519" s="13">
        <f>Table15_2[[#This Row],[total_counts]]-Table15_2[[#This Row],[virtual_counts]]</f>
        <v>0</v>
      </c>
      <c r="J1519">
        <v>0</v>
      </c>
      <c r="K1519" s="4">
        <f>Table15_2[[#This Row],[total_counts]]/Table15_2[[#This Row],[den_total]]</f>
        <v>0</v>
      </c>
      <c r="L1519" s="4">
        <f>Table15_2[[#This Row],[in_person_counts]]/Table15_2[[#This Row],[den_total]]</f>
        <v>0</v>
      </c>
      <c r="M1519" s="4">
        <f>Table15_2[[#This Row],[virtual_counts]]/Table15_2[[#This Row],[den_total]]</f>
        <v>0</v>
      </c>
      <c r="N1519" t="s">
        <v>14</v>
      </c>
    </row>
    <row r="1520" spans="1:14" x14ac:dyDescent="0.3">
      <c r="A1520" t="s">
        <v>30</v>
      </c>
      <c r="B1520">
        <v>2019</v>
      </c>
      <c r="C1520">
        <v>1</v>
      </c>
      <c r="D1520" t="s">
        <v>23</v>
      </c>
      <c r="E1520">
        <v>110116</v>
      </c>
      <c r="F1520">
        <f>VLOOKUP(_xlfn.CONCAT(A1520,B1520,C1520),Denominator!D:H,2,FALSE)</f>
        <v>110116</v>
      </c>
      <c r="G1520">
        <f>VLOOKUP(_xlfn.CONCAT(A1520,B1520,C1520),Denominator!D:H,3,FALSE)</f>
        <v>0</v>
      </c>
      <c r="H1520">
        <v>0</v>
      </c>
      <c r="I1520" s="13">
        <f>Table15_2[[#This Row],[total_counts]]-Table15_2[[#This Row],[virtual_counts]]</f>
        <v>0</v>
      </c>
      <c r="J1520">
        <v>0</v>
      </c>
      <c r="K1520" s="4">
        <f>Table15_2[[#This Row],[total_counts]]/Table15_2[[#This Row],[den_total]]</f>
        <v>0</v>
      </c>
      <c r="L1520" s="4">
        <f>Table15_2[[#This Row],[in_person_counts]]/Table15_2[[#This Row],[den_total]]</f>
        <v>0</v>
      </c>
      <c r="M1520" s="4">
        <f>Table15_2[[#This Row],[virtual_counts]]/Table15_2[[#This Row],[den_total]]</f>
        <v>0</v>
      </c>
      <c r="N1520" t="s">
        <v>14</v>
      </c>
    </row>
    <row r="1521" spans="1:14" x14ac:dyDescent="0.3">
      <c r="A1521" t="s">
        <v>30</v>
      </c>
      <c r="B1521">
        <v>2019</v>
      </c>
      <c r="C1521">
        <v>1</v>
      </c>
      <c r="D1521" t="s">
        <v>24</v>
      </c>
      <c r="E1521">
        <v>110116</v>
      </c>
      <c r="F1521">
        <f>VLOOKUP(_xlfn.CONCAT(A1521,B1521,C1521),Denominator!D:H,2,FALSE)</f>
        <v>110116</v>
      </c>
      <c r="G1521">
        <f>VLOOKUP(_xlfn.CONCAT(A1521,B1521,C1521),Denominator!D:H,3,FALSE)</f>
        <v>0</v>
      </c>
      <c r="H1521">
        <v>1</v>
      </c>
      <c r="I1521" s="13">
        <f>Table15_2[[#This Row],[total_counts]]-Table15_2[[#This Row],[virtual_counts]]</f>
        <v>1</v>
      </c>
      <c r="J1521">
        <v>0</v>
      </c>
      <c r="K1521" s="4">
        <f>Table15_2[[#This Row],[total_counts]]/Table15_2[[#This Row],[den_total]]</f>
        <v>9.0813324130916493E-6</v>
      </c>
      <c r="L1521" s="4">
        <f>Table15_2[[#This Row],[in_person_counts]]/Table15_2[[#This Row],[den_total]]</f>
        <v>9.0813324130916493E-6</v>
      </c>
      <c r="M1521" s="4">
        <f>Table15_2[[#This Row],[virtual_counts]]/Table15_2[[#This Row],[den_total]]</f>
        <v>0</v>
      </c>
      <c r="N1521" t="s">
        <v>14</v>
      </c>
    </row>
    <row r="1522" spans="1:14" x14ac:dyDescent="0.3">
      <c r="A1522" t="s">
        <v>30</v>
      </c>
      <c r="B1522">
        <v>2019</v>
      </c>
      <c r="C1522">
        <v>1</v>
      </c>
      <c r="D1522" t="s">
        <v>25</v>
      </c>
      <c r="E1522">
        <v>110116</v>
      </c>
      <c r="F1522">
        <f>VLOOKUP(_xlfn.CONCAT(A1522,B1522,C1522),Denominator!D:H,2,FALSE)</f>
        <v>110116</v>
      </c>
      <c r="G1522">
        <f>VLOOKUP(_xlfn.CONCAT(A1522,B1522,C1522),Denominator!D:H,3,FALSE)</f>
        <v>0</v>
      </c>
      <c r="H1522">
        <v>2</v>
      </c>
      <c r="I1522" s="13">
        <f>Table15_2[[#This Row],[total_counts]]-Table15_2[[#This Row],[virtual_counts]]</f>
        <v>2</v>
      </c>
      <c r="J1522">
        <v>0</v>
      </c>
      <c r="K1522" s="4">
        <f>Table15_2[[#This Row],[total_counts]]/Table15_2[[#This Row],[den_total]]</f>
        <v>1.8162664826183299E-5</v>
      </c>
      <c r="L1522" s="4">
        <f>Table15_2[[#This Row],[in_person_counts]]/Table15_2[[#This Row],[den_total]]</f>
        <v>1.8162664826183299E-5</v>
      </c>
      <c r="M1522" s="4">
        <f>Table15_2[[#This Row],[virtual_counts]]/Table15_2[[#This Row],[den_total]]</f>
        <v>0</v>
      </c>
      <c r="N1522" t="s">
        <v>14</v>
      </c>
    </row>
    <row r="1523" spans="1:14" x14ac:dyDescent="0.3">
      <c r="A1523" t="s">
        <v>30</v>
      </c>
      <c r="B1523">
        <v>2019</v>
      </c>
      <c r="C1523">
        <v>2</v>
      </c>
      <c r="D1523" t="s">
        <v>13</v>
      </c>
      <c r="E1523">
        <v>90011</v>
      </c>
      <c r="F1523">
        <f>VLOOKUP(_xlfn.CONCAT(A1523,B1523,C1523),Denominator!D:H,2,FALSE)</f>
        <v>90011</v>
      </c>
      <c r="G1523">
        <f>VLOOKUP(_xlfn.CONCAT(A1523,B1523,C1523),Denominator!D:H,3,FALSE)</f>
        <v>0</v>
      </c>
      <c r="H1523">
        <v>298</v>
      </c>
      <c r="I1523" s="13">
        <f>Table15_2[[#This Row],[total_counts]]-Table15_2[[#This Row],[virtual_counts]]</f>
        <v>298</v>
      </c>
      <c r="J1523">
        <v>0</v>
      </c>
      <c r="K1523" s="4">
        <f>Table15_2[[#This Row],[total_counts]]/Table15_2[[#This Row],[den_total]]</f>
        <v>3.310706469209319E-3</v>
      </c>
      <c r="L1523" s="4">
        <f>Table15_2[[#This Row],[in_person_counts]]/Table15_2[[#This Row],[den_total]]</f>
        <v>3.310706469209319E-3</v>
      </c>
      <c r="M1523" s="4">
        <f>Table15_2[[#This Row],[virtual_counts]]/Table15_2[[#This Row],[den_total]]</f>
        <v>0</v>
      </c>
      <c r="N1523" t="s">
        <v>14</v>
      </c>
    </row>
    <row r="1524" spans="1:14" x14ac:dyDescent="0.3">
      <c r="A1524" t="s">
        <v>30</v>
      </c>
      <c r="B1524">
        <v>2019</v>
      </c>
      <c r="C1524">
        <v>2</v>
      </c>
      <c r="D1524" t="s">
        <v>18</v>
      </c>
      <c r="E1524">
        <v>90011</v>
      </c>
      <c r="F1524">
        <f>VLOOKUP(_xlfn.CONCAT(A1524,B1524,C1524),Denominator!D:H,2,FALSE)</f>
        <v>90011</v>
      </c>
      <c r="G1524">
        <f>VLOOKUP(_xlfn.CONCAT(A1524,B1524,C1524),Denominator!D:H,3,FALSE)</f>
        <v>0</v>
      </c>
      <c r="H1524">
        <v>27</v>
      </c>
      <c r="I1524" s="13">
        <f>Table15_2[[#This Row],[total_counts]]-Table15_2[[#This Row],[virtual_counts]]</f>
        <v>27</v>
      </c>
      <c r="J1524">
        <v>0</v>
      </c>
      <c r="K1524" s="4">
        <f>Table15_2[[#This Row],[total_counts]]/Table15_2[[#This Row],[den_total]]</f>
        <v>2.9996333781426716E-4</v>
      </c>
      <c r="L1524" s="4">
        <f>Table15_2[[#This Row],[in_person_counts]]/Table15_2[[#This Row],[den_total]]</f>
        <v>2.9996333781426716E-4</v>
      </c>
      <c r="M1524" s="4">
        <f>Table15_2[[#This Row],[virtual_counts]]/Table15_2[[#This Row],[den_total]]</f>
        <v>0</v>
      </c>
      <c r="N1524" t="s">
        <v>14</v>
      </c>
    </row>
    <row r="1525" spans="1:14" x14ac:dyDescent="0.3">
      <c r="A1525" t="s">
        <v>30</v>
      </c>
      <c r="B1525">
        <v>2019</v>
      </c>
      <c r="C1525">
        <v>2</v>
      </c>
      <c r="D1525" t="s">
        <v>19</v>
      </c>
      <c r="E1525">
        <v>90011</v>
      </c>
      <c r="F1525">
        <f>VLOOKUP(_xlfn.CONCAT(A1525,B1525,C1525),Denominator!D:H,2,FALSE)</f>
        <v>90011</v>
      </c>
      <c r="G1525">
        <f>VLOOKUP(_xlfn.CONCAT(A1525,B1525,C1525),Denominator!D:H,3,FALSE)</f>
        <v>0</v>
      </c>
      <c r="H1525">
        <v>60</v>
      </c>
      <c r="I1525" s="13">
        <f>Table15_2[[#This Row],[total_counts]]-Table15_2[[#This Row],[virtual_counts]]</f>
        <v>60</v>
      </c>
      <c r="J1525">
        <v>0</v>
      </c>
      <c r="K1525" s="4">
        <f>Table15_2[[#This Row],[total_counts]]/Table15_2[[#This Row],[den_total]]</f>
        <v>6.6658519514281589E-4</v>
      </c>
      <c r="L1525" s="4">
        <f>Table15_2[[#This Row],[in_person_counts]]/Table15_2[[#This Row],[den_total]]</f>
        <v>6.6658519514281589E-4</v>
      </c>
      <c r="M1525" s="4">
        <f>Table15_2[[#This Row],[virtual_counts]]/Table15_2[[#This Row],[den_total]]</f>
        <v>0</v>
      </c>
      <c r="N1525" t="s">
        <v>14</v>
      </c>
    </row>
    <row r="1526" spans="1:14" x14ac:dyDescent="0.3">
      <c r="A1526" t="s">
        <v>30</v>
      </c>
      <c r="B1526">
        <v>2019</v>
      </c>
      <c r="C1526">
        <v>2</v>
      </c>
      <c r="D1526" t="s">
        <v>20</v>
      </c>
      <c r="E1526">
        <v>90011</v>
      </c>
      <c r="F1526">
        <f>VLOOKUP(_xlfn.CONCAT(A1526,B1526,C1526),Denominator!D:H,2,FALSE)</f>
        <v>90011</v>
      </c>
      <c r="G1526">
        <f>VLOOKUP(_xlfn.CONCAT(A1526,B1526,C1526),Denominator!D:H,3,FALSE)</f>
        <v>0</v>
      </c>
      <c r="H1526">
        <v>0</v>
      </c>
      <c r="I1526" s="13">
        <f>Table15_2[[#This Row],[total_counts]]-Table15_2[[#This Row],[virtual_counts]]</f>
        <v>0</v>
      </c>
      <c r="J1526">
        <v>0</v>
      </c>
      <c r="K1526" s="4">
        <f>Table15_2[[#This Row],[total_counts]]/Table15_2[[#This Row],[den_total]]</f>
        <v>0</v>
      </c>
      <c r="L1526" s="4">
        <f>Table15_2[[#This Row],[in_person_counts]]/Table15_2[[#This Row],[den_total]]</f>
        <v>0</v>
      </c>
      <c r="M1526" s="4">
        <f>Table15_2[[#This Row],[virtual_counts]]/Table15_2[[#This Row],[den_total]]</f>
        <v>0</v>
      </c>
      <c r="N1526" t="s">
        <v>14</v>
      </c>
    </row>
    <row r="1527" spans="1:14" x14ac:dyDescent="0.3">
      <c r="A1527" t="s">
        <v>30</v>
      </c>
      <c r="B1527">
        <v>2019</v>
      </c>
      <c r="C1527">
        <v>2</v>
      </c>
      <c r="D1527" t="s">
        <v>21</v>
      </c>
      <c r="E1527">
        <v>90011</v>
      </c>
      <c r="F1527">
        <f>VLOOKUP(_xlfn.CONCAT(A1527,B1527,C1527),Denominator!D:H,2,FALSE)</f>
        <v>90011</v>
      </c>
      <c r="G1527">
        <f>VLOOKUP(_xlfn.CONCAT(A1527,B1527,C1527),Denominator!D:H,3,FALSE)</f>
        <v>0</v>
      </c>
      <c r="H1527">
        <v>0</v>
      </c>
      <c r="I1527" s="13">
        <f>Table15_2[[#This Row],[total_counts]]-Table15_2[[#This Row],[virtual_counts]]</f>
        <v>0</v>
      </c>
      <c r="J1527">
        <v>0</v>
      </c>
      <c r="K1527" s="4">
        <f>Table15_2[[#This Row],[total_counts]]/Table15_2[[#This Row],[den_total]]</f>
        <v>0</v>
      </c>
      <c r="L1527" s="4">
        <f>Table15_2[[#This Row],[in_person_counts]]/Table15_2[[#This Row],[den_total]]</f>
        <v>0</v>
      </c>
      <c r="M1527" s="4">
        <f>Table15_2[[#This Row],[virtual_counts]]/Table15_2[[#This Row],[den_total]]</f>
        <v>0</v>
      </c>
      <c r="N1527" t="s">
        <v>14</v>
      </c>
    </row>
    <row r="1528" spans="1:14" x14ac:dyDescent="0.3">
      <c r="A1528" t="s">
        <v>30</v>
      </c>
      <c r="B1528">
        <v>2019</v>
      </c>
      <c r="C1528">
        <v>2</v>
      </c>
      <c r="D1528" t="s">
        <v>22</v>
      </c>
      <c r="E1528">
        <v>90011</v>
      </c>
      <c r="F1528">
        <f>VLOOKUP(_xlfn.CONCAT(A1528,B1528,C1528),Denominator!D:H,2,FALSE)</f>
        <v>90011</v>
      </c>
      <c r="G1528">
        <f>VLOOKUP(_xlfn.CONCAT(A1528,B1528,C1528),Denominator!D:H,3,FALSE)</f>
        <v>0</v>
      </c>
      <c r="H1528">
        <v>0</v>
      </c>
      <c r="I1528" s="13">
        <f>Table15_2[[#This Row],[total_counts]]-Table15_2[[#This Row],[virtual_counts]]</f>
        <v>0</v>
      </c>
      <c r="J1528">
        <v>0</v>
      </c>
      <c r="K1528" s="4">
        <f>Table15_2[[#This Row],[total_counts]]/Table15_2[[#This Row],[den_total]]</f>
        <v>0</v>
      </c>
      <c r="L1528" s="4">
        <f>Table15_2[[#This Row],[in_person_counts]]/Table15_2[[#This Row],[den_total]]</f>
        <v>0</v>
      </c>
      <c r="M1528" s="4">
        <f>Table15_2[[#This Row],[virtual_counts]]/Table15_2[[#This Row],[den_total]]</f>
        <v>0</v>
      </c>
      <c r="N1528" t="s">
        <v>14</v>
      </c>
    </row>
    <row r="1529" spans="1:14" x14ac:dyDescent="0.3">
      <c r="A1529" t="s">
        <v>30</v>
      </c>
      <c r="B1529">
        <v>2019</v>
      </c>
      <c r="C1529">
        <v>2</v>
      </c>
      <c r="D1529" t="s">
        <v>23</v>
      </c>
      <c r="E1529">
        <v>90011</v>
      </c>
      <c r="F1529">
        <f>VLOOKUP(_xlfn.CONCAT(A1529,B1529,C1529),Denominator!D:H,2,FALSE)</f>
        <v>90011</v>
      </c>
      <c r="G1529">
        <f>VLOOKUP(_xlfn.CONCAT(A1529,B1529,C1529),Denominator!D:H,3,FALSE)</f>
        <v>0</v>
      </c>
      <c r="H1529">
        <v>0</v>
      </c>
      <c r="I1529" s="13">
        <f>Table15_2[[#This Row],[total_counts]]-Table15_2[[#This Row],[virtual_counts]]</f>
        <v>0</v>
      </c>
      <c r="J1529">
        <v>0</v>
      </c>
      <c r="K1529" s="4">
        <f>Table15_2[[#This Row],[total_counts]]/Table15_2[[#This Row],[den_total]]</f>
        <v>0</v>
      </c>
      <c r="L1529" s="4">
        <f>Table15_2[[#This Row],[in_person_counts]]/Table15_2[[#This Row],[den_total]]</f>
        <v>0</v>
      </c>
      <c r="M1529" s="4">
        <f>Table15_2[[#This Row],[virtual_counts]]/Table15_2[[#This Row],[den_total]]</f>
        <v>0</v>
      </c>
      <c r="N1529" t="s">
        <v>14</v>
      </c>
    </row>
    <row r="1530" spans="1:14" x14ac:dyDescent="0.3">
      <c r="A1530" t="s">
        <v>30</v>
      </c>
      <c r="B1530">
        <v>2019</v>
      </c>
      <c r="C1530">
        <v>2</v>
      </c>
      <c r="D1530" t="s">
        <v>24</v>
      </c>
      <c r="E1530">
        <v>90011</v>
      </c>
      <c r="F1530">
        <f>VLOOKUP(_xlfn.CONCAT(A1530,B1530,C1530),Denominator!D:H,2,FALSE)</f>
        <v>90011</v>
      </c>
      <c r="G1530">
        <f>VLOOKUP(_xlfn.CONCAT(A1530,B1530,C1530),Denominator!D:H,3,FALSE)</f>
        <v>0</v>
      </c>
      <c r="H1530">
        <v>1</v>
      </c>
      <c r="I1530" s="13">
        <f>Table15_2[[#This Row],[total_counts]]-Table15_2[[#This Row],[virtual_counts]]</f>
        <v>1</v>
      </c>
      <c r="J1530">
        <v>0</v>
      </c>
      <c r="K1530" s="4">
        <f>Table15_2[[#This Row],[total_counts]]/Table15_2[[#This Row],[den_total]]</f>
        <v>1.1109753252380265E-5</v>
      </c>
      <c r="L1530" s="4">
        <f>Table15_2[[#This Row],[in_person_counts]]/Table15_2[[#This Row],[den_total]]</f>
        <v>1.1109753252380265E-5</v>
      </c>
      <c r="M1530" s="4">
        <f>Table15_2[[#This Row],[virtual_counts]]/Table15_2[[#This Row],[den_total]]</f>
        <v>0</v>
      </c>
      <c r="N1530" t="s">
        <v>14</v>
      </c>
    </row>
    <row r="1531" spans="1:14" x14ac:dyDescent="0.3">
      <c r="A1531" t="s">
        <v>30</v>
      </c>
      <c r="B1531">
        <v>2019</v>
      </c>
      <c r="C1531">
        <v>2</v>
      </c>
      <c r="D1531" t="s">
        <v>25</v>
      </c>
      <c r="E1531">
        <v>90011</v>
      </c>
      <c r="F1531">
        <f>VLOOKUP(_xlfn.CONCAT(A1531,B1531,C1531),Denominator!D:H,2,FALSE)</f>
        <v>90011</v>
      </c>
      <c r="G1531">
        <f>VLOOKUP(_xlfn.CONCAT(A1531,B1531,C1531),Denominator!D:H,3,FALSE)</f>
        <v>0</v>
      </c>
      <c r="H1531">
        <v>6</v>
      </c>
      <c r="I1531" s="13">
        <f>Table15_2[[#This Row],[total_counts]]-Table15_2[[#This Row],[virtual_counts]]</f>
        <v>6</v>
      </c>
      <c r="J1531">
        <v>0</v>
      </c>
      <c r="K1531" s="4">
        <f>Table15_2[[#This Row],[total_counts]]/Table15_2[[#This Row],[den_total]]</f>
        <v>6.6658519514281594E-5</v>
      </c>
      <c r="L1531" s="4">
        <f>Table15_2[[#This Row],[in_person_counts]]/Table15_2[[#This Row],[den_total]]</f>
        <v>6.6658519514281594E-5</v>
      </c>
      <c r="M1531" s="4">
        <f>Table15_2[[#This Row],[virtual_counts]]/Table15_2[[#This Row],[den_total]]</f>
        <v>0</v>
      </c>
      <c r="N1531" t="s">
        <v>14</v>
      </c>
    </row>
    <row r="1532" spans="1:14" x14ac:dyDescent="0.3">
      <c r="A1532" t="s">
        <v>30</v>
      </c>
      <c r="B1532">
        <v>2019</v>
      </c>
      <c r="C1532">
        <v>3</v>
      </c>
      <c r="D1532" t="s">
        <v>13</v>
      </c>
      <c r="E1532">
        <v>106283</v>
      </c>
      <c r="F1532">
        <f>VLOOKUP(_xlfn.CONCAT(A1532,B1532,C1532),Denominator!D:H,2,FALSE)</f>
        <v>106283</v>
      </c>
      <c r="G1532">
        <f>VLOOKUP(_xlfn.CONCAT(A1532,B1532,C1532),Denominator!D:H,3,FALSE)</f>
        <v>0</v>
      </c>
      <c r="H1532">
        <v>375</v>
      </c>
      <c r="I1532" s="13">
        <f>Table15_2[[#This Row],[total_counts]]-Table15_2[[#This Row],[virtual_counts]]</f>
        <v>375</v>
      </c>
      <c r="J1532">
        <v>0</v>
      </c>
      <c r="K1532" s="4">
        <f>Table15_2[[#This Row],[total_counts]]/Table15_2[[#This Row],[den_total]]</f>
        <v>3.5283159112934337E-3</v>
      </c>
      <c r="L1532" s="4">
        <f>Table15_2[[#This Row],[in_person_counts]]/Table15_2[[#This Row],[den_total]]</f>
        <v>3.5283159112934337E-3</v>
      </c>
      <c r="M1532" s="4">
        <f>Table15_2[[#This Row],[virtual_counts]]/Table15_2[[#This Row],[den_total]]</f>
        <v>0</v>
      </c>
      <c r="N1532" t="s">
        <v>14</v>
      </c>
    </row>
    <row r="1533" spans="1:14" x14ac:dyDescent="0.3">
      <c r="A1533" t="s">
        <v>30</v>
      </c>
      <c r="B1533">
        <v>2019</v>
      </c>
      <c r="C1533">
        <v>3</v>
      </c>
      <c r="D1533" t="s">
        <v>18</v>
      </c>
      <c r="E1533">
        <v>106283</v>
      </c>
      <c r="F1533">
        <f>VLOOKUP(_xlfn.CONCAT(A1533,B1533,C1533),Denominator!D:H,2,FALSE)</f>
        <v>106283</v>
      </c>
      <c r="G1533">
        <f>VLOOKUP(_xlfn.CONCAT(A1533,B1533,C1533),Denominator!D:H,3,FALSE)</f>
        <v>0</v>
      </c>
      <c r="H1533">
        <v>27</v>
      </c>
      <c r="I1533" s="13">
        <f>Table15_2[[#This Row],[total_counts]]-Table15_2[[#This Row],[virtual_counts]]</f>
        <v>27</v>
      </c>
      <c r="J1533">
        <v>0</v>
      </c>
      <c r="K1533" s="4">
        <f>Table15_2[[#This Row],[total_counts]]/Table15_2[[#This Row],[den_total]]</f>
        <v>2.5403874561312723E-4</v>
      </c>
      <c r="L1533" s="4">
        <f>Table15_2[[#This Row],[in_person_counts]]/Table15_2[[#This Row],[den_total]]</f>
        <v>2.5403874561312723E-4</v>
      </c>
      <c r="M1533" s="4">
        <f>Table15_2[[#This Row],[virtual_counts]]/Table15_2[[#This Row],[den_total]]</f>
        <v>0</v>
      </c>
      <c r="N1533" t="s">
        <v>14</v>
      </c>
    </row>
    <row r="1534" spans="1:14" x14ac:dyDescent="0.3">
      <c r="A1534" t="s">
        <v>30</v>
      </c>
      <c r="B1534">
        <v>2019</v>
      </c>
      <c r="C1534">
        <v>3</v>
      </c>
      <c r="D1534" t="s">
        <v>19</v>
      </c>
      <c r="E1534">
        <v>106283</v>
      </c>
      <c r="F1534">
        <f>VLOOKUP(_xlfn.CONCAT(A1534,B1534,C1534),Denominator!D:H,2,FALSE)</f>
        <v>106283</v>
      </c>
      <c r="G1534">
        <f>VLOOKUP(_xlfn.CONCAT(A1534,B1534,C1534),Denominator!D:H,3,FALSE)</f>
        <v>0</v>
      </c>
      <c r="H1534">
        <v>55</v>
      </c>
      <c r="I1534" s="13">
        <f>Table15_2[[#This Row],[total_counts]]-Table15_2[[#This Row],[virtual_counts]]</f>
        <v>55</v>
      </c>
      <c r="J1534">
        <v>0</v>
      </c>
      <c r="K1534" s="4">
        <f>Table15_2[[#This Row],[total_counts]]/Table15_2[[#This Row],[den_total]]</f>
        <v>5.1748633365637027E-4</v>
      </c>
      <c r="L1534" s="4">
        <f>Table15_2[[#This Row],[in_person_counts]]/Table15_2[[#This Row],[den_total]]</f>
        <v>5.1748633365637027E-4</v>
      </c>
      <c r="M1534" s="4">
        <f>Table15_2[[#This Row],[virtual_counts]]/Table15_2[[#This Row],[den_total]]</f>
        <v>0</v>
      </c>
      <c r="N1534" t="s">
        <v>14</v>
      </c>
    </row>
    <row r="1535" spans="1:14" x14ac:dyDescent="0.3">
      <c r="A1535" t="s">
        <v>30</v>
      </c>
      <c r="B1535">
        <v>2019</v>
      </c>
      <c r="C1535">
        <v>3</v>
      </c>
      <c r="D1535" t="s">
        <v>20</v>
      </c>
      <c r="E1535">
        <v>106283</v>
      </c>
      <c r="F1535">
        <f>VLOOKUP(_xlfn.CONCAT(A1535,B1535,C1535),Denominator!D:H,2,FALSE)</f>
        <v>106283</v>
      </c>
      <c r="G1535">
        <f>VLOOKUP(_xlfn.CONCAT(A1535,B1535,C1535),Denominator!D:H,3,FALSE)</f>
        <v>0</v>
      </c>
      <c r="H1535">
        <v>0</v>
      </c>
      <c r="I1535" s="13">
        <f>Table15_2[[#This Row],[total_counts]]-Table15_2[[#This Row],[virtual_counts]]</f>
        <v>0</v>
      </c>
      <c r="J1535">
        <v>0</v>
      </c>
      <c r="K1535" s="4">
        <f>Table15_2[[#This Row],[total_counts]]/Table15_2[[#This Row],[den_total]]</f>
        <v>0</v>
      </c>
      <c r="L1535" s="4">
        <f>Table15_2[[#This Row],[in_person_counts]]/Table15_2[[#This Row],[den_total]]</f>
        <v>0</v>
      </c>
      <c r="M1535" s="4">
        <f>Table15_2[[#This Row],[virtual_counts]]/Table15_2[[#This Row],[den_total]]</f>
        <v>0</v>
      </c>
      <c r="N1535" t="s">
        <v>14</v>
      </c>
    </row>
    <row r="1536" spans="1:14" x14ac:dyDescent="0.3">
      <c r="A1536" t="s">
        <v>30</v>
      </c>
      <c r="B1536">
        <v>2019</v>
      </c>
      <c r="C1536">
        <v>3</v>
      </c>
      <c r="D1536" t="s">
        <v>21</v>
      </c>
      <c r="E1536">
        <v>106283</v>
      </c>
      <c r="F1536">
        <f>VLOOKUP(_xlfn.CONCAT(A1536,B1536,C1536),Denominator!D:H,2,FALSE)</f>
        <v>106283</v>
      </c>
      <c r="G1536">
        <f>VLOOKUP(_xlfn.CONCAT(A1536,B1536,C1536),Denominator!D:H,3,FALSE)</f>
        <v>0</v>
      </c>
      <c r="H1536">
        <v>0</v>
      </c>
      <c r="I1536" s="13">
        <f>Table15_2[[#This Row],[total_counts]]-Table15_2[[#This Row],[virtual_counts]]</f>
        <v>0</v>
      </c>
      <c r="J1536">
        <v>0</v>
      </c>
      <c r="K1536" s="4">
        <f>Table15_2[[#This Row],[total_counts]]/Table15_2[[#This Row],[den_total]]</f>
        <v>0</v>
      </c>
      <c r="L1536" s="4">
        <f>Table15_2[[#This Row],[in_person_counts]]/Table15_2[[#This Row],[den_total]]</f>
        <v>0</v>
      </c>
      <c r="M1536" s="4">
        <f>Table15_2[[#This Row],[virtual_counts]]/Table15_2[[#This Row],[den_total]]</f>
        <v>0</v>
      </c>
      <c r="N1536" t="s">
        <v>14</v>
      </c>
    </row>
    <row r="1537" spans="1:14" x14ac:dyDescent="0.3">
      <c r="A1537" t="s">
        <v>30</v>
      </c>
      <c r="B1537">
        <v>2019</v>
      </c>
      <c r="C1537">
        <v>3</v>
      </c>
      <c r="D1537" t="s">
        <v>22</v>
      </c>
      <c r="E1537">
        <v>106283</v>
      </c>
      <c r="F1537">
        <f>VLOOKUP(_xlfn.CONCAT(A1537,B1537,C1537),Denominator!D:H,2,FALSE)</f>
        <v>106283</v>
      </c>
      <c r="G1537">
        <f>VLOOKUP(_xlfn.CONCAT(A1537,B1537,C1537),Denominator!D:H,3,FALSE)</f>
        <v>0</v>
      </c>
      <c r="H1537">
        <v>0</v>
      </c>
      <c r="I1537" s="13">
        <f>Table15_2[[#This Row],[total_counts]]-Table15_2[[#This Row],[virtual_counts]]</f>
        <v>0</v>
      </c>
      <c r="J1537">
        <v>0</v>
      </c>
      <c r="K1537" s="4">
        <f>Table15_2[[#This Row],[total_counts]]/Table15_2[[#This Row],[den_total]]</f>
        <v>0</v>
      </c>
      <c r="L1537" s="4">
        <f>Table15_2[[#This Row],[in_person_counts]]/Table15_2[[#This Row],[den_total]]</f>
        <v>0</v>
      </c>
      <c r="M1537" s="4">
        <f>Table15_2[[#This Row],[virtual_counts]]/Table15_2[[#This Row],[den_total]]</f>
        <v>0</v>
      </c>
      <c r="N1537" t="s">
        <v>14</v>
      </c>
    </row>
    <row r="1538" spans="1:14" x14ac:dyDescent="0.3">
      <c r="A1538" t="s">
        <v>30</v>
      </c>
      <c r="B1538">
        <v>2019</v>
      </c>
      <c r="C1538">
        <v>3</v>
      </c>
      <c r="D1538" t="s">
        <v>23</v>
      </c>
      <c r="E1538">
        <v>106283</v>
      </c>
      <c r="F1538">
        <f>VLOOKUP(_xlfn.CONCAT(A1538,B1538,C1538),Denominator!D:H,2,FALSE)</f>
        <v>106283</v>
      </c>
      <c r="G1538">
        <f>VLOOKUP(_xlfn.CONCAT(A1538,B1538,C1538),Denominator!D:H,3,FALSE)</f>
        <v>0</v>
      </c>
      <c r="H1538">
        <v>0</v>
      </c>
      <c r="I1538" s="13">
        <f>Table15_2[[#This Row],[total_counts]]-Table15_2[[#This Row],[virtual_counts]]</f>
        <v>0</v>
      </c>
      <c r="J1538">
        <v>0</v>
      </c>
      <c r="K1538" s="4">
        <f>Table15_2[[#This Row],[total_counts]]/Table15_2[[#This Row],[den_total]]</f>
        <v>0</v>
      </c>
      <c r="L1538" s="4">
        <f>Table15_2[[#This Row],[in_person_counts]]/Table15_2[[#This Row],[den_total]]</f>
        <v>0</v>
      </c>
      <c r="M1538" s="4">
        <f>Table15_2[[#This Row],[virtual_counts]]/Table15_2[[#This Row],[den_total]]</f>
        <v>0</v>
      </c>
      <c r="N1538" t="s">
        <v>14</v>
      </c>
    </row>
    <row r="1539" spans="1:14" x14ac:dyDescent="0.3">
      <c r="A1539" t="s">
        <v>30</v>
      </c>
      <c r="B1539">
        <v>2019</v>
      </c>
      <c r="C1539">
        <v>3</v>
      </c>
      <c r="D1539" t="s">
        <v>24</v>
      </c>
      <c r="E1539">
        <v>106283</v>
      </c>
      <c r="F1539">
        <f>VLOOKUP(_xlfn.CONCAT(A1539,B1539,C1539),Denominator!D:H,2,FALSE)</f>
        <v>106283</v>
      </c>
      <c r="G1539">
        <f>VLOOKUP(_xlfn.CONCAT(A1539,B1539,C1539),Denominator!D:H,3,FALSE)</f>
        <v>0</v>
      </c>
      <c r="H1539">
        <v>0</v>
      </c>
      <c r="I1539" s="13">
        <f>Table15_2[[#This Row],[total_counts]]-Table15_2[[#This Row],[virtual_counts]]</f>
        <v>0</v>
      </c>
      <c r="J1539">
        <v>0</v>
      </c>
      <c r="K1539" s="4">
        <f>Table15_2[[#This Row],[total_counts]]/Table15_2[[#This Row],[den_total]]</f>
        <v>0</v>
      </c>
      <c r="L1539" s="4">
        <f>Table15_2[[#This Row],[in_person_counts]]/Table15_2[[#This Row],[den_total]]</f>
        <v>0</v>
      </c>
      <c r="M1539" s="4">
        <f>Table15_2[[#This Row],[virtual_counts]]/Table15_2[[#This Row],[den_total]]</f>
        <v>0</v>
      </c>
      <c r="N1539" t="s">
        <v>14</v>
      </c>
    </row>
    <row r="1540" spans="1:14" x14ac:dyDescent="0.3">
      <c r="A1540" t="s">
        <v>30</v>
      </c>
      <c r="B1540">
        <v>2019</v>
      </c>
      <c r="C1540">
        <v>3</v>
      </c>
      <c r="D1540" t="s">
        <v>25</v>
      </c>
      <c r="E1540">
        <v>106283</v>
      </c>
      <c r="F1540">
        <f>VLOOKUP(_xlfn.CONCAT(A1540,B1540,C1540),Denominator!D:H,2,FALSE)</f>
        <v>106283</v>
      </c>
      <c r="G1540">
        <f>VLOOKUP(_xlfn.CONCAT(A1540,B1540,C1540),Denominator!D:H,3,FALSE)</f>
        <v>0</v>
      </c>
      <c r="H1540">
        <v>5</v>
      </c>
      <c r="I1540" s="13">
        <f>Table15_2[[#This Row],[total_counts]]-Table15_2[[#This Row],[virtual_counts]]</f>
        <v>5</v>
      </c>
      <c r="J1540">
        <v>0</v>
      </c>
      <c r="K1540" s="4">
        <f>Table15_2[[#This Row],[total_counts]]/Table15_2[[#This Row],[den_total]]</f>
        <v>4.7044212150579113E-5</v>
      </c>
      <c r="L1540" s="4">
        <f>Table15_2[[#This Row],[in_person_counts]]/Table15_2[[#This Row],[den_total]]</f>
        <v>4.7044212150579113E-5</v>
      </c>
      <c r="M1540" s="4">
        <f>Table15_2[[#This Row],[virtual_counts]]/Table15_2[[#This Row],[den_total]]</f>
        <v>0</v>
      </c>
      <c r="N1540" t="s">
        <v>14</v>
      </c>
    </row>
    <row r="1541" spans="1:14" x14ac:dyDescent="0.3">
      <c r="A1541" t="s">
        <v>30</v>
      </c>
      <c r="B1541">
        <v>2019</v>
      </c>
      <c r="C1541">
        <v>4</v>
      </c>
      <c r="D1541" t="s">
        <v>13</v>
      </c>
      <c r="E1541">
        <v>109090</v>
      </c>
      <c r="F1541">
        <f>VLOOKUP(_xlfn.CONCAT(A1541,B1541,C1541),Denominator!D:H,2,FALSE)</f>
        <v>109090</v>
      </c>
      <c r="G1541">
        <f>VLOOKUP(_xlfn.CONCAT(A1541,B1541,C1541),Denominator!D:H,3,FALSE)</f>
        <v>0</v>
      </c>
      <c r="H1541">
        <v>309</v>
      </c>
      <c r="I1541" s="13">
        <f>Table15_2[[#This Row],[total_counts]]-Table15_2[[#This Row],[virtual_counts]]</f>
        <v>309</v>
      </c>
      <c r="J1541">
        <v>0</v>
      </c>
      <c r="K1541" s="4">
        <f>Table15_2[[#This Row],[total_counts]]/Table15_2[[#This Row],[den_total]]</f>
        <v>2.8325236043633697E-3</v>
      </c>
      <c r="L1541" s="4">
        <f>Table15_2[[#This Row],[in_person_counts]]/Table15_2[[#This Row],[den_total]]</f>
        <v>2.8325236043633697E-3</v>
      </c>
      <c r="M1541" s="4">
        <f>Table15_2[[#This Row],[virtual_counts]]/Table15_2[[#This Row],[den_total]]</f>
        <v>0</v>
      </c>
      <c r="N1541" t="s">
        <v>14</v>
      </c>
    </row>
    <row r="1542" spans="1:14" x14ac:dyDescent="0.3">
      <c r="A1542" t="s">
        <v>30</v>
      </c>
      <c r="B1542">
        <v>2019</v>
      </c>
      <c r="C1542">
        <v>4</v>
      </c>
      <c r="D1542" t="s">
        <v>18</v>
      </c>
      <c r="E1542">
        <v>109090</v>
      </c>
      <c r="F1542">
        <f>VLOOKUP(_xlfn.CONCAT(A1542,B1542,C1542),Denominator!D:H,2,FALSE)</f>
        <v>109090</v>
      </c>
      <c r="G1542">
        <f>VLOOKUP(_xlfn.CONCAT(A1542,B1542,C1542),Denominator!D:H,3,FALSE)</f>
        <v>0</v>
      </c>
      <c r="H1542">
        <v>16</v>
      </c>
      <c r="I1542" s="13">
        <f>Table15_2[[#This Row],[total_counts]]-Table15_2[[#This Row],[virtual_counts]]</f>
        <v>16</v>
      </c>
      <c r="J1542">
        <v>0</v>
      </c>
      <c r="K1542" s="4">
        <f>Table15_2[[#This Row],[total_counts]]/Table15_2[[#This Row],[den_total]]</f>
        <v>1.4666788889907415E-4</v>
      </c>
      <c r="L1542" s="4">
        <f>Table15_2[[#This Row],[in_person_counts]]/Table15_2[[#This Row],[den_total]]</f>
        <v>1.4666788889907415E-4</v>
      </c>
      <c r="M1542" s="4">
        <f>Table15_2[[#This Row],[virtual_counts]]/Table15_2[[#This Row],[den_total]]</f>
        <v>0</v>
      </c>
      <c r="N1542" t="s">
        <v>14</v>
      </c>
    </row>
    <row r="1543" spans="1:14" x14ac:dyDescent="0.3">
      <c r="A1543" t="s">
        <v>30</v>
      </c>
      <c r="B1543">
        <v>2019</v>
      </c>
      <c r="C1543">
        <v>4</v>
      </c>
      <c r="D1543" t="s">
        <v>19</v>
      </c>
      <c r="E1543">
        <v>109090</v>
      </c>
      <c r="F1543">
        <f>VLOOKUP(_xlfn.CONCAT(A1543,B1543,C1543),Denominator!D:H,2,FALSE)</f>
        <v>109090</v>
      </c>
      <c r="G1543">
        <f>VLOOKUP(_xlfn.CONCAT(A1543,B1543,C1543),Denominator!D:H,3,FALSE)</f>
        <v>0</v>
      </c>
      <c r="H1543">
        <v>53</v>
      </c>
      <c r="I1543" s="13">
        <f>Table15_2[[#This Row],[total_counts]]-Table15_2[[#This Row],[virtual_counts]]</f>
        <v>53</v>
      </c>
      <c r="J1543">
        <v>0</v>
      </c>
      <c r="K1543" s="4">
        <f>Table15_2[[#This Row],[total_counts]]/Table15_2[[#This Row],[den_total]]</f>
        <v>4.8583738197818316E-4</v>
      </c>
      <c r="L1543" s="4">
        <f>Table15_2[[#This Row],[in_person_counts]]/Table15_2[[#This Row],[den_total]]</f>
        <v>4.8583738197818316E-4</v>
      </c>
      <c r="M1543" s="4">
        <f>Table15_2[[#This Row],[virtual_counts]]/Table15_2[[#This Row],[den_total]]</f>
        <v>0</v>
      </c>
      <c r="N1543" t="s">
        <v>14</v>
      </c>
    </row>
    <row r="1544" spans="1:14" x14ac:dyDescent="0.3">
      <c r="A1544" t="s">
        <v>30</v>
      </c>
      <c r="B1544">
        <v>2019</v>
      </c>
      <c r="C1544">
        <v>4</v>
      </c>
      <c r="D1544" t="s">
        <v>20</v>
      </c>
      <c r="E1544">
        <v>109090</v>
      </c>
      <c r="F1544">
        <f>VLOOKUP(_xlfn.CONCAT(A1544,B1544,C1544),Denominator!D:H,2,FALSE)</f>
        <v>109090</v>
      </c>
      <c r="G1544">
        <f>VLOOKUP(_xlfn.CONCAT(A1544,B1544,C1544),Denominator!D:H,3,FALSE)</f>
        <v>0</v>
      </c>
      <c r="H1544">
        <v>0</v>
      </c>
      <c r="I1544" s="13">
        <f>Table15_2[[#This Row],[total_counts]]-Table15_2[[#This Row],[virtual_counts]]</f>
        <v>0</v>
      </c>
      <c r="J1544">
        <v>0</v>
      </c>
      <c r="K1544" s="4">
        <f>Table15_2[[#This Row],[total_counts]]/Table15_2[[#This Row],[den_total]]</f>
        <v>0</v>
      </c>
      <c r="L1544" s="4">
        <f>Table15_2[[#This Row],[in_person_counts]]/Table15_2[[#This Row],[den_total]]</f>
        <v>0</v>
      </c>
      <c r="M1544" s="4">
        <f>Table15_2[[#This Row],[virtual_counts]]/Table15_2[[#This Row],[den_total]]</f>
        <v>0</v>
      </c>
      <c r="N1544" t="s">
        <v>14</v>
      </c>
    </row>
    <row r="1545" spans="1:14" x14ac:dyDescent="0.3">
      <c r="A1545" t="s">
        <v>30</v>
      </c>
      <c r="B1545">
        <v>2019</v>
      </c>
      <c r="C1545">
        <v>4</v>
      </c>
      <c r="D1545" t="s">
        <v>21</v>
      </c>
      <c r="E1545">
        <v>109090</v>
      </c>
      <c r="F1545">
        <f>VLOOKUP(_xlfn.CONCAT(A1545,B1545,C1545),Denominator!D:H,2,FALSE)</f>
        <v>109090</v>
      </c>
      <c r="G1545">
        <f>VLOOKUP(_xlfn.CONCAT(A1545,B1545,C1545),Denominator!D:H,3,FALSE)</f>
        <v>0</v>
      </c>
      <c r="H1545">
        <v>0</v>
      </c>
      <c r="I1545" s="13">
        <f>Table15_2[[#This Row],[total_counts]]-Table15_2[[#This Row],[virtual_counts]]</f>
        <v>0</v>
      </c>
      <c r="J1545">
        <v>0</v>
      </c>
      <c r="K1545" s="4">
        <f>Table15_2[[#This Row],[total_counts]]/Table15_2[[#This Row],[den_total]]</f>
        <v>0</v>
      </c>
      <c r="L1545" s="4">
        <f>Table15_2[[#This Row],[in_person_counts]]/Table15_2[[#This Row],[den_total]]</f>
        <v>0</v>
      </c>
      <c r="M1545" s="4">
        <f>Table15_2[[#This Row],[virtual_counts]]/Table15_2[[#This Row],[den_total]]</f>
        <v>0</v>
      </c>
      <c r="N1545" t="s">
        <v>14</v>
      </c>
    </row>
    <row r="1546" spans="1:14" x14ac:dyDescent="0.3">
      <c r="A1546" t="s">
        <v>30</v>
      </c>
      <c r="B1546">
        <v>2019</v>
      </c>
      <c r="C1546">
        <v>4</v>
      </c>
      <c r="D1546" t="s">
        <v>22</v>
      </c>
      <c r="E1546">
        <v>109090</v>
      </c>
      <c r="F1546">
        <f>VLOOKUP(_xlfn.CONCAT(A1546,B1546,C1546),Denominator!D:H,2,FALSE)</f>
        <v>109090</v>
      </c>
      <c r="G1546">
        <f>VLOOKUP(_xlfn.CONCAT(A1546,B1546,C1546),Denominator!D:H,3,FALSE)</f>
        <v>0</v>
      </c>
      <c r="H1546">
        <v>0</v>
      </c>
      <c r="I1546" s="13">
        <f>Table15_2[[#This Row],[total_counts]]-Table15_2[[#This Row],[virtual_counts]]</f>
        <v>0</v>
      </c>
      <c r="J1546">
        <v>0</v>
      </c>
      <c r="K1546" s="4">
        <f>Table15_2[[#This Row],[total_counts]]/Table15_2[[#This Row],[den_total]]</f>
        <v>0</v>
      </c>
      <c r="L1546" s="4">
        <f>Table15_2[[#This Row],[in_person_counts]]/Table15_2[[#This Row],[den_total]]</f>
        <v>0</v>
      </c>
      <c r="M1546" s="4">
        <f>Table15_2[[#This Row],[virtual_counts]]/Table15_2[[#This Row],[den_total]]</f>
        <v>0</v>
      </c>
      <c r="N1546" t="s">
        <v>14</v>
      </c>
    </row>
    <row r="1547" spans="1:14" x14ac:dyDescent="0.3">
      <c r="A1547" t="s">
        <v>30</v>
      </c>
      <c r="B1547">
        <v>2019</v>
      </c>
      <c r="C1547">
        <v>4</v>
      </c>
      <c r="D1547" t="s">
        <v>23</v>
      </c>
      <c r="E1547">
        <v>109090</v>
      </c>
      <c r="F1547">
        <f>VLOOKUP(_xlfn.CONCAT(A1547,B1547,C1547),Denominator!D:H,2,FALSE)</f>
        <v>109090</v>
      </c>
      <c r="G1547">
        <f>VLOOKUP(_xlfn.CONCAT(A1547,B1547,C1547),Denominator!D:H,3,FALSE)</f>
        <v>0</v>
      </c>
      <c r="H1547">
        <v>0</v>
      </c>
      <c r="I1547" s="13">
        <f>Table15_2[[#This Row],[total_counts]]-Table15_2[[#This Row],[virtual_counts]]</f>
        <v>0</v>
      </c>
      <c r="J1547">
        <v>0</v>
      </c>
      <c r="K1547" s="4">
        <f>Table15_2[[#This Row],[total_counts]]/Table15_2[[#This Row],[den_total]]</f>
        <v>0</v>
      </c>
      <c r="L1547" s="4">
        <f>Table15_2[[#This Row],[in_person_counts]]/Table15_2[[#This Row],[den_total]]</f>
        <v>0</v>
      </c>
      <c r="M1547" s="4">
        <f>Table15_2[[#This Row],[virtual_counts]]/Table15_2[[#This Row],[den_total]]</f>
        <v>0</v>
      </c>
      <c r="N1547" t="s">
        <v>14</v>
      </c>
    </row>
    <row r="1548" spans="1:14" x14ac:dyDescent="0.3">
      <c r="A1548" t="s">
        <v>30</v>
      </c>
      <c r="B1548">
        <v>2019</v>
      </c>
      <c r="C1548">
        <v>4</v>
      </c>
      <c r="D1548" t="s">
        <v>24</v>
      </c>
      <c r="E1548">
        <v>109090</v>
      </c>
      <c r="F1548">
        <f>VLOOKUP(_xlfn.CONCAT(A1548,B1548,C1548),Denominator!D:H,2,FALSE)</f>
        <v>109090</v>
      </c>
      <c r="G1548">
        <f>VLOOKUP(_xlfn.CONCAT(A1548,B1548,C1548),Denominator!D:H,3,FALSE)</f>
        <v>0</v>
      </c>
      <c r="H1548">
        <v>2</v>
      </c>
      <c r="I1548" s="13">
        <f>Table15_2[[#This Row],[total_counts]]-Table15_2[[#This Row],[virtual_counts]]</f>
        <v>2</v>
      </c>
      <c r="J1548">
        <v>0</v>
      </c>
      <c r="K1548" s="4">
        <f>Table15_2[[#This Row],[total_counts]]/Table15_2[[#This Row],[den_total]]</f>
        <v>1.8333486112384269E-5</v>
      </c>
      <c r="L1548" s="4">
        <f>Table15_2[[#This Row],[in_person_counts]]/Table15_2[[#This Row],[den_total]]</f>
        <v>1.8333486112384269E-5</v>
      </c>
      <c r="M1548" s="4">
        <f>Table15_2[[#This Row],[virtual_counts]]/Table15_2[[#This Row],[den_total]]</f>
        <v>0</v>
      </c>
      <c r="N1548" t="s">
        <v>14</v>
      </c>
    </row>
    <row r="1549" spans="1:14" x14ac:dyDescent="0.3">
      <c r="A1549" t="s">
        <v>30</v>
      </c>
      <c r="B1549">
        <v>2019</v>
      </c>
      <c r="C1549">
        <v>4</v>
      </c>
      <c r="D1549" t="s">
        <v>25</v>
      </c>
      <c r="E1549">
        <v>109090</v>
      </c>
      <c r="F1549">
        <f>VLOOKUP(_xlfn.CONCAT(A1549,B1549,C1549),Denominator!D:H,2,FALSE)</f>
        <v>109090</v>
      </c>
      <c r="G1549">
        <f>VLOOKUP(_xlfn.CONCAT(A1549,B1549,C1549),Denominator!D:H,3,FALSE)</f>
        <v>0</v>
      </c>
      <c r="H1549">
        <v>4</v>
      </c>
      <c r="I1549" s="13">
        <f>Table15_2[[#This Row],[total_counts]]-Table15_2[[#This Row],[virtual_counts]]</f>
        <v>4</v>
      </c>
      <c r="J1549">
        <v>0</v>
      </c>
      <c r="K1549" s="4">
        <f>Table15_2[[#This Row],[total_counts]]/Table15_2[[#This Row],[den_total]]</f>
        <v>3.6666972224768537E-5</v>
      </c>
      <c r="L1549" s="4">
        <f>Table15_2[[#This Row],[in_person_counts]]/Table15_2[[#This Row],[den_total]]</f>
        <v>3.6666972224768537E-5</v>
      </c>
      <c r="M1549" s="4">
        <f>Table15_2[[#This Row],[virtual_counts]]/Table15_2[[#This Row],[den_total]]</f>
        <v>0</v>
      </c>
      <c r="N1549" t="s">
        <v>14</v>
      </c>
    </row>
    <row r="1550" spans="1:14" x14ac:dyDescent="0.3">
      <c r="A1550" t="s">
        <v>30</v>
      </c>
      <c r="B1550">
        <v>2019</v>
      </c>
      <c r="C1550">
        <v>5</v>
      </c>
      <c r="D1550" t="s">
        <v>13</v>
      </c>
      <c r="E1550">
        <v>109581</v>
      </c>
      <c r="F1550">
        <f>VLOOKUP(_xlfn.CONCAT(A1550,B1550,C1550),Denominator!D:H,2,FALSE)</f>
        <v>109581</v>
      </c>
      <c r="G1550">
        <f>VLOOKUP(_xlfn.CONCAT(A1550,B1550,C1550),Denominator!D:H,3,FALSE)</f>
        <v>0</v>
      </c>
      <c r="H1550">
        <v>309</v>
      </c>
      <c r="I1550" s="13">
        <f>Table15_2[[#This Row],[total_counts]]-Table15_2[[#This Row],[virtual_counts]]</f>
        <v>309</v>
      </c>
      <c r="J1550">
        <v>0</v>
      </c>
      <c r="K1550" s="4">
        <f>Table15_2[[#This Row],[total_counts]]/Table15_2[[#This Row],[den_total]]</f>
        <v>2.8198319051660416E-3</v>
      </c>
      <c r="L1550" s="4">
        <f>Table15_2[[#This Row],[in_person_counts]]/Table15_2[[#This Row],[den_total]]</f>
        <v>2.8198319051660416E-3</v>
      </c>
      <c r="M1550" s="4">
        <f>Table15_2[[#This Row],[virtual_counts]]/Table15_2[[#This Row],[den_total]]</f>
        <v>0</v>
      </c>
      <c r="N1550" t="s">
        <v>14</v>
      </c>
    </row>
    <row r="1551" spans="1:14" x14ac:dyDescent="0.3">
      <c r="A1551" t="s">
        <v>30</v>
      </c>
      <c r="B1551">
        <v>2019</v>
      </c>
      <c r="C1551">
        <v>5</v>
      </c>
      <c r="D1551" t="s">
        <v>18</v>
      </c>
      <c r="E1551">
        <v>109581</v>
      </c>
      <c r="F1551">
        <f>VLOOKUP(_xlfn.CONCAT(A1551,B1551,C1551),Denominator!D:H,2,FALSE)</f>
        <v>109581</v>
      </c>
      <c r="G1551">
        <f>VLOOKUP(_xlfn.CONCAT(A1551,B1551,C1551),Denominator!D:H,3,FALSE)</f>
        <v>0</v>
      </c>
      <c r="H1551">
        <v>29</v>
      </c>
      <c r="I1551" s="13">
        <f>Table15_2[[#This Row],[total_counts]]-Table15_2[[#This Row],[virtual_counts]]</f>
        <v>29</v>
      </c>
      <c r="J1551">
        <v>0</v>
      </c>
      <c r="K1551" s="4">
        <f>Table15_2[[#This Row],[total_counts]]/Table15_2[[#This Row],[den_total]]</f>
        <v>2.6464441828419159E-4</v>
      </c>
      <c r="L1551" s="4">
        <f>Table15_2[[#This Row],[in_person_counts]]/Table15_2[[#This Row],[den_total]]</f>
        <v>2.6464441828419159E-4</v>
      </c>
      <c r="M1551" s="4">
        <f>Table15_2[[#This Row],[virtual_counts]]/Table15_2[[#This Row],[den_total]]</f>
        <v>0</v>
      </c>
      <c r="N1551" t="s">
        <v>14</v>
      </c>
    </row>
    <row r="1552" spans="1:14" x14ac:dyDescent="0.3">
      <c r="A1552" t="s">
        <v>30</v>
      </c>
      <c r="B1552">
        <v>2019</v>
      </c>
      <c r="C1552">
        <v>5</v>
      </c>
      <c r="D1552" t="s">
        <v>19</v>
      </c>
      <c r="E1552">
        <v>109581</v>
      </c>
      <c r="F1552">
        <f>VLOOKUP(_xlfn.CONCAT(A1552,B1552,C1552),Denominator!D:H,2,FALSE)</f>
        <v>109581</v>
      </c>
      <c r="G1552">
        <f>VLOOKUP(_xlfn.CONCAT(A1552,B1552,C1552),Denominator!D:H,3,FALSE)</f>
        <v>0</v>
      </c>
      <c r="H1552">
        <v>71</v>
      </c>
      <c r="I1552" s="13">
        <f>Table15_2[[#This Row],[total_counts]]-Table15_2[[#This Row],[virtual_counts]]</f>
        <v>71</v>
      </c>
      <c r="J1552">
        <v>0</v>
      </c>
      <c r="K1552" s="4">
        <f>Table15_2[[#This Row],[total_counts]]/Table15_2[[#This Row],[den_total]]</f>
        <v>6.4792254131646907E-4</v>
      </c>
      <c r="L1552" s="4">
        <f>Table15_2[[#This Row],[in_person_counts]]/Table15_2[[#This Row],[den_total]]</f>
        <v>6.4792254131646907E-4</v>
      </c>
      <c r="M1552" s="4">
        <f>Table15_2[[#This Row],[virtual_counts]]/Table15_2[[#This Row],[den_total]]</f>
        <v>0</v>
      </c>
      <c r="N1552" t="s">
        <v>14</v>
      </c>
    </row>
    <row r="1553" spans="1:14" x14ac:dyDescent="0.3">
      <c r="A1553" t="s">
        <v>30</v>
      </c>
      <c r="B1553">
        <v>2019</v>
      </c>
      <c r="C1553">
        <v>5</v>
      </c>
      <c r="D1553" t="s">
        <v>20</v>
      </c>
      <c r="E1553">
        <v>109581</v>
      </c>
      <c r="F1553">
        <f>VLOOKUP(_xlfn.CONCAT(A1553,B1553,C1553),Denominator!D:H,2,FALSE)</f>
        <v>109581</v>
      </c>
      <c r="G1553">
        <f>VLOOKUP(_xlfn.CONCAT(A1553,B1553,C1553),Denominator!D:H,3,FALSE)</f>
        <v>0</v>
      </c>
      <c r="H1553">
        <v>0</v>
      </c>
      <c r="I1553" s="13">
        <f>Table15_2[[#This Row],[total_counts]]-Table15_2[[#This Row],[virtual_counts]]</f>
        <v>0</v>
      </c>
      <c r="J1553">
        <v>0</v>
      </c>
      <c r="K1553" s="4">
        <f>Table15_2[[#This Row],[total_counts]]/Table15_2[[#This Row],[den_total]]</f>
        <v>0</v>
      </c>
      <c r="L1553" s="4">
        <f>Table15_2[[#This Row],[in_person_counts]]/Table15_2[[#This Row],[den_total]]</f>
        <v>0</v>
      </c>
      <c r="M1553" s="4">
        <f>Table15_2[[#This Row],[virtual_counts]]/Table15_2[[#This Row],[den_total]]</f>
        <v>0</v>
      </c>
      <c r="N1553" t="s">
        <v>14</v>
      </c>
    </row>
    <row r="1554" spans="1:14" x14ac:dyDescent="0.3">
      <c r="A1554" t="s">
        <v>30</v>
      </c>
      <c r="B1554">
        <v>2019</v>
      </c>
      <c r="C1554">
        <v>5</v>
      </c>
      <c r="D1554" t="s">
        <v>21</v>
      </c>
      <c r="E1554">
        <v>109581</v>
      </c>
      <c r="F1554">
        <f>VLOOKUP(_xlfn.CONCAT(A1554,B1554,C1554),Denominator!D:H,2,FALSE)</f>
        <v>109581</v>
      </c>
      <c r="G1554">
        <f>VLOOKUP(_xlfn.CONCAT(A1554,B1554,C1554),Denominator!D:H,3,FALSE)</f>
        <v>0</v>
      </c>
      <c r="H1554">
        <v>0</v>
      </c>
      <c r="I1554" s="13">
        <f>Table15_2[[#This Row],[total_counts]]-Table15_2[[#This Row],[virtual_counts]]</f>
        <v>0</v>
      </c>
      <c r="J1554">
        <v>0</v>
      </c>
      <c r="K1554" s="4">
        <f>Table15_2[[#This Row],[total_counts]]/Table15_2[[#This Row],[den_total]]</f>
        <v>0</v>
      </c>
      <c r="L1554" s="4">
        <f>Table15_2[[#This Row],[in_person_counts]]/Table15_2[[#This Row],[den_total]]</f>
        <v>0</v>
      </c>
      <c r="M1554" s="4">
        <f>Table15_2[[#This Row],[virtual_counts]]/Table15_2[[#This Row],[den_total]]</f>
        <v>0</v>
      </c>
      <c r="N1554" t="s">
        <v>14</v>
      </c>
    </row>
    <row r="1555" spans="1:14" x14ac:dyDescent="0.3">
      <c r="A1555" t="s">
        <v>30</v>
      </c>
      <c r="B1555">
        <v>2019</v>
      </c>
      <c r="C1555">
        <v>5</v>
      </c>
      <c r="D1555" t="s">
        <v>22</v>
      </c>
      <c r="E1555">
        <v>109581</v>
      </c>
      <c r="F1555">
        <f>VLOOKUP(_xlfn.CONCAT(A1555,B1555,C1555),Denominator!D:H,2,FALSE)</f>
        <v>109581</v>
      </c>
      <c r="G1555">
        <f>VLOOKUP(_xlfn.CONCAT(A1555,B1555,C1555),Denominator!D:H,3,FALSE)</f>
        <v>0</v>
      </c>
      <c r="H1555">
        <v>0</v>
      </c>
      <c r="I1555" s="13">
        <f>Table15_2[[#This Row],[total_counts]]-Table15_2[[#This Row],[virtual_counts]]</f>
        <v>0</v>
      </c>
      <c r="J1555">
        <v>0</v>
      </c>
      <c r="K1555" s="4">
        <f>Table15_2[[#This Row],[total_counts]]/Table15_2[[#This Row],[den_total]]</f>
        <v>0</v>
      </c>
      <c r="L1555" s="4">
        <f>Table15_2[[#This Row],[in_person_counts]]/Table15_2[[#This Row],[den_total]]</f>
        <v>0</v>
      </c>
      <c r="M1555" s="4">
        <f>Table15_2[[#This Row],[virtual_counts]]/Table15_2[[#This Row],[den_total]]</f>
        <v>0</v>
      </c>
      <c r="N1555" t="s">
        <v>14</v>
      </c>
    </row>
    <row r="1556" spans="1:14" x14ac:dyDescent="0.3">
      <c r="A1556" t="s">
        <v>30</v>
      </c>
      <c r="B1556">
        <v>2019</v>
      </c>
      <c r="C1556">
        <v>5</v>
      </c>
      <c r="D1556" t="s">
        <v>23</v>
      </c>
      <c r="E1556">
        <v>109581</v>
      </c>
      <c r="F1556">
        <f>VLOOKUP(_xlfn.CONCAT(A1556,B1556,C1556),Denominator!D:H,2,FALSE)</f>
        <v>109581</v>
      </c>
      <c r="G1556">
        <f>VLOOKUP(_xlfn.CONCAT(A1556,B1556,C1556),Denominator!D:H,3,FALSE)</f>
        <v>0</v>
      </c>
      <c r="H1556">
        <v>0</v>
      </c>
      <c r="I1556" s="13">
        <f>Table15_2[[#This Row],[total_counts]]-Table15_2[[#This Row],[virtual_counts]]</f>
        <v>0</v>
      </c>
      <c r="J1556">
        <v>0</v>
      </c>
      <c r="K1556" s="4">
        <f>Table15_2[[#This Row],[total_counts]]/Table15_2[[#This Row],[den_total]]</f>
        <v>0</v>
      </c>
      <c r="L1556" s="4">
        <f>Table15_2[[#This Row],[in_person_counts]]/Table15_2[[#This Row],[den_total]]</f>
        <v>0</v>
      </c>
      <c r="M1556" s="4">
        <f>Table15_2[[#This Row],[virtual_counts]]/Table15_2[[#This Row],[den_total]]</f>
        <v>0</v>
      </c>
      <c r="N1556" t="s">
        <v>14</v>
      </c>
    </row>
    <row r="1557" spans="1:14" x14ac:dyDescent="0.3">
      <c r="A1557" t="s">
        <v>30</v>
      </c>
      <c r="B1557">
        <v>2019</v>
      </c>
      <c r="C1557">
        <v>5</v>
      </c>
      <c r="D1557" t="s">
        <v>24</v>
      </c>
      <c r="E1557">
        <v>109581</v>
      </c>
      <c r="F1557">
        <f>VLOOKUP(_xlfn.CONCAT(A1557,B1557,C1557),Denominator!D:H,2,FALSE)</f>
        <v>109581</v>
      </c>
      <c r="G1557">
        <f>VLOOKUP(_xlfn.CONCAT(A1557,B1557,C1557),Denominator!D:H,3,FALSE)</f>
        <v>0</v>
      </c>
      <c r="H1557">
        <v>2</v>
      </c>
      <c r="I1557" s="13">
        <f>Table15_2[[#This Row],[total_counts]]-Table15_2[[#This Row],[virtual_counts]]</f>
        <v>2</v>
      </c>
      <c r="J1557">
        <v>0</v>
      </c>
      <c r="K1557" s="4">
        <f>Table15_2[[#This Row],[total_counts]]/Table15_2[[#This Row],[den_total]]</f>
        <v>1.8251339192013214E-5</v>
      </c>
      <c r="L1557" s="4">
        <f>Table15_2[[#This Row],[in_person_counts]]/Table15_2[[#This Row],[den_total]]</f>
        <v>1.8251339192013214E-5</v>
      </c>
      <c r="M1557" s="4">
        <f>Table15_2[[#This Row],[virtual_counts]]/Table15_2[[#This Row],[den_total]]</f>
        <v>0</v>
      </c>
      <c r="N1557" t="s">
        <v>14</v>
      </c>
    </row>
    <row r="1558" spans="1:14" x14ac:dyDescent="0.3">
      <c r="A1558" t="s">
        <v>30</v>
      </c>
      <c r="B1558">
        <v>2019</v>
      </c>
      <c r="C1558">
        <v>5</v>
      </c>
      <c r="D1558" t="s">
        <v>25</v>
      </c>
      <c r="E1558">
        <v>109581</v>
      </c>
      <c r="F1558">
        <f>VLOOKUP(_xlfn.CONCAT(A1558,B1558,C1558),Denominator!D:H,2,FALSE)</f>
        <v>109581</v>
      </c>
      <c r="G1558">
        <f>VLOOKUP(_xlfn.CONCAT(A1558,B1558,C1558),Denominator!D:H,3,FALSE)</f>
        <v>0</v>
      </c>
      <c r="H1558">
        <v>3</v>
      </c>
      <c r="I1558" s="13">
        <f>Table15_2[[#This Row],[total_counts]]-Table15_2[[#This Row],[virtual_counts]]</f>
        <v>3</v>
      </c>
      <c r="J1558">
        <v>0</v>
      </c>
      <c r="K1558" s="4">
        <f>Table15_2[[#This Row],[total_counts]]/Table15_2[[#This Row],[den_total]]</f>
        <v>2.737700878801982E-5</v>
      </c>
      <c r="L1558" s="4">
        <f>Table15_2[[#This Row],[in_person_counts]]/Table15_2[[#This Row],[den_total]]</f>
        <v>2.737700878801982E-5</v>
      </c>
      <c r="M1558" s="4">
        <f>Table15_2[[#This Row],[virtual_counts]]/Table15_2[[#This Row],[den_total]]</f>
        <v>0</v>
      </c>
      <c r="N1558" t="s">
        <v>14</v>
      </c>
    </row>
    <row r="1559" spans="1:14" x14ac:dyDescent="0.3">
      <c r="A1559" t="s">
        <v>30</v>
      </c>
      <c r="B1559">
        <v>2019</v>
      </c>
      <c r="C1559">
        <v>6</v>
      </c>
      <c r="D1559" t="s">
        <v>13</v>
      </c>
      <c r="E1559">
        <v>96532</v>
      </c>
      <c r="F1559">
        <f>VLOOKUP(_xlfn.CONCAT(A1559,B1559,C1559),Denominator!D:H,2,FALSE)</f>
        <v>96532</v>
      </c>
      <c r="G1559">
        <f>VLOOKUP(_xlfn.CONCAT(A1559,B1559,C1559),Denominator!D:H,3,FALSE)</f>
        <v>0</v>
      </c>
      <c r="H1559">
        <v>269</v>
      </c>
      <c r="I1559" s="13">
        <f>Table15_2[[#This Row],[total_counts]]-Table15_2[[#This Row],[virtual_counts]]</f>
        <v>269</v>
      </c>
      <c r="J1559">
        <v>0</v>
      </c>
      <c r="K1559" s="4">
        <f>Table15_2[[#This Row],[total_counts]]/Table15_2[[#This Row],[den_total]]</f>
        <v>2.7866406994571749E-3</v>
      </c>
      <c r="L1559" s="4">
        <f>Table15_2[[#This Row],[in_person_counts]]/Table15_2[[#This Row],[den_total]]</f>
        <v>2.7866406994571749E-3</v>
      </c>
      <c r="M1559" s="4">
        <f>Table15_2[[#This Row],[virtual_counts]]/Table15_2[[#This Row],[den_total]]</f>
        <v>0</v>
      </c>
      <c r="N1559" t="s">
        <v>14</v>
      </c>
    </row>
    <row r="1560" spans="1:14" x14ac:dyDescent="0.3">
      <c r="A1560" t="s">
        <v>30</v>
      </c>
      <c r="B1560">
        <v>2019</v>
      </c>
      <c r="C1560">
        <v>6</v>
      </c>
      <c r="D1560" t="s">
        <v>18</v>
      </c>
      <c r="E1560">
        <v>96532</v>
      </c>
      <c r="F1560">
        <f>VLOOKUP(_xlfn.CONCAT(A1560,B1560,C1560),Denominator!D:H,2,FALSE)</f>
        <v>96532</v>
      </c>
      <c r="G1560">
        <f>VLOOKUP(_xlfn.CONCAT(A1560,B1560,C1560),Denominator!D:H,3,FALSE)</f>
        <v>0</v>
      </c>
      <c r="H1560">
        <v>20</v>
      </c>
      <c r="I1560" s="13">
        <f>Table15_2[[#This Row],[total_counts]]-Table15_2[[#This Row],[virtual_counts]]</f>
        <v>20</v>
      </c>
      <c r="J1560">
        <v>0</v>
      </c>
      <c r="K1560" s="4">
        <f>Table15_2[[#This Row],[total_counts]]/Table15_2[[#This Row],[den_total]]</f>
        <v>2.0718518211577507E-4</v>
      </c>
      <c r="L1560" s="4">
        <f>Table15_2[[#This Row],[in_person_counts]]/Table15_2[[#This Row],[den_total]]</f>
        <v>2.0718518211577507E-4</v>
      </c>
      <c r="M1560" s="4">
        <f>Table15_2[[#This Row],[virtual_counts]]/Table15_2[[#This Row],[den_total]]</f>
        <v>0</v>
      </c>
      <c r="N1560" t="s">
        <v>14</v>
      </c>
    </row>
    <row r="1561" spans="1:14" x14ac:dyDescent="0.3">
      <c r="A1561" t="s">
        <v>30</v>
      </c>
      <c r="B1561">
        <v>2019</v>
      </c>
      <c r="C1561">
        <v>6</v>
      </c>
      <c r="D1561" t="s">
        <v>19</v>
      </c>
      <c r="E1561">
        <v>96532</v>
      </c>
      <c r="F1561">
        <f>VLOOKUP(_xlfn.CONCAT(A1561,B1561,C1561),Denominator!D:H,2,FALSE)</f>
        <v>96532</v>
      </c>
      <c r="G1561">
        <f>VLOOKUP(_xlfn.CONCAT(A1561,B1561,C1561),Denominator!D:H,3,FALSE)</f>
        <v>0</v>
      </c>
      <c r="H1561">
        <v>67</v>
      </c>
      <c r="I1561" s="13">
        <f>Table15_2[[#This Row],[total_counts]]-Table15_2[[#This Row],[virtual_counts]]</f>
        <v>67</v>
      </c>
      <c r="J1561">
        <v>0</v>
      </c>
      <c r="K1561" s="4">
        <f>Table15_2[[#This Row],[total_counts]]/Table15_2[[#This Row],[den_total]]</f>
        <v>6.9407036008784656E-4</v>
      </c>
      <c r="L1561" s="4">
        <f>Table15_2[[#This Row],[in_person_counts]]/Table15_2[[#This Row],[den_total]]</f>
        <v>6.9407036008784656E-4</v>
      </c>
      <c r="M1561" s="4">
        <f>Table15_2[[#This Row],[virtual_counts]]/Table15_2[[#This Row],[den_total]]</f>
        <v>0</v>
      </c>
      <c r="N1561" t="s">
        <v>14</v>
      </c>
    </row>
    <row r="1562" spans="1:14" x14ac:dyDescent="0.3">
      <c r="A1562" t="s">
        <v>30</v>
      </c>
      <c r="B1562">
        <v>2019</v>
      </c>
      <c r="C1562">
        <v>6</v>
      </c>
      <c r="D1562" t="s">
        <v>20</v>
      </c>
      <c r="E1562">
        <v>96532</v>
      </c>
      <c r="F1562">
        <f>VLOOKUP(_xlfn.CONCAT(A1562,B1562,C1562),Denominator!D:H,2,FALSE)</f>
        <v>96532</v>
      </c>
      <c r="G1562">
        <f>VLOOKUP(_xlfn.CONCAT(A1562,B1562,C1562),Denominator!D:H,3,FALSE)</f>
        <v>0</v>
      </c>
      <c r="H1562">
        <v>0</v>
      </c>
      <c r="I1562" s="13">
        <f>Table15_2[[#This Row],[total_counts]]-Table15_2[[#This Row],[virtual_counts]]</f>
        <v>0</v>
      </c>
      <c r="J1562">
        <v>0</v>
      </c>
      <c r="K1562" s="4">
        <f>Table15_2[[#This Row],[total_counts]]/Table15_2[[#This Row],[den_total]]</f>
        <v>0</v>
      </c>
      <c r="L1562" s="4">
        <f>Table15_2[[#This Row],[in_person_counts]]/Table15_2[[#This Row],[den_total]]</f>
        <v>0</v>
      </c>
      <c r="M1562" s="4">
        <f>Table15_2[[#This Row],[virtual_counts]]/Table15_2[[#This Row],[den_total]]</f>
        <v>0</v>
      </c>
      <c r="N1562" t="s">
        <v>14</v>
      </c>
    </row>
    <row r="1563" spans="1:14" x14ac:dyDescent="0.3">
      <c r="A1563" t="s">
        <v>30</v>
      </c>
      <c r="B1563">
        <v>2019</v>
      </c>
      <c r="C1563">
        <v>6</v>
      </c>
      <c r="D1563" t="s">
        <v>21</v>
      </c>
      <c r="E1563">
        <v>96532</v>
      </c>
      <c r="F1563">
        <f>VLOOKUP(_xlfn.CONCAT(A1563,B1563,C1563),Denominator!D:H,2,FALSE)</f>
        <v>96532</v>
      </c>
      <c r="G1563">
        <f>VLOOKUP(_xlfn.CONCAT(A1563,B1563,C1563),Denominator!D:H,3,FALSE)</f>
        <v>0</v>
      </c>
      <c r="H1563">
        <v>0</v>
      </c>
      <c r="I1563" s="13">
        <f>Table15_2[[#This Row],[total_counts]]-Table15_2[[#This Row],[virtual_counts]]</f>
        <v>0</v>
      </c>
      <c r="J1563">
        <v>0</v>
      </c>
      <c r="K1563" s="4">
        <f>Table15_2[[#This Row],[total_counts]]/Table15_2[[#This Row],[den_total]]</f>
        <v>0</v>
      </c>
      <c r="L1563" s="4">
        <f>Table15_2[[#This Row],[in_person_counts]]/Table15_2[[#This Row],[den_total]]</f>
        <v>0</v>
      </c>
      <c r="M1563" s="4">
        <f>Table15_2[[#This Row],[virtual_counts]]/Table15_2[[#This Row],[den_total]]</f>
        <v>0</v>
      </c>
      <c r="N1563" t="s">
        <v>14</v>
      </c>
    </row>
    <row r="1564" spans="1:14" x14ac:dyDescent="0.3">
      <c r="A1564" t="s">
        <v>30</v>
      </c>
      <c r="B1564">
        <v>2019</v>
      </c>
      <c r="C1564">
        <v>6</v>
      </c>
      <c r="D1564" t="s">
        <v>22</v>
      </c>
      <c r="E1564">
        <v>96532</v>
      </c>
      <c r="F1564">
        <f>VLOOKUP(_xlfn.CONCAT(A1564,B1564,C1564),Denominator!D:H,2,FALSE)</f>
        <v>96532</v>
      </c>
      <c r="G1564">
        <f>VLOOKUP(_xlfn.CONCAT(A1564,B1564,C1564),Denominator!D:H,3,FALSE)</f>
        <v>0</v>
      </c>
      <c r="H1564">
        <v>0</v>
      </c>
      <c r="I1564" s="13">
        <f>Table15_2[[#This Row],[total_counts]]-Table15_2[[#This Row],[virtual_counts]]</f>
        <v>0</v>
      </c>
      <c r="J1564">
        <v>0</v>
      </c>
      <c r="K1564" s="4">
        <f>Table15_2[[#This Row],[total_counts]]/Table15_2[[#This Row],[den_total]]</f>
        <v>0</v>
      </c>
      <c r="L1564" s="4">
        <f>Table15_2[[#This Row],[in_person_counts]]/Table15_2[[#This Row],[den_total]]</f>
        <v>0</v>
      </c>
      <c r="M1564" s="4">
        <f>Table15_2[[#This Row],[virtual_counts]]/Table15_2[[#This Row],[den_total]]</f>
        <v>0</v>
      </c>
      <c r="N1564" t="s">
        <v>14</v>
      </c>
    </row>
    <row r="1565" spans="1:14" x14ac:dyDescent="0.3">
      <c r="A1565" t="s">
        <v>30</v>
      </c>
      <c r="B1565">
        <v>2019</v>
      </c>
      <c r="C1565">
        <v>6</v>
      </c>
      <c r="D1565" t="s">
        <v>23</v>
      </c>
      <c r="E1565">
        <v>96532</v>
      </c>
      <c r="F1565">
        <f>VLOOKUP(_xlfn.CONCAT(A1565,B1565,C1565),Denominator!D:H,2,FALSE)</f>
        <v>96532</v>
      </c>
      <c r="G1565">
        <f>VLOOKUP(_xlfn.CONCAT(A1565,B1565,C1565),Denominator!D:H,3,FALSE)</f>
        <v>0</v>
      </c>
      <c r="H1565">
        <v>0</v>
      </c>
      <c r="I1565" s="13">
        <f>Table15_2[[#This Row],[total_counts]]-Table15_2[[#This Row],[virtual_counts]]</f>
        <v>0</v>
      </c>
      <c r="J1565">
        <v>0</v>
      </c>
      <c r="K1565" s="4">
        <f>Table15_2[[#This Row],[total_counts]]/Table15_2[[#This Row],[den_total]]</f>
        <v>0</v>
      </c>
      <c r="L1565" s="4">
        <f>Table15_2[[#This Row],[in_person_counts]]/Table15_2[[#This Row],[den_total]]</f>
        <v>0</v>
      </c>
      <c r="M1565" s="4">
        <f>Table15_2[[#This Row],[virtual_counts]]/Table15_2[[#This Row],[den_total]]</f>
        <v>0</v>
      </c>
      <c r="N1565" t="s">
        <v>14</v>
      </c>
    </row>
    <row r="1566" spans="1:14" x14ac:dyDescent="0.3">
      <c r="A1566" t="s">
        <v>30</v>
      </c>
      <c r="B1566">
        <v>2019</v>
      </c>
      <c r="C1566">
        <v>6</v>
      </c>
      <c r="D1566" t="s">
        <v>24</v>
      </c>
      <c r="E1566">
        <v>96532</v>
      </c>
      <c r="F1566">
        <f>VLOOKUP(_xlfn.CONCAT(A1566,B1566,C1566),Denominator!D:H,2,FALSE)</f>
        <v>96532</v>
      </c>
      <c r="G1566">
        <f>VLOOKUP(_xlfn.CONCAT(A1566,B1566,C1566),Denominator!D:H,3,FALSE)</f>
        <v>0</v>
      </c>
      <c r="H1566">
        <v>0</v>
      </c>
      <c r="I1566" s="13">
        <f>Table15_2[[#This Row],[total_counts]]-Table15_2[[#This Row],[virtual_counts]]</f>
        <v>0</v>
      </c>
      <c r="J1566">
        <v>0</v>
      </c>
      <c r="K1566" s="4">
        <f>Table15_2[[#This Row],[total_counts]]/Table15_2[[#This Row],[den_total]]</f>
        <v>0</v>
      </c>
      <c r="L1566" s="4">
        <f>Table15_2[[#This Row],[in_person_counts]]/Table15_2[[#This Row],[den_total]]</f>
        <v>0</v>
      </c>
      <c r="M1566" s="4">
        <f>Table15_2[[#This Row],[virtual_counts]]/Table15_2[[#This Row],[den_total]]</f>
        <v>0</v>
      </c>
      <c r="N1566" t="s">
        <v>14</v>
      </c>
    </row>
    <row r="1567" spans="1:14" x14ac:dyDescent="0.3">
      <c r="A1567" t="s">
        <v>30</v>
      </c>
      <c r="B1567">
        <v>2019</v>
      </c>
      <c r="C1567">
        <v>6</v>
      </c>
      <c r="D1567" t="s">
        <v>25</v>
      </c>
      <c r="E1567">
        <v>96532</v>
      </c>
      <c r="F1567">
        <f>VLOOKUP(_xlfn.CONCAT(A1567,B1567,C1567),Denominator!D:H,2,FALSE)</f>
        <v>96532</v>
      </c>
      <c r="G1567">
        <f>VLOOKUP(_xlfn.CONCAT(A1567,B1567,C1567),Denominator!D:H,3,FALSE)</f>
        <v>0</v>
      </c>
      <c r="H1567">
        <v>7</v>
      </c>
      <c r="I1567" s="13">
        <f>Table15_2[[#This Row],[total_counts]]-Table15_2[[#This Row],[virtual_counts]]</f>
        <v>7</v>
      </c>
      <c r="J1567">
        <v>0</v>
      </c>
      <c r="K1567" s="4">
        <f>Table15_2[[#This Row],[total_counts]]/Table15_2[[#This Row],[den_total]]</f>
        <v>7.2514813740521273E-5</v>
      </c>
      <c r="L1567" s="4">
        <f>Table15_2[[#This Row],[in_person_counts]]/Table15_2[[#This Row],[den_total]]</f>
        <v>7.2514813740521273E-5</v>
      </c>
      <c r="M1567" s="4">
        <f>Table15_2[[#This Row],[virtual_counts]]/Table15_2[[#This Row],[den_total]]</f>
        <v>0</v>
      </c>
      <c r="N1567" t="s">
        <v>14</v>
      </c>
    </row>
    <row r="1568" spans="1:14" x14ac:dyDescent="0.3">
      <c r="A1568" t="s">
        <v>30</v>
      </c>
      <c r="B1568">
        <v>2019</v>
      </c>
      <c r="C1568">
        <v>7</v>
      </c>
      <c r="D1568" t="s">
        <v>13</v>
      </c>
      <c r="E1568">
        <v>118571</v>
      </c>
      <c r="F1568">
        <f>VLOOKUP(_xlfn.CONCAT(A1568,B1568,C1568),Denominator!D:H,2,FALSE)</f>
        <v>118571</v>
      </c>
      <c r="G1568">
        <f>VLOOKUP(_xlfn.CONCAT(A1568,B1568,C1568),Denominator!D:H,3,FALSE)</f>
        <v>0</v>
      </c>
      <c r="H1568">
        <v>356</v>
      </c>
      <c r="I1568" s="13">
        <f>Table15_2[[#This Row],[total_counts]]-Table15_2[[#This Row],[virtual_counts]]</f>
        <v>356</v>
      </c>
      <c r="J1568">
        <v>0</v>
      </c>
      <c r="K1568" s="4">
        <f>Table15_2[[#This Row],[total_counts]]/Table15_2[[#This Row],[den_total]]</f>
        <v>3.0024204906764721E-3</v>
      </c>
      <c r="L1568" s="4">
        <f>Table15_2[[#This Row],[in_person_counts]]/Table15_2[[#This Row],[den_total]]</f>
        <v>3.0024204906764721E-3</v>
      </c>
      <c r="M1568" s="4">
        <f>Table15_2[[#This Row],[virtual_counts]]/Table15_2[[#This Row],[den_total]]</f>
        <v>0</v>
      </c>
      <c r="N1568" t="s">
        <v>14</v>
      </c>
    </row>
    <row r="1569" spans="1:14" x14ac:dyDescent="0.3">
      <c r="A1569" t="s">
        <v>30</v>
      </c>
      <c r="B1569">
        <v>2019</v>
      </c>
      <c r="C1569">
        <v>7</v>
      </c>
      <c r="D1569" t="s">
        <v>18</v>
      </c>
      <c r="E1569">
        <v>118571</v>
      </c>
      <c r="F1569">
        <f>VLOOKUP(_xlfn.CONCAT(A1569,B1569,C1569),Denominator!D:H,2,FALSE)</f>
        <v>118571</v>
      </c>
      <c r="G1569">
        <f>VLOOKUP(_xlfn.CONCAT(A1569,B1569,C1569),Denominator!D:H,3,FALSE)</f>
        <v>0</v>
      </c>
      <c r="H1569">
        <v>33</v>
      </c>
      <c r="I1569" s="13">
        <f>Table15_2[[#This Row],[total_counts]]-Table15_2[[#This Row],[virtual_counts]]</f>
        <v>33</v>
      </c>
      <c r="J1569">
        <v>0</v>
      </c>
      <c r="K1569" s="4">
        <f>Table15_2[[#This Row],[total_counts]]/Table15_2[[#This Row],[den_total]]</f>
        <v>2.7831425896720108E-4</v>
      </c>
      <c r="L1569" s="4">
        <f>Table15_2[[#This Row],[in_person_counts]]/Table15_2[[#This Row],[den_total]]</f>
        <v>2.7831425896720108E-4</v>
      </c>
      <c r="M1569" s="4">
        <f>Table15_2[[#This Row],[virtual_counts]]/Table15_2[[#This Row],[den_total]]</f>
        <v>0</v>
      </c>
      <c r="N1569" t="s">
        <v>14</v>
      </c>
    </row>
    <row r="1570" spans="1:14" x14ac:dyDescent="0.3">
      <c r="A1570" t="s">
        <v>30</v>
      </c>
      <c r="B1570">
        <v>2019</v>
      </c>
      <c r="C1570">
        <v>7</v>
      </c>
      <c r="D1570" t="s">
        <v>19</v>
      </c>
      <c r="E1570">
        <v>118571</v>
      </c>
      <c r="F1570">
        <f>VLOOKUP(_xlfn.CONCAT(A1570,B1570,C1570),Denominator!D:H,2,FALSE)</f>
        <v>118571</v>
      </c>
      <c r="G1570">
        <f>VLOOKUP(_xlfn.CONCAT(A1570,B1570,C1570),Denominator!D:H,3,FALSE)</f>
        <v>0</v>
      </c>
      <c r="H1570">
        <v>62</v>
      </c>
      <c r="I1570" s="13">
        <f>Table15_2[[#This Row],[total_counts]]-Table15_2[[#This Row],[virtual_counts]]</f>
        <v>62</v>
      </c>
      <c r="J1570">
        <v>0</v>
      </c>
      <c r="K1570" s="4">
        <f>Table15_2[[#This Row],[total_counts]]/Table15_2[[#This Row],[den_total]]</f>
        <v>5.2289345624140812E-4</v>
      </c>
      <c r="L1570" s="4">
        <f>Table15_2[[#This Row],[in_person_counts]]/Table15_2[[#This Row],[den_total]]</f>
        <v>5.2289345624140812E-4</v>
      </c>
      <c r="M1570" s="4">
        <f>Table15_2[[#This Row],[virtual_counts]]/Table15_2[[#This Row],[den_total]]</f>
        <v>0</v>
      </c>
      <c r="N1570" t="s">
        <v>14</v>
      </c>
    </row>
    <row r="1571" spans="1:14" x14ac:dyDescent="0.3">
      <c r="A1571" t="s">
        <v>30</v>
      </c>
      <c r="B1571">
        <v>2019</v>
      </c>
      <c r="C1571">
        <v>7</v>
      </c>
      <c r="D1571" t="s">
        <v>20</v>
      </c>
      <c r="E1571">
        <v>118571</v>
      </c>
      <c r="F1571">
        <f>VLOOKUP(_xlfn.CONCAT(A1571,B1571,C1571),Denominator!D:H,2,FALSE)</f>
        <v>118571</v>
      </c>
      <c r="G1571">
        <f>VLOOKUP(_xlfn.CONCAT(A1571,B1571,C1571),Denominator!D:H,3,FALSE)</f>
        <v>0</v>
      </c>
      <c r="H1571">
        <v>0</v>
      </c>
      <c r="I1571" s="13">
        <f>Table15_2[[#This Row],[total_counts]]-Table15_2[[#This Row],[virtual_counts]]</f>
        <v>0</v>
      </c>
      <c r="J1571">
        <v>0</v>
      </c>
      <c r="K1571" s="4">
        <f>Table15_2[[#This Row],[total_counts]]/Table15_2[[#This Row],[den_total]]</f>
        <v>0</v>
      </c>
      <c r="L1571" s="4">
        <f>Table15_2[[#This Row],[in_person_counts]]/Table15_2[[#This Row],[den_total]]</f>
        <v>0</v>
      </c>
      <c r="M1571" s="4">
        <f>Table15_2[[#This Row],[virtual_counts]]/Table15_2[[#This Row],[den_total]]</f>
        <v>0</v>
      </c>
      <c r="N1571" t="s">
        <v>14</v>
      </c>
    </row>
    <row r="1572" spans="1:14" x14ac:dyDescent="0.3">
      <c r="A1572" t="s">
        <v>30</v>
      </c>
      <c r="B1572">
        <v>2019</v>
      </c>
      <c r="C1572">
        <v>7</v>
      </c>
      <c r="D1572" t="s">
        <v>21</v>
      </c>
      <c r="E1572">
        <v>118571</v>
      </c>
      <c r="F1572">
        <f>VLOOKUP(_xlfn.CONCAT(A1572,B1572,C1572),Denominator!D:H,2,FALSE)</f>
        <v>118571</v>
      </c>
      <c r="G1572">
        <f>VLOOKUP(_xlfn.CONCAT(A1572,B1572,C1572),Denominator!D:H,3,FALSE)</f>
        <v>0</v>
      </c>
      <c r="H1572">
        <v>0</v>
      </c>
      <c r="I1572" s="13">
        <f>Table15_2[[#This Row],[total_counts]]-Table15_2[[#This Row],[virtual_counts]]</f>
        <v>0</v>
      </c>
      <c r="J1572">
        <v>0</v>
      </c>
      <c r="K1572" s="4">
        <f>Table15_2[[#This Row],[total_counts]]/Table15_2[[#This Row],[den_total]]</f>
        <v>0</v>
      </c>
      <c r="L1572" s="4">
        <f>Table15_2[[#This Row],[in_person_counts]]/Table15_2[[#This Row],[den_total]]</f>
        <v>0</v>
      </c>
      <c r="M1572" s="4">
        <f>Table15_2[[#This Row],[virtual_counts]]/Table15_2[[#This Row],[den_total]]</f>
        <v>0</v>
      </c>
      <c r="N1572" t="s">
        <v>14</v>
      </c>
    </row>
    <row r="1573" spans="1:14" x14ac:dyDescent="0.3">
      <c r="A1573" t="s">
        <v>30</v>
      </c>
      <c r="B1573">
        <v>2019</v>
      </c>
      <c r="C1573">
        <v>7</v>
      </c>
      <c r="D1573" t="s">
        <v>22</v>
      </c>
      <c r="E1573">
        <v>118571</v>
      </c>
      <c r="F1573">
        <f>VLOOKUP(_xlfn.CONCAT(A1573,B1573,C1573),Denominator!D:H,2,FALSE)</f>
        <v>118571</v>
      </c>
      <c r="G1573">
        <f>VLOOKUP(_xlfn.CONCAT(A1573,B1573,C1573),Denominator!D:H,3,FALSE)</f>
        <v>0</v>
      </c>
      <c r="H1573">
        <v>0</v>
      </c>
      <c r="I1573" s="13">
        <f>Table15_2[[#This Row],[total_counts]]-Table15_2[[#This Row],[virtual_counts]]</f>
        <v>0</v>
      </c>
      <c r="J1573">
        <v>0</v>
      </c>
      <c r="K1573" s="4">
        <f>Table15_2[[#This Row],[total_counts]]/Table15_2[[#This Row],[den_total]]</f>
        <v>0</v>
      </c>
      <c r="L1573" s="4">
        <f>Table15_2[[#This Row],[in_person_counts]]/Table15_2[[#This Row],[den_total]]</f>
        <v>0</v>
      </c>
      <c r="M1573" s="4">
        <f>Table15_2[[#This Row],[virtual_counts]]/Table15_2[[#This Row],[den_total]]</f>
        <v>0</v>
      </c>
      <c r="N1573" t="s">
        <v>14</v>
      </c>
    </row>
    <row r="1574" spans="1:14" x14ac:dyDescent="0.3">
      <c r="A1574" t="s">
        <v>30</v>
      </c>
      <c r="B1574">
        <v>2019</v>
      </c>
      <c r="C1574">
        <v>7</v>
      </c>
      <c r="D1574" t="s">
        <v>23</v>
      </c>
      <c r="E1574">
        <v>118571</v>
      </c>
      <c r="F1574">
        <f>VLOOKUP(_xlfn.CONCAT(A1574,B1574,C1574),Denominator!D:H,2,FALSE)</f>
        <v>118571</v>
      </c>
      <c r="G1574">
        <f>VLOOKUP(_xlfn.CONCAT(A1574,B1574,C1574),Denominator!D:H,3,FALSE)</f>
        <v>0</v>
      </c>
      <c r="H1574">
        <v>0</v>
      </c>
      <c r="I1574" s="13">
        <f>Table15_2[[#This Row],[total_counts]]-Table15_2[[#This Row],[virtual_counts]]</f>
        <v>0</v>
      </c>
      <c r="J1574">
        <v>0</v>
      </c>
      <c r="K1574" s="4">
        <f>Table15_2[[#This Row],[total_counts]]/Table15_2[[#This Row],[den_total]]</f>
        <v>0</v>
      </c>
      <c r="L1574" s="4">
        <f>Table15_2[[#This Row],[in_person_counts]]/Table15_2[[#This Row],[den_total]]</f>
        <v>0</v>
      </c>
      <c r="M1574" s="4">
        <f>Table15_2[[#This Row],[virtual_counts]]/Table15_2[[#This Row],[den_total]]</f>
        <v>0</v>
      </c>
      <c r="N1574" t="s">
        <v>14</v>
      </c>
    </row>
    <row r="1575" spans="1:14" x14ac:dyDescent="0.3">
      <c r="A1575" t="s">
        <v>30</v>
      </c>
      <c r="B1575">
        <v>2019</v>
      </c>
      <c r="C1575">
        <v>7</v>
      </c>
      <c r="D1575" t="s">
        <v>24</v>
      </c>
      <c r="E1575">
        <v>118571</v>
      </c>
      <c r="F1575">
        <f>VLOOKUP(_xlfn.CONCAT(A1575,B1575,C1575),Denominator!D:H,2,FALSE)</f>
        <v>118571</v>
      </c>
      <c r="G1575">
        <f>VLOOKUP(_xlfn.CONCAT(A1575,B1575,C1575),Denominator!D:H,3,FALSE)</f>
        <v>0</v>
      </c>
      <c r="H1575">
        <v>0</v>
      </c>
      <c r="I1575" s="13">
        <f>Table15_2[[#This Row],[total_counts]]-Table15_2[[#This Row],[virtual_counts]]</f>
        <v>0</v>
      </c>
      <c r="J1575">
        <v>0</v>
      </c>
      <c r="K1575" s="4">
        <f>Table15_2[[#This Row],[total_counts]]/Table15_2[[#This Row],[den_total]]</f>
        <v>0</v>
      </c>
      <c r="L1575" s="4">
        <f>Table15_2[[#This Row],[in_person_counts]]/Table15_2[[#This Row],[den_total]]</f>
        <v>0</v>
      </c>
      <c r="M1575" s="4">
        <f>Table15_2[[#This Row],[virtual_counts]]/Table15_2[[#This Row],[den_total]]</f>
        <v>0</v>
      </c>
      <c r="N1575" t="s">
        <v>14</v>
      </c>
    </row>
    <row r="1576" spans="1:14" x14ac:dyDescent="0.3">
      <c r="A1576" t="s">
        <v>30</v>
      </c>
      <c r="B1576">
        <v>2019</v>
      </c>
      <c r="C1576">
        <v>7</v>
      </c>
      <c r="D1576" t="s">
        <v>25</v>
      </c>
      <c r="E1576">
        <v>118571</v>
      </c>
      <c r="F1576">
        <f>VLOOKUP(_xlfn.CONCAT(A1576,B1576,C1576),Denominator!D:H,2,FALSE)</f>
        <v>118571</v>
      </c>
      <c r="G1576">
        <f>VLOOKUP(_xlfn.CONCAT(A1576,B1576,C1576),Denominator!D:H,3,FALSE)</f>
        <v>0</v>
      </c>
      <c r="H1576">
        <v>11</v>
      </c>
      <c r="I1576" s="13">
        <f>Table15_2[[#This Row],[total_counts]]-Table15_2[[#This Row],[virtual_counts]]</f>
        <v>11</v>
      </c>
      <c r="J1576">
        <v>0</v>
      </c>
      <c r="K1576" s="4">
        <f>Table15_2[[#This Row],[total_counts]]/Table15_2[[#This Row],[den_total]]</f>
        <v>9.277141965573369E-5</v>
      </c>
      <c r="L1576" s="4">
        <f>Table15_2[[#This Row],[in_person_counts]]/Table15_2[[#This Row],[den_total]]</f>
        <v>9.277141965573369E-5</v>
      </c>
      <c r="M1576" s="4">
        <f>Table15_2[[#This Row],[virtual_counts]]/Table15_2[[#This Row],[den_total]]</f>
        <v>0</v>
      </c>
      <c r="N1576" t="s">
        <v>14</v>
      </c>
    </row>
    <row r="1577" spans="1:14" x14ac:dyDescent="0.3">
      <c r="A1577" t="s">
        <v>30</v>
      </c>
      <c r="B1577">
        <v>2019</v>
      </c>
      <c r="C1577">
        <v>8</v>
      </c>
      <c r="D1577" t="s">
        <v>13</v>
      </c>
      <c r="E1577">
        <v>103372</v>
      </c>
      <c r="F1577">
        <f>VLOOKUP(_xlfn.CONCAT(A1577,B1577,C1577),Denominator!D:H,2,FALSE)</f>
        <v>103372</v>
      </c>
      <c r="G1577">
        <f>VLOOKUP(_xlfn.CONCAT(A1577,B1577,C1577),Denominator!D:H,3,FALSE)</f>
        <v>0</v>
      </c>
      <c r="H1577">
        <v>306</v>
      </c>
      <c r="I1577" s="13">
        <f>Table15_2[[#This Row],[total_counts]]-Table15_2[[#This Row],[virtual_counts]]</f>
        <v>306</v>
      </c>
      <c r="J1577">
        <v>0</v>
      </c>
      <c r="K1577" s="4">
        <f>Table15_2[[#This Row],[total_counts]]/Table15_2[[#This Row],[den_total]]</f>
        <v>2.9601826413342106E-3</v>
      </c>
      <c r="L1577" s="4">
        <f>Table15_2[[#This Row],[in_person_counts]]/Table15_2[[#This Row],[den_total]]</f>
        <v>2.9601826413342106E-3</v>
      </c>
      <c r="M1577" s="4">
        <f>Table15_2[[#This Row],[virtual_counts]]/Table15_2[[#This Row],[den_total]]</f>
        <v>0</v>
      </c>
      <c r="N1577" t="s">
        <v>14</v>
      </c>
    </row>
    <row r="1578" spans="1:14" x14ac:dyDescent="0.3">
      <c r="A1578" t="s">
        <v>30</v>
      </c>
      <c r="B1578">
        <v>2019</v>
      </c>
      <c r="C1578">
        <v>8</v>
      </c>
      <c r="D1578" t="s">
        <v>18</v>
      </c>
      <c r="E1578">
        <v>103372</v>
      </c>
      <c r="F1578">
        <f>VLOOKUP(_xlfn.CONCAT(A1578,B1578,C1578),Denominator!D:H,2,FALSE)</f>
        <v>103372</v>
      </c>
      <c r="G1578">
        <f>VLOOKUP(_xlfn.CONCAT(A1578,B1578,C1578),Denominator!D:H,3,FALSE)</f>
        <v>0</v>
      </c>
      <c r="H1578">
        <v>21</v>
      </c>
      <c r="I1578" s="13">
        <f>Table15_2[[#This Row],[total_counts]]-Table15_2[[#This Row],[virtual_counts]]</f>
        <v>21</v>
      </c>
      <c r="J1578">
        <v>0</v>
      </c>
      <c r="K1578" s="4">
        <f>Table15_2[[#This Row],[total_counts]]/Table15_2[[#This Row],[den_total]]</f>
        <v>2.0314978911117131E-4</v>
      </c>
      <c r="L1578" s="4">
        <f>Table15_2[[#This Row],[in_person_counts]]/Table15_2[[#This Row],[den_total]]</f>
        <v>2.0314978911117131E-4</v>
      </c>
      <c r="M1578" s="4">
        <f>Table15_2[[#This Row],[virtual_counts]]/Table15_2[[#This Row],[den_total]]</f>
        <v>0</v>
      </c>
      <c r="N1578" t="s">
        <v>14</v>
      </c>
    </row>
    <row r="1579" spans="1:14" x14ac:dyDescent="0.3">
      <c r="A1579" t="s">
        <v>30</v>
      </c>
      <c r="B1579">
        <v>2019</v>
      </c>
      <c r="C1579">
        <v>8</v>
      </c>
      <c r="D1579" t="s">
        <v>19</v>
      </c>
      <c r="E1579">
        <v>103372</v>
      </c>
      <c r="F1579">
        <f>VLOOKUP(_xlfn.CONCAT(A1579,B1579,C1579),Denominator!D:H,2,FALSE)</f>
        <v>103372</v>
      </c>
      <c r="G1579">
        <f>VLOOKUP(_xlfn.CONCAT(A1579,B1579,C1579),Denominator!D:H,3,FALSE)</f>
        <v>0</v>
      </c>
      <c r="H1579">
        <v>63</v>
      </c>
      <c r="I1579" s="13">
        <f>Table15_2[[#This Row],[total_counts]]-Table15_2[[#This Row],[virtual_counts]]</f>
        <v>63</v>
      </c>
      <c r="J1579">
        <v>0</v>
      </c>
      <c r="K1579" s="4">
        <f>Table15_2[[#This Row],[total_counts]]/Table15_2[[#This Row],[den_total]]</f>
        <v>6.0944936733351395E-4</v>
      </c>
      <c r="L1579" s="4">
        <f>Table15_2[[#This Row],[in_person_counts]]/Table15_2[[#This Row],[den_total]]</f>
        <v>6.0944936733351395E-4</v>
      </c>
      <c r="M1579" s="4">
        <f>Table15_2[[#This Row],[virtual_counts]]/Table15_2[[#This Row],[den_total]]</f>
        <v>0</v>
      </c>
      <c r="N1579" t="s">
        <v>14</v>
      </c>
    </row>
    <row r="1580" spans="1:14" x14ac:dyDescent="0.3">
      <c r="A1580" t="s">
        <v>30</v>
      </c>
      <c r="B1580">
        <v>2019</v>
      </c>
      <c r="C1580">
        <v>8</v>
      </c>
      <c r="D1580" t="s">
        <v>20</v>
      </c>
      <c r="E1580">
        <v>103372</v>
      </c>
      <c r="F1580">
        <f>VLOOKUP(_xlfn.CONCAT(A1580,B1580,C1580),Denominator!D:H,2,FALSE)</f>
        <v>103372</v>
      </c>
      <c r="G1580">
        <f>VLOOKUP(_xlfn.CONCAT(A1580,B1580,C1580),Denominator!D:H,3,FALSE)</f>
        <v>0</v>
      </c>
      <c r="H1580">
        <v>0</v>
      </c>
      <c r="I1580" s="13">
        <f>Table15_2[[#This Row],[total_counts]]-Table15_2[[#This Row],[virtual_counts]]</f>
        <v>0</v>
      </c>
      <c r="J1580">
        <v>0</v>
      </c>
      <c r="K1580" s="4">
        <f>Table15_2[[#This Row],[total_counts]]/Table15_2[[#This Row],[den_total]]</f>
        <v>0</v>
      </c>
      <c r="L1580" s="4">
        <f>Table15_2[[#This Row],[in_person_counts]]/Table15_2[[#This Row],[den_total]]</f>
        <v>0</v>
      </c>
      <c r="M1580" s="4">
        <f>Table15_2[[#This Row],[virtual_counts]]/Table15_2[[#This Row],[den_total]]</f>
        <v>0</v>
      </c>
      <c r="N1580" t="s">
        <v>14</v>
      </c>
    </row>
    <row r="1581" spans="1:14" x14ac:dyDescent="0.3">
      <c r="A1581" t="s">
        <v>30</v>
      </c>
      <c r="B1581">
        <v>2019</v>
      </c>
      <c r="C1581">
        <v>8</v>
      </c>
      <c r="D1581" t="s">
        <v>21</v>
      </c>
      <c r="E1581">
        <v>103372</v>
      </c>
      <c r="F1581">
        <f>VLOOKUP(_xlfn.CONCAT(A1581,B1581,C1581),Denominator!D:H,2,FALSE)</f>
        <v>103372</v>
      </c>
      <c r="G1581">
        <f>VLOOKUP(_xlfn.CONCAT(A1581,B1581,C1581),Denominator!D:H,3,FALSE)</f>
        <v>0</v>
      </c>
      <c r="H1581">
        <v>0</v>
      </c>
      <c r="I1581" s="13">
        <f>Table15_2[[#This Row],[total_counts]]-Table15_2[[#This Row],[virtual_counts]]</f>
        <v>0</v>
      </c>
      <c r="J1581">
        <v>0</v>
      </c>
      <c r="K1581" s="4">
        <f>Table15_2[[#This Row],[total_counts]]/Table15_2[[#This Row],[den_total]]</f>
        <v>0</v>
      </c>
      <c r="L1581" s="4">
        <f>Table15_2[[#This Row],[in_person_counts]]/Table15_2[[#This Row],[den_total]]</f>
        <v>0</v>
      </c>
      <c r="M1581" s="4">
        <f>Table15_2[[#This Row],[virtual_counts]]/Table15_2[[#This Row],[den_total]]</f>
        <v>0</v>
      </c>
      <c r="N1581" t="s">
        <v>14</v>
      </c>
    </row>
    <row r="1582" spans="1:14" x14ac:dyDescent="0.3">
      <c r="A1582" t="s">
        <v>30</v>
      </c>
      <c r="B1582">
        <v>2019</v>
      </c>
      <c r="C1582">
        <v>8</v>
      </c>
      <c r="D1582" t="s">
        <v>22</v>
      </c>
      <c r="E1582">
        <v>103372</v>
      </c>
      <c r="F1582">
        <f>VLOOKUP(_xlfn.CONCAT(A1582,B1582,C1582),Denominator!D:H,2,FALSE)</f>
        <v>103372</v>
      </c>
      <c r="G1582">
        <f>VLOOKUP(_xlfn.CONCAT(A1582,B1582,C1582),Denominator!D:H,3,FALSE)</f>
        <v>0</v>
      </c>
      <c r="H1582">
        <v>0</v>
      </c>
      <c r="I1582" s="13">
        <f>Table15_2[[#This Row],[total_counts]]-Table15_2[[#This Row],[virtual_counts]]</f>
        <v>0</v>
      </c>
      <c r="J1582">
        <v>0</v>
      </c>
      <c r="K1582" s="4">
        <f>Table15_2[[#This Row],[total_counts]]/Table15_2[[#This Row],[den_total]]</f>
        <v>0</v>
      </c>
      <c r="L1582" s="4">
        <f>Table15_2[[#This Row],[in_person_counts]]/Table15_2[[#This Row],[den_total]]</f>
        <v>0</v>
      </c>
      <c r="M1582" s="4">
        <f>Table15_2[[#This Row],[virtual_counts]]/Table15_2[[#This Row],[den_total]]</f>
        <v>0</v>
      </c>
      <c r="N1582" t="s">
        <v>14</v>
      </c>
    </row>
    <row r="1583" spans="1:14" x14ac:dyDescent="0.3">
      <c r="A1583" t="s">
        <v>30</v>
      </c>
      <c r="B1583">
        <v>2019</v>
      </c>
      <c r="C1583">
        <v>8</v>
      </c>
      <c r="D1583" t="s">
        <v>23</v>
      </c>
      <c r="E1583">
        <v>103372</v>
      </c>
      <c r="F1583">
        <f>VLOOKUP(_xlfn.CONCAT(A1583,B1583,C1583),Denominator!D:H,2,FALSE)</f>
        <v>103372</v>
      </c>
      <c r="G1583">
        <f>VLOOKUP(_xlfn.CONCAT(A1583,B1583,C1583),Denominator!D:H,3,FALSE)</f>
        <v>0</v>
      </c>
      <c r="H1583">
        <v>0</v>
      </c>
      <c r="I1583" s="13">
        <f>Table15_2[[#This Row],[total_counts]]-Table15_2[[#This Row],[virtual_counts]]</f>
        <v>0</v>
      </c>
      <c r="J1583">
        <v>0</v>
      </c>
      <c r="K1583" s="4">
        <f>Table15_2[[#This Row],[total_counts]]/Table15_2[[#This Row],[den_total]]</f>
        <v>0</v>
      </c>
      <c r="L1583" s="4">
        <f>Table15_2[[#This Row],[in_person_counts]]/Table15_2[[#This Row],[den_total]]</f>
        <v>0</v>
      </c>
      <c r="M1583" s="4">
        <f>Table15_2[[#This Row],[virtual_counts]]/Table15_2[[#This Row],[den_total]]</f>
        <v>0</v>
      </c>
      <c r="N1583" t="s">
        <v>14</v>
      </c>
    </row>
    <row r="1584" spans="1:14" x14ac:dyDescent="0.3">
      <c r="A1584" t="s">
        <v>30</v>
      </c>
      <c r="B1584">
        <v>2019</v>
      </c>
      <c r="C1584">
        <v>8</v>
      </c>
      <c r="D1584" t="s">
        <v>24</v>
      </c>
      <c r="E1584">
        <v>103372</v>
      </c>
      <c r="F1584">
        <f>VLOOKUP(_xlfn.CONCAT(A1584,B1584,C1584),Denominator!D:H,2,FALSE)</f>
        <v>103372</v>
      </c>
      <c r="G1584">
        <f>VLOOKUP(_xlfn.CONCAT(A1584,B1584,C1584),Denominator!D:H,3,FALSE)</f>
        <v>0</v>
      </c>
      <c r="H1584">
        <v>0</v>
      </c>
      <c r="I1584" s="13">
        <f>Table15_2[[#This Row],[total_counts]]-Table15_2[[#This Row],[virtual_counts]]</f>
        <v>0</v>
      </c>
      <c r="J1584">
        <v>0</v>
      </c>
      <c r="K1584" s="4">
        <f>Table15_2[[#This Row],[total_counts]]/Table15_2[[#This Row],[den_total]]</f>
        <v>0</v>
      </c>
      <c r="L1584" s="4">
        <f>Table15_2[[#This Row],[in_person_counts]]/Table15_2[[#This Row],[den_total]]</f>
        <v>0</v>
      </c>
      <c r="M1584" s="4">
        <f>Table15_2[[#This Row],[virtual_counts]]/Table15_2[[#This Row],[den_total]]</f>
        <v>0</v>
      </c>
      <c r="N1584" t="s">
        <v>14</v>
      </c>
    </row>
    <row r="1585" spans="1:14" x14ac:dyDescent="0.3">
      <c r="A1585" t="s">
        <v>30</v>
      </c>
      <c r="B1585">
        <v>2019</v>
      </c>
      <c r="C1585">
        <v>8</v>
      </c>
      <c r="D1585" t="s">
        <v>25</v>
      </c>
      <c r="E1585">
        <v>103372</v>
      </c>
      <c r="F1585">
        <f>VLOOKUP(_xlfn.CONCAT(A1585,B1585,C1585),Denominator!D:H,2,FALSE)</f>
        <v>103372</v>
      </c>
      <c r="G1585">
        <f>VLOOKUP(_xlfn.CONCAT(A1585,B1585,C1585),Denominator!D:H,3,FALSE)</f>
        <v>0</v>
      </c>
      <c r="H1585">
        <v>7</v>
      </c>
      <c r="I1585" s="13">
        <f>Table15_2[[#This Row],[total_counts]]-Table15_2[[#This Row],[virtual_counts]]</f>
        <v>7</v>
      </c>
      <c r="J1585">
        <v>0</v>
      </c>
      <c r="K1585" s="4">
        <f>Table15_2[[#This Row],[total_counts]]/Table15_2[[#This Row],[den_total]]</f>
        <v>6.7716596370390436E-5</v>
      </c>
      <c r="L1585" s="4">
        <f>Table15_2[[#This Row],[in_person_counts]]/Table15_2[[#This Row],[den_total]]</f>
        <v>6.7716596370390436E-5</v>
      </c>
      <c r="M1585" s="4">
        <f>Table15_2[[#This Row],[virtual_counts]]/Table15_2[[#This Row],[den_total]]</f>
        <v>0</v>
      </c>
      <c r="N1585" t="s">
        <v>14</v>
      </c>
    </row>
    <row r="1586" spans="1:14" x14ac:dyDescent="0.3">
      <c r="A1586" t="s">
        <v>30</v>
      </c>
      <c r="B1586">
        <v>2019</v>
      </c>
      <c r="C1586">
        <v>9</v>
      </c>
      <c r="D1586" t="s">
        <v>13</v>
      </c>
      <c r="E1586">
        <v>100670</v>
      </c>
      <c r="F1586">
        <f>VLOOKUP(_xlfn.CONCAT(A1586,B1586,C1586),Denominator!D:H,2,FALSE)</f>
        <v>100665</v>
      </c>
      <c r="G1586">
        <f>VLOOKUP(_xlfn.CONCAT(A1586,B1586,C1586),Denominator!D:H,3,FALSE)</f>
        <v>5</v>
      </c>
      <c r="H1586">
        <v>304</v>
      </c>
      <c r="I1586" s="13">
        <f>Table15_2[[#This Row],[total_counts]]-Table15_2[[#This Row],[virtual_counts]]</f>
        <v>304</v>
      </c>
      <c r="J1586">
        <v>0</v>
      </c>
      <c r="K1586" s="4">
        <f>Table15_2[[#This Row],[total_counts]]/Table15_2[[#This Row],[den_total]]</f>
        <v>3.0197675573656502E-3</v>
      </c>
      <c r="L1586" s="4">
        <f>Table15_2[[#This Row],[in_person_counts]]/Table15_2[[#This Row],[den_total]]</f>
        <v>3.0197675573656502E-3</v>
      </c>
      <c r="M1586" s="4">
        <f>Table15_2[[#This Row],[virtual_counts]]/Table15_2[[#This Row],[den_total]]</f>
        <v>0</v>
      </c>
      <c r="N1586" t="s">
        <v>14</v>
      </c>
    </row>
    <row r="1587" spans="1:14" x14ac:dyDescent="0.3">
      <c r="A1587" t="s">
        <v>30</v>
      </c>
      <c r="B1587">
        <v>2019</v>
      </c>
      <c r="C1587">
        <v>9</v>
      </c>
      <c r="D1587" t="s">
        <v>18</v>
      </c>
      <c r="E1587">
        <v>100670</v>
      </c>
      <c r="F1587">
        <f>VLOOKUP(_xlfn.CONCAT(A1587,B1587,C1587),Denominator!D:H,2,FALSE)</f>
        <v>100665</v>
      </c>
      <c r="G1587">
        <f>VLOOKUP(_xlfn.CONCAT(A1587,B1587,C1587),Denominator!D:H,3,FALSE)</f>
        <v>5</v>
      </c>
      <c r="H1587">
        <v>25</v>
      </c>
      <c r="I1587" s="13">
        <f>Table15_2[[#This Row],[total_counts]]-Table15_2[[#This Row],[virtual_counts]]</f>
        <v>25</v>
      </c>
      <c r="J1587">
        <v>0</v>
      </c>
      <c r="K1587" s="4">
        <f>Table15_2[[#This Row],[total_counts]]/Table15_2[[#This Row],[den_total]]</f>
        <v>2.4833614780967519E-4</v>
      </c>
      <c r="L1587" s="4">
        <f>Table15_2[[#This Row],[in_person_counts]]/Table15_2[[#This Row],[den_total]]</f>
        <v>2.4833614780967519E-4</v>
      </c>
      <c r="M1587" s="4">
        <f>Table15_2[[#This Row],[virtual_counts]]/Table15_2[[#This Row],[den_total]]</f>
        <v>0</v>
      </c>
      <c r="N1587" t="s">
        <v>14</v>
      </c>
    </row>
    <row r="1588" spans="1:14" x14ac:dyDescent="0.3">
      <c r="A1588" t="s">
        <v>30</v>
      </c>
      <c r="B1588">
        <v>2019</v>
      </c>
      <c r="C1588">
        <v>9</v>
      </c>
      <c r="D1588" t="s">
        <v>19</v>
      </c>
      <c r="E1588">
        <v>100670</v>
      </c>
      <c r="F1588">
        <f>VLOOKUP(_xlfn.CONCAT(A1588,B1588,C1588),Denominator!D:H,2,FALSE)</f>
        <v>100665</v>
      </c>
      <c r="G1588">
        <f>VLOOKUP(_xlfn.CONCAT(A1588,B1588,C1588),Denominator!D:H,3,FALSE)</f>
        <v>5</v>
      </c>
      <c r="H1588">
        <v>68</v>
      </c>
      <c r="I1588" s="13">
        <f>Table15_2[[#This Row],[total_counts]]-Table15_2[[#This Row],[virtual_counts]]</f>
        <v>68</v>
      </c>
      <c r="J1588">
        <v>0</v>
      </c>
      <c r="K1588" s="4">
        <f>Table15_2[[#This Row],[total_counts]]/Table15_2[[#This Row],[den_total]]</f>
        <v>6.7547432204231644E-4</v>
      </c>
      <c r="L1588" s="4">
        <f>Table15_2[[#This Row],[in_person_counts]]/Table15_2[[#This Row],[den_total]]</f>
        <v>6.7547432204231644E-4</v>
      </c>
      <c r="M1588" s="4">
        <f>Table15_2[[#This Row],[virtual_counts]]/Table15_2[[#This Row],[den_total]]</f>
        <v>0</v>
      </c>
      <c r="N1588" t="s">
        <v>14</v>
      </c>
    </row>
    <row r="1589" spans="1:14" x14ac:dyDescent="0.3">
      <c r="A1589" t="s">
        <v>30</v>
      </c>
      <c r="B1589">
        <v>2019</v>
      </c>
      <c r="C1589">
        <v>9</v>
      </c>
      <c r="D1589" t="s">
        <v>20</v>
      </c>
      <c r="E1589">
        <v>100670</v>
      </c>
      <c r="F1589">
        <f>VLOOKUP(_xlfn.CONCAT(A1589,B1589,C1589),Denominator!D:H,2,FALSE)</f>
        <v>100665</v>
      </c>
      <c r="G1589">
        <f>VLOOKUP(_xlfn.CONCAT(A1589,B1589,C1589),Denominator!D:H,3,FALSE)</f>
        <v>5</v>
      </c>
      <c r="H1589">
        <v>0</v>
      </c>
      <c r="I1589" s="13">
        <f>Table15_2[[#This Row],[total_counts]]-Table15_2[[#This Row],[virtual_counts]]</f>
        <v>0</v>
      </c>
      <c r="J1589">
        <v>0</v>
      </c>
      <c r="K1589" s="4">
        <f>Table15_2[[#This Row],[total_counts]]/Table15_2[[#This Row],[den_total]]</f>
        <v>0</v>
      </c>
      <c r="L1589" s="4">
        <f>Table15_2[[#This Row],[in_person_counts]]/Table15_2[[#This Row],[den_total]]</f>
        <v>0</v>
      </c>
      <c r="M1589" s="4">
        <f>Table15_2[[#This Row],[virtual_counts]]/Table15_2[[#This Row],[den_total]]</f>
        <v>0</v>
      </c>
      <c r="N1589" t="s">
        <v>14</v>
      </c>
    </row>
    <row r="1590" spans="1:14" x14ac:dyDescent="0.3">
      <c r="A1590" t="s">
        <v>30</v>
      </c>
      <c r="B1590">
        <v>2019</v>
      </c>
      <c r="C1590">
        <v>9</v>
      </c>
      <c r="D1590" t="s">
        <v>21</v>
      </c>
      <c r="E1590">
        <v>100670</v>
      </c>
      <c r="F1590">
        <f>VLOOKUP(_xlfn.CONCAT(A1590,B1590,C1590),Denominator!D:H,2,FALSE)</f>
        <v>100665</v>
      </c>
      <c r="G1590">
        <f>VLOOKUP(_xlfn.CONCAT(A1590,B1590,C1590),Denominator!D:H,3,FALSE)</f>
        <v>5</v>
      </c>
      <c r="H1590">
        <v>0</v>
      </c>
      <c r="I1590" s="13">
        <f>Table15_2[[#This Row],[total_counts]]-Table15_2[[#This Row],[virtual_counts]]</f>
        <v>0</v>
      </c>
      <c r="J1590">
        <v>0</v>
      </c>
      <c r="K1590" s="4">
        <f>Table15_2[[#This Row],[total_counts]]/Table15_2[[#This Row],[den_total]]</f>
        <v>0</v>
      </c>
      <c r="L1590" s="4">
        <f>Table15_2[[#This Row],[in_person_counts]]/Table15_2[[#This Row],[den_total]]</f>
        <v>0</v>
      </c>
      <c r="M1590" s="4">
        <f>Table15_2[[#This Row],[virtual_counts]]/Table15_2[[#This Row],[den_total]]</f>
        <v>0</v>
      </c>
      <c r="N1590" t="s">
        <v>14</v>
      </c>
    </row>
    <row r="1591" spans="1:14" x14ac:dyDescent="0.3">
      <c r="A1591" t="s">
        <v>30</v>
      </c>
      <c r="B1591">
        <v>2019</v>
      </c>
      <c r="C1591">
        <v>9</v>
      </c>
      <c r="D1591" t="s">
        <v>22</v>
      </c>
      <c r="E1591">
        <v>100670</v>
      </c>
      <c r="F1591">
        <f>VLOOKUP(_xlfn.CONCAT(A1591,B1591,C1591),Denominator!D:H,2,FALSE)</f>
        <v>100665</v>
      </c>
      <c r="G1591">
        <f>VLOOKUP(_xlfn.CONCAT(A1591,B1591,C1591),Denominator!D:H,3,FALSE)</f>
        <v>5</v>
      </c>
      <c r="H1591">
        <v>0</v>
      </c>
      <c r="I1591" s="13">
        <f>Table15_2[[#This Row],[total_counts]]-Table15_2[[#This Row],[virtual_counts]]</f>
        <v>0</v>
      </c>
      <c r="J1591">
        <v>0</v>
      </c>
      <c r="K1591" s="4">
        <f>Table15_2[[#This Row],[total_counts]]/Table15_2[[#This Row],[den_total]]</f>
        <v>0</v>
      </c>
      <c r="L1591" s="4">
        <f>Table15_2[[#This Row],[in_person_counts]]/Table15_2[[#This Row],[den_total]]</f>
        <v>0</v>
      </c>
      <c r="M1591" s="4">
        <f>Table15_2[[#This Row],[virtual_counts]]/Table15_2[[#This Row],[den_total]]</f>
        <v>0</v>
      </c>
      <c r="N1591" t="s">
        <v>14</v>
      </c>
    </row>
    <row r="1592" spans="1:14" x14ac:dyDescent="0.3">
      <c r="A1592" t="s">
        <v>30</v>
      </c>
      <c r="B1592">
        <v>2019</v>
      </c>
      <c r="C1592">
        <v>9</v>
      </c>
      <c r="D1592" t="s">
        <v>23</v>
      </c>
      <c r="E1592">
        <v>100670</v>
      </c>
      <c r="F1592">
        <f>VLOOKUP(_xlfn.CONCAT(A1592,B1592,C1592),Denominator!D:H,2,FALSE)</f>
        <v>100665</v>
      </c>
      <c r="G1592">
        <f>VLOOKUP(_xlfn.CONCAT(A1592,B1592,C1592),Denominator!D:H,3,FALSE)</f>
        <v>5</v>
      </c>
      <c r="H1592">
        <v>0</v>
      </c>
      <c r="I1592" s="13">
        <f>Table15_2[[#This Row],[total_counts]]-Table15_2[[#This Row],[virtual_counts]]</f>
        <v>0</v>
      </c>
      <c r="J1592">
        <v>0</v>
      </c>
      <c r="K1592" s="4">
        <f>Table15_2[[#This Row],[total_counts]]/Table15_2[[#This Row],[den_total]]</f>
        <v>0</v>
      </c>
      <c r="L1592" s="4">
        <f>Table15_2[[#This Row],[in_person_counts]]/Table15_2[[#This Row],[den_total]]</f>
        <v>0</v>
      </c>
      <c r="M1592" s="4">
        <f>Table15_2[[#This Row],[virtual_counts]]/Table15_2[[#This Row],[den_total]]</f>
        <v>0</v>
      </c>
      <c r="N1592" t="s">
        <v>14</v>
      </c>
    </row>
    <row r="1593" spans="1:14" x14ac:dyDescent="0.3">
      <c r="A1593" t="s">
        <v>30</v>
      </c>
      <c r="B1593">
        <v>2019</v>
      </c>
      <c r="C1593">
        <v>9</v>
      </c>
      <c r="D1593" t="s">
        <v>24</v>
      </c>
      <c r="E1593">
        <v>100670</v>
      </c>
      <c r="F1593">
        <f>VLOOKUP(_xlfn.CONCAT(A1593,B1593,C1593),Denominator!D:H,2,FALSE)</f>
        <v>100665</v>
      </c>
      <c r="G1593">
        <f>VLOOKUP(_xlfn.CONCAT(A1593,B1593,C1593),Denominator!D:H,3,FALSE)</f>
        <v>5</v>
      </c>
      <c r="H1593">
        <v>0</v>
      </c>
      <c r="I1593" s="13">
        <f>Table15_2[[#This Row],[total_counts]]-Table15_2[[#This Row],[virtual_counts]]</f>
        <v>0</v>
      </c>
      <c r="J1593">
        <v>0</v>
      </c>
      <c r="K1593" s="4">
        <f>Table15_2[[#This Row],[total_counts]]/Table15_2[[#This Row],[den_total]]</f>
        <v>0</v>
      </c>
      <c r="L1593" s="4">
        <f>Table15_2[[#This Row],[in_person_counts]]/Table15_2[[#This Row],[den_total]]</f>
        <v>0</v>
      </c>
      <c r="M1593" s="4">
        <f>Table15_2[[#This Row],[virtual_counts]]/Table15_2[[#This Row],[den_total]]</f>
        <v>0</v>
      </c>
      <c r="N1593" t="s">
        <v>14</v>
      </c>
    </row>
    <row r="1594" spans="1:14" x14ac:dyDescent="0.3">
      <c r="A1594" t="s">
        <v>30</v>
      </c>
      <c r="B1594">
        <v>2019</v>
      </c>
      <c r="C1594">
        <v>9</v>
      </c>
      <c r="D1594" t="s">
        <v>25</v>
      </c>
      <c r="E1594">
        <v>100670</v>
      </c>
      <c r="F1594">
        <f>VLOOKUP(_xlfn.CONCAT(A1594,B1594,C1594),Denominator!D:H,2,FALSE)</f>
        <v>100665</v>
      </c>
      <c r="G1594">
        <f>VLOOKUP(_xlfn.CONCAT(A1594,B1594,C1594),Denominator!D:H,3,FALSE)</f>
        <v>5</v>
      </c>
      <c r="H1594">
        <v>7</v>
      </c>
      <c r="I1594" s="13">
        <f>Table15_2[[#This Row],[total_counts]]-Table15_2[[#This Row],[virtual_counts]]</f>
        <v>7</v>
      </c>
      <c r="J1594">
        <v>0</v>
      </c>
      <c r="K1594" s="4">
        <f>Table15_2[[#This Row],[total_counts]]/Table15_2[[#This Row],[den_total]]</f>
        <v>6.953412138670905E-5</v>
      </c>
      <c r="L1594" s="4">
        <f>Table15_2[[#This Row],[in_person_counts]]/Table15_2[[#This Row],[den_total]]</f>
        <v>6.953412138670905E-5</v>
      </c>
      <c r="M1594" s="4">
        <f>Table15_2[[#This Row],[virtual_counts]]/Table15_2[[#This Row],[den_total]]</f>
        <v>0</v>
      </c>
      <c r="N1594" t="s">
        <v>14</v>
      </c>
    </row>
    <row r="1595" spans="1:14" x14ac:dyDescent="0.3">
      <c r="A1595" t="s">
        <v>30</v>
      </c>
      <c r="B1595">
        <v>2019</v>
      </c>
      <c r="C1595">
        <v>10</v>
      </c>
      <c r="D1595" t="s">
        <v>13</v>
      </c>
      <c r="E1595">
        <v>108038</v>
      </c>
      <c r="F1595">
        <f>VLOOKUP(_xlfn.CONCAT(A1595,B1595,C1595),Denominator!D:H,2,FALSE)</f>
        <v>108034</v>
      </c>
      <c r="G1595">
        <f>VLOOKUP(_xlfn.CONCAT(A1595,B1595,C1595),Denominator!D:H,3,FALSE)</f>
        <v>4</v>
      </c>
      <c r="H1595">
        <v>336</v>
      </c>
      <c r="I1595" s="13">
        <f>Table15_2[[#This Row],[total_counts]]-Table15_2[[#This Row],[virtual_counts]]</f>
        <v>336</v>
      </c>
      <c r="J1595">
        <v>0</v>
      </c>
      <c r="K1595" s="4">
        <f>Table15_2[[#This Row],[total_counts]]/Table15_2[[#This Row],[den_total]]</f>
        <v>3.1100168459245823E-3</v>
      </c>
      <c r="L1595" s="4">
        <f>Table15_2[[#This Row],[in_person_counts]]/Table15_2[[#This Row],[den_total]]</f>
        <v>3.1100168459245823E-3</v>
      </c>
      <c r="M1595" s="4">
        <f>Table15_2[[#This Row],[virtual_counts]]/Table15_2[[#This Row],[den_total]]</f>
        <v>0</v>
      </c>
      <c r="N1595" t="s">
        <v>14</v>
      </c>
    </row>
    <row r="1596" spans="1:14" x14ac:dyDescent="0.3">
      <c r="A1596" t="s">
        <v>30</v>
      </c>
      <c r="B1596">
        <v>2019</v>
      </c>
      <c r="C1596">
        <v>10</v>
      </c>
      <c r="D1596" t="s">
        <v>18</v>
      </c>
      <c r="E1596">
        <v>108038</v>
      </c>
      <c r="F1596">
        <f>VLOOKUP(_xlfn.CONCAT(A1596,B1596,C1596),Denominator!D:H,2,FALSE)</f>
        <v>108034</v>
      </c>
      <c r="G1596">
        <f>VLOOKUP(_xlfn.CONCAT(A1596,B1596,C1596),Denominator!D:H,3,FALSE)</f>
        <v>4</v>
      </c>
      <c r="H1596">
        <v>25</v>
      </c>
      <c r="I1596" s="13">
        <f>Table15_2[[#This Row],[total_counts]]-Table15_2[[#This Row],[virtual_counts]]</f>
        <v>25</v>
      </c>
      <c r="J1596">
        <v>0</v>
      </c>
      <c r="K1596" s="4">
        <f>Table15_2[[#This Row],[total_counts]]/Table15_2[[#This Row],[den_total]]</f>
        <v>2.3140006294081712E-4</v>
      </c>
      <c r="L1596" s="4">
        <f>Table15_2[[#This Row],[in_person_counts]]/Table15_2[[#This Row],[den_total]]</f>
        <v>2.3140006294081712E-4</v>
      </c>
      <c r="M1596" s="4">
        <f>Table15_2[[#This Row],[virtual_counts]]/Table15_2[[#This Row],[den_total]]</f>
        <v>0</v>
      </c>
      <c r="N1596" t="s">
        <v>14</v>
      </c>
    </row>
    <row r="1597" spans="1:14" x14ac:dyDescent="0.3">
      <c r="A1597" t="s">
        <v>30</v>
      </c>
      <c r="B1597">
        <v>2019</v>
      </c>
      <c r="C1597">
        <v>10</v>
      </c>
      <c r="D1597" t="s">
        <v>19</v>
      </c>
      <c r="E1597">
        <v>108038</v>
      </c>
      <c r="F1597">
        <f>VLOOKUP(_xlfn.CONCAT(A1597,B1597,C1597),Denominator!D:H,2,FALSE)</f>
        <v>108034</v>
      </c>
      <c r="G1597">
        <f>VLOOKUP(_xlfn.CONCAT(A1597,B1597,C1597),Denominator!D:H,3,FALSE)</f>
        <v>4</v>
      </c>
      <c r="H1597">
        <v>69</v>
      </c>
      <c r="I1597" s="13">
        <f>Table15_2[[#This Row],[total_counts]]-Table15_2[[#This Row],[virtual_counts]]</f>
        <v>69</v>
      </c>
      <c r="J1597">
        <v>0</v>
      </c>
      <c r="K1597" s="4">
        <f>Table15_2[[#This Row],[total_counts]]/Table15_2[[#This Row],[den_total]]</f>
        <v>6.3866417371665526E-4</v>
      </c>
      <c r="L1597" s="4">
        <f>Table15_2[[#This Row],[in_person_counts]]/Table15_2[[#This Row],[den_total]]</f>
        <v>6.3866417371665526E-4</v>
      </c>
      <c r="M1597" s="4">
        <f>Table15_2[[#This Row],[virtual_counts]]/Table15_2[[#This Row],[den_total]]</f>
        <v>0</v>
      </c>
      <c r="N1597" t="s">
        <v>14</v>
      </c>
    </row>
    <row r="1598" spans="1:14" x14ac:dyDescent="0.3">
      <c r="A1598" t="s">
        <v>30</v>
      </c>
      <c r="B1598">
        <v>2019</v>
      </c>
      <c r="C1598">
        <v>10</v>
      </c>
      <c r="D1598" t="s">
        <v>20</v>
      </c>
      <c r="E1598">
        <v>108038</v>
      </c>
      <c r="F1598">
        <f>VLOOKUP(_xlfn.CONCAT(A1598,B1598,C1598),Denominator!D:H,2,FALSE)</f>
        <v>108034</v>
      </c>
      <c r="G1598">
        <f>VLOOKUP(_xlfn.CONCAT(A1598,B1598,C1598),Denominator!D:H,3,FALSE)</f>
        <v>4</v>
      </c>
      <c r="H1598">
        <v>0</v>
      </c>
      <c r="I1598" s="13">
        <f>Table15_2[[#This Row],[total_counts]]-Table15_2[[#This Row],[virtual_counts]]</f>
        <v>0</v>
      </c>
      <c r="J1598">
        <v>0</v>
      </c>
      <c r="K1598" s="4">
        <f>Table15_2[[#This Row],[total_counts]]/Table15_2[[#This Row],[den_total]]</f>
        <v>0</v>
      </c>
      <c r="L1598" s="4">
        <f>Table15_2[[#This Row],[in_person_counts]]/Table15_2[[#This Row],[den_total]]</f>
        <v>0</v>
      </c>
      <c r="M1598" s="4">
        <f>Table15_2[[#This Row],[virtual_counts]]/Table15_2[[#This Row],[den_total]]</f>
        <v>0</v>
      </c>
      <c r="N1598" t="s">
        <v>14</v>
      </c>
    </row>
    <row r="1599" spans="1:14" x14ac:dyDescent="0.3">
      <c r="A1599" t="s">
        <v>30</v>
      </c>
      <c r="B1599">
        <v>2019</v>
      </c>
      <c r="C1599">
        <v>10</v>
      </c>
      <c r="D1599" t="s">
        <v>21</v>
      </c>
      <c r="E1599">
        <v>108038</v>
      </c>
      <c r="F1599">
        <f>VLOOKUP(_xlfn.CONCAT(A1599,B1599,C1599),Denominator!D:H,2,FALSE)</f>
        <v>108034</v>
      </c>
      <c r="G1599">
        <f>VLOOKUP(_xlfn.CONCAT(A1599,B1599,C1599),Denominator!D:H,3,FALSE)</f>
        <v>4</v>
      </c>
      <c r="H1599">
        <v>0</v>
      </c>
      <c r="I1599" s="13">
        <f>Table15_2[[#This Row],[total_counts]]-Table15_2[[#This Row],[virtual_counts]]</f>
        <v>0</v>
      </c>
      <c r="J1599">
        <v>0</v>
      </c>
      <c r="K1599" s="4">
        <f>Table15_2[[#This Row],[total_counts]]/Table15_2[[#This Row],[den_total]]</f>
        <v>0</v>
      </c>
      <c r="L1599" s="4">
        <f>Table15_2[[#This Row],[in_person_counts]]/Table15_2[[#This Row],[den_total]]</f>
        <v>0</v>
      </c>
      <c r="M1599" s="4">
        <f>Table15_2[[#This Row],[virtual_counts]]/Table15_2[[#This Row],[den_total]]</f>
        <v>0</v>
      </c>
      <c r="N1599" t="s">
        <v>14</v>
      </c>
    </row>
    <row r="1600" spans="1:14" x14ac:dyDescent="0.3">
      <c r="A1600" t="s">
        <v>30</v>
      </c>
      <c r="B1600">
        <v>2019</v>
      </c>
      <c r="C1600">
        <v>10</v>
      </c>
      <c r="D1600" t="s">
        <v>22</v>
      </c>
      <c r="E1600">
        <v>108038</v>
      </c>
      <c r="F1600">
        <f>VLOOKUP(_xlfn.CONCAT(A1600,B1600,C1600),Denominator!D:H,2,FALSE)</f>
        <v>108034</v>
      </c>
      <c r="G1600">
        <f>VLOOKUP(_xlfn.CONCAT(A1600,B1600,C1600),Denominator!D:H,3,FALSE)</f>
        <v>4</v>
      </c>
      <c r="H1600">
        <v>0</v>
      </c>
      <c r="I1600" s="13">
        <f>Table15_2[[#This Row],[total_counts]]-Table15_2[[#This Row],[virtual_counts]]</f>
        <v>0</v>
      </c>
      <c r="J1600">
        <v>0</v>
      </c>
      <c r="K1600" s="4">
        <f>Table15_2[[#This Row],[total_counts]]/Table15_2[[#This Row],[den_total]]</f>
        <v>0</v>
      </c>
      <c r="L1600" s="4">
        <f>Table15_2[[#This Row],[in_person_counts]]/Table15_2[[#This Row],[den_total]]</f>
        <v>0</v>
      </c>
      <c r="M1600" s="4">
        <f>Table15_2[[#This Row],[virtual_counts]]/Table15_2[[#This Row],[den_total]]</f>
        <v>0</v>
      </c>
      <c r="N1600" t="s">
        <v>14</v>
      </c>
    </row>
    <row r="1601" spans="1:14" x14ac:dyDescent="0.3">
      <c r="A1601" t="s">
        <v>30</v>
      </c>
      <c r="B1601">
        <v>2019</v>
      </c>
      <c r="C1601">
        <v>10</v>
      </c>
      <c r="D1601" t="s">
        <v>23</v>
      </c>
      <c r="E1601">
        <v>108038</v>
      </c>
      <c r="F1601">
        <f>VLOOKUP(_xlfn.CONCAT(A1601,B1601,C1601),Denominator!D:H,2,FALSE)</f>
        <v>108034</v>
      </c>
      <c r="G1601">
        <f>VLOOKUP(_xlfn.CONCAT(A1601,B1601,C1601),Denominator!D:H,3,FALSE)</f>
        <v>4</v>
      </c>
      <c r="H1601">
        <v>0</v>
      </c>
      <c r="I1601" s="13">
        <f>Table15_2[[#This Row],[total_counts]]-Table15_2[[#This Row],[virtual_counts]]</f>
        <v>0</v>
      </c>
      <c r="J1601">
        <v>0</v>
      </c>
      <c r="K1601" s="4">
        <f>Table15_2[[#This Row],[total_counts]]/Table15_2[[#This Row],[den_total]]</f>
        <v>0</v>
      </c>
      <c r="L1601" s="4">
        <f>Table15_2[[#This Row],[in_person_counts]]/Table15_2[[#This Row],[den_total]]</f>
        <v>0</v>
      </c>
      <c r="M1601" s="4">
        <f>Table15_2[[#This Row],[virtual_counts]]/Table15_2[[#This Row],[den_total]]</f>
        <v>0</v>
      </c>
      <c r="N1601" t="s">
        <v>14</v>
      </c>
    </row>
    <row r="1602" spans="1:14" x14ac:dyDescent="0.3">
      <c r="A1602" t="s">
        <v>30</v>
      </c>
      <c r="B1602">
        <v>2019</v>
      </c>
      <c r="C1602">
        <v>10</v>
      </c>
      <c r="D1602" t="s">
        <v>24</v>
      </c>
      <c r="E1602">
        <v>108038</v>
      </c>
      <c r="F1602">
        <f>VLOOKUP(_xlfn.CONCAT(A1602,B1602,C1602),Denominator!D:H,2,FALSE)</f>
        <v>108034</v>
      </c>
      <c r="G1602">
        <f>VLOOKUP(_xlfn.CONCAT(A1602,B1602,C1602),Denominator!D:H,3,FALSE)</f>
        <v>4</v>
      </c>
      <c r="H1602">
        <v>1</v>
      </c>
      <c r="I1602" s="13">
        <f>Table15_2[[#This Row],[total_counts]]-Table15_2[[#This Row],[virtual_counts]]</f>
        <v>1</v>
      </c>
      <c r="J1602">
        <v>0</v>
      </c>
      <c r="K1602" s="4">
        <f>Table15_2[[#This Row],[total_counts]]/Table15_2[[#This Row],[den_total]]</f>
        <v>9.2560025176326842E-6</v>
      </c>
      <c r="L1602" s="4">
        <f>Table15_2[[#This Row],[in_person_counts]]/Table15_2[[#This Row],[den_total]]</f>
        <v>9.2560025176326842E-6</v>
      </c>
      <c r="M1602" s="4">
        <f>Table15_2[[#This Row],[virtual_counts]]/Table15_2[[#This Row],[den_total]]</f>
        <v>0</v>
      </c>
      <c r="N1602" t="s">
        <v>14</v>
      </c>
    </row>
    <row r="1603" spans="1:14" x14ac:dyDescent="0.3">
      <c r="A1603" t="s">
        <v>30</v>
      </c>
      <c r="B1603">
        <v>2019</v>
      </c>
      <c r="C1603">
        <v>10</v>
      </c>
      <c r="D1603" t="s">
        <v>25</v>
      </c>
      <c r="E1603">
        <v>108038</v>
      </c>
      <c r="F1603">
        <f>VLOOKUP(_xlfn.CONCAT(A1603,B1603,C1603),Denominator!D:H,2,FALSE)</f>
        <v>108034</v>
      </c>
      <c r="G1603">
        <f>VLOOKUP(_xlfn.CONCAT(A1603,B1603,C1603),Denominator!D:H,3,FALSE)</f>
        <v>4</v>
      </c>
      <c r="H1603">
        <v>6</v>
      </c>
      <c r="I1603" s="13">
        <f>Table15_2[[#This Row],[total_counts]]-Table15_2[[#This Row],[virtual_counts]]</f>
        <v>6</v>
      </c>
      <c r="J1603">
        <v>0</v>
      </c>
      <c r="K1603" s="4">
        <f>Table15_2[[#This Row],[total_counts]]/Table15_2[[#This Row],[den_total]]</f>
        <v>5.5536015105796108E-5</v>
      </c>
      <c r="L1603" s="4">
        <f>Table15_2[[#This Row],[in_person_counts]]/Table15_2[[#This Row],[den_total]]</f>
        <v>5.5536015105796108E-5</v>
      </c>
      <c r="M1603" s="4">
        <f>Table15_2[[#This Row],[virtual_counts]]/Table15_2[[#This Row],[den_total]]</f>
        <v>0</v>
      </c>
      <c r="N1603" t="s">
        <v>14</v>
      </c>
    </row>
    <row r="1604" spans="1:14" x14ac:dyDescent="0.3">
      <c r="A1604" t="s">
        <v>30</v>
      </c>
      <c r="B1604">
        <v>2019</v>
      </c>
      <c r="C1604">
        <v>11</v>
      </c>
      <c r="D1604" t="s">
        <v>13</v>
      </c>
      <c r="E1604">
        <v>106039</v>
      </c>
      <c r="F1604">
        <f>VLOOKUP(_xlfn.CONCAT(A1604,B1604,C1604),Denominator!D:H,2,FALSE)</f>
        <v>106030</v>
      </c>
      <c r="G1604">
        <f>VLOOKUP(_xlfn.CONCAT(A1604,B1604,C1604),Denominator!D:H,3,FALSE)</f>
        <v>9</v>
      </c>
      <c r="H1604">
        <v>365</v>
      </c>
      <c r="I1604" s="13">
        <f>Table15_2[[#This Row],[total_counts]]-Table15_2[[#This Row],[virtual_counts]]</f>
        <v>365</v>
      </c>
      <c r="J1604">
        <v>0</v>
      </c>
      <c r="K1604" s="4">
        <f>Table15_2[[#This Row],[total_counts]]/Table15_2[[#This Row],[den_total]]</f>
        <v>3.4421297824385366E-3</v>
      </c>
      <c r="L1604" s="4">
        <f>Table15_2[[#This Row],[in_person_counts]]/Table15_2[[#This Row],[den_total]]</f>
        <v>3.4421297824385366E-3</v>
      </c>
      <c r="M1604" s="4">
        <f>Table15_2[[#This Row],[virtual_counts]]/Table15_2[[#This Row],[den_total]]</f>
        <v>0</v>
      </c>
      <c r="N1604" t="s">
        <v>14</v>
      </c>
    </row>
    <row r="1605" spans="1:14" x14ac:dyDescent="0.3">
      <c r="A1605" t="s">
        <v>30</v>
      </c>
      <c r="B1605">
        <v>2019</v>
      </c>
      <c r="C1605">
        <v>11</v>
      </c>
      <c r="D1605" t="s">
        <v>18</v>
      </c>
      <c r="E1605">
        <v>106039</v>
      </c>
      <c r="F1605">
        <f>VLOOKUP(_xlfn.CONCAT(A1605,B1605,C1605),Denominator!D:H,2,FALSE)</f>
        <v>106030</v>
      </c>
      <c r="G1605">
        <f>VLOOKUP(_xlfn.CONCAT(A1605,B1605,C1605),Denominator!D:H,3,FALSE)</f>
        <v>9</v>
      </c>
      <c r="H1605">
        <v>24</v>
      </c>
      <c r="I1605" s="13">
        <f>Table15_2[[#This Row],[total_counts]]-Table15_2[[#This Row],[virtual_counts]]</f>
        <v>24</v>
      </c>
      <c r="J1605">
        <v>0</v>
      </c>
      <c r="K1605" s="4">
        <f>Table15_2[[#This Row],[total_counts]]/Table15_2[[#This Row],[den_total]]</f>
        <v>2.2633182131102708E-4</v>
      </c>
      <c r="L1605" s="4">
        <f>Table15_2[[#This Row],[in_person_counts]]/Table15_2[[#This Row],[den_total]]</f>
        <v>2.2633182131102708E-4</v>
      </c>
      <c r="M1605" s="4">
        <f>Table15_2[[#This Row],[virtual_counts]]/Table15_2[[#This Row],[den_total]]</f>
        <v>0</v>
      </c>
      <c r="N1605" t="s">
        <v>14</v>
      </c>
    </row>
    <row r="1606" spans="1:14" x14ac:dyDescent="0.3">
      <c r="A1606" t="s">
        <v>30</v>
      </c>
      <c r="B1606">
        <v>2019</v>
      </c>
      <c r="C1606">
        <v>11</v>
      </c>
      <c r="D1606" t="s">
        <v>19</v>
      </c>
      <c r="E1606">
        <v>106039</v>
      </c>
      <c r="F1606">
        <f>VLOOKUP(_xlfn.CONCAT(A1606,B1606,C1606),Denominator!D:H,2,FALSE)</f>
        <v>106030</v>
      </c>
      <c r="G1606">
        <f>VLOOKUP(_xlfn.CONCAT(A1606,B1606,C1606),Denominator!D:H,3,FALSE)</f>
        <v>9</v>
      </c>
      <c r="H1606">
        <v>70</v>
      </c>
      <c r="I1606" s="13">
        <f>Table15_2[[#This Row],[total_counts]]-Table15_2[[#This Row],[virtual_counts]]</f>
        <v>70</v>
      </c>
      <c r="J1606">
        <v>0</v>
      </c>
      <c r="K1606" s="4">
        <f>Table15_2[[#This Row],[total_counts]]/Table15_2[[#This Row],[den_total]]</f>
        <v>6.6013447882382894E-4</v>
      </c>
      <c r="L1606" s="4">
        <f>Table15_2[[#This Row],[in_person_counts]]/Table15_2[[#This Row],[den_total]]</f>
        <v>6.6013447882382894E-4</v>
      </c>
      <c r="M1606" s="4">
        <f>Table15_2[[#This Row],[virtual_counts]]/Table15_2[[#This Row],[den_total]]</f>
        <v>0</v>
      </c>
      <c r="N1606" t="s">
        <v>14</v>
      </c>
    </row>
    <row r="1607" spans="1:14" x14ac:dyDescent="0.3">
      <c r="A1607" t="s">
        <v>30</v>
      </c>
      <c r="B1607">
        <v>2019</v>
      </c>
      <c r="C1607">
        <v>11</v>
      </c>
      <c r="D1607" t="s">
        <v>20</v>
      </c>
      <c r="E1607">
        <v>106039</v>
      </c>
      <c r="F1607">
        <f>VLOOKUP(_xlfn.CONCAT(A1607,B1607,C1607),Denominator!D:H,2,FALSE)</f>
        <v>106030</v>
      </c>
      <c r="G1607">
        <f>VLOOKUP(_xlfn.CONCAT(A1607,B1607,C1607),Denominator!D:H,3,FALSE)</f>
        <v>9</v>
      </c>
      <c r="H1607">
        <v>0</v>
      </c>
      <c r="I1607" s="13">
        <f>Table15_2[[#This Row],[total_counts]]-Table15_2[[#This Row],[virtual_counts]]</f>
        <v>0</v>
      </c>
      <c r="J1607">
        <v>0</v>
      </c>
      <c r="K1607" s="4">
        <f>Table15_2[[#This Row],[total_counts]]/Table15_2[[#This Row],[den_total]]</f>
        <v>0</v>
      </c>
      <c r="L1607" s="4">
        <f>Table15_2[[#This Row],[in_person_counts]]/Table15_2[[#This Row],[den_total]]</f>
        <v>0</v>
      </c>
      <c r="M1607" s="4">
        <f>Table15_2[[#This Row],[virtual_counts]]/Table15_2[[#This Row],[den_total]]</f>
        <v>0</v>
      </c>
      <c r="N1607" t="s">
        <v>14</v>
      </c>
    </row>
    <row r="1608" spans="1:14" x14ac:dyDescent="0.3">
      <c r="A1608" t="s">
        <v>30</v>
      </c>
      <c r="B1608">
        <v>2019</v>
      </c>
      <c r="C1608">
        <v>11</v>
      </c>
      <c r="D1608" t="s">
        <v>21</v>
      </c>
      <c r="E1608">
        <v>106039</v>
      </c>
      <c r="F1608">
        <f>VLOOKUP(_xlfn.CONCAT(A1608,B1608,C1608),Denominator!D:H,2,FALSE)</f>
        <v>106030</v>
      </c>
      <c r="G1608">
        <f>VLOOKUP(_xlfn.CONCAT(A1608,B1608,C1608),Denominator!D:H,3,FALSE)</f>
        <v>9</v>
      </c>
      <c r="H1608">
        <v>0</v>
      </c>
      <c r="I1608" s="13">
        <f>Table15_2[[#This Row],[total_counts]]-Table15_2[[#This Row],[virtual_counts]]</f>
        <v>0</v>
      </c>
      <c r="J1608">
        <v>0</v>
      </c>
      <c r="K1608" s="4">
        <f>Table15_2[[#This Row],[total_counts]]/Table15_2[[#This Row],[den_total]]</f>
        <v>0</v>
      </c>
      <c r="L1608" s="4">
        <f>Table15_2[[#This Row],[in_person_counts]]/Table15_2[[#This Row],[den_total]]</f>
        <v>0</v>
      </c>
      <c r="M1608" s="4">
        <f>Table15_2[[#This Row],[virtual_counts]]/Table15_2[[#This Row],[den_total]]</f>
        <v>0</v>
      </c>
      <c r="N1608" t="s">
        <v>14</v>
      </c>
    </row>
    <row r="1609" spans="1:14" x14ac:dyDescent="0.3">
      <c r="A1609" t="s">
        <v>30</v>
      </c>
      <c r="B1609">
        <v>2019</v>
      </c>
      <c r="C1609">
        <v>11</v>
      </c>
      <c r="D1609" t="s">
        <v>22</v>
      </c>
      <c r="E1609">
        <v>106039</v>
      </c>
      <c r="F1609">
        <f>VLOOKUP(_xlfn.CONCAT(A1609,B1609,C1609),Denominator!D:H,2,FALSE)</f>
        <v>106030</v>
      </c>
      <c r="G1609">
        <f>VLOOKUP(_xlfn.CONCAT(A1609,B1609,C1609),Denominator!D:H,3,FALSE)</f>
        <v>9</v>
      </c>
      <c r="H1609">
        <v>0</v>
      </c>
      <c r="I1609" s="13">
        <f>Table15_2[[#This Row],[total_counts]]-Table15_2[[#This Row],[virtual_counts]]</f>
        <v>0</v>
      </c>
      <c r="J1609">
        <v>0</v>
      </c>
      <c r="K1609" s="4">
        <f>Table15_2[[#This Row],[total_counts]]/Table15_2[[#This Row],[den_total]]</f>
        <v>0</v>
      </c>
      <c r="L1609" s="4">
        <f>Table15_2[[#This Row],[in_person_counts]]/Table15_2[[#This Row],[den_total]]</f>
        <v>0</v>
      </c>
      <c r="M1609" s="4">
        <f>Table15_2[[#This Row],[virtual_counts]]/Table15_2[[#This Row],[den_total]]</f>
        <v>0</v>
      </c>
      <c r="N1609" t="s">
        <v>14</v>
      </c>
    </row>
    <row r="1610" spans="1:14" x14ac:dyDescent="0.3">
      <c r="A1610" t="s">
        <v>30</v>
      </c>
      <c r="B1610">
        <v>2019</v>
      </c>
      <c r="C1610">
        <v>11</v>
      </c>
      <c r="D1610" t="s">
        <v>23</v>
      </c>
      <c r="E1610">
        <v>106039</v>
      </c>
      <c r="F1610">
        <f>VLOOKUP(_xlfn.CONCAT(A1610,B1610,C1610),Denominator!D:H,2,FALSE)</f>
        <v>106030</v>
      </c>
      <c r="G1610">
        <f>VLOOKUP(_xlfn.CONCAT(A1610,B1610,C1610),Denominator!D:H,3,FALSE)</f>
        <v>9</v>
      </c>
      <c r="H1610">
        <v>0</v>
      </c>
      <c r="I1610" s="13">
        <f>Table15_2[[#This Row],[total_counts]]-Table15_2[[#This Row],[virtual_counts]]</f>
        <v>0</v>
      </c>
      <c r="J1610">
        <v>0</v>
      </c>
      <c r="K1610" s="4">
        <f>Table15_2[[#This Row],[total_counts]]/Table15_2[[#This Row],[den_total]]</f>
        <v>0</v>
      </c>
      <c r="L1610" s="4">
        <f>Table15_2[[#This Row],[in_person_counts]]/Table15_2[[#This Row],[den_total]]</f>
        <v>0</v>
      </c>
      <c r="M1610" s="4">
        <f>Table15_2[[#This Row],[virtual_counts]]/Table15_2[[#This Row],[den_total]]</f>
        <v>0</v>
      </c>
      <c r="N1610" t="s">
        <v>14</v>
      </c>
    </row>
    <row r="1611" spans="1:14" x14ac:dyDescent="0.3">
      <c r="A1611" t="s">
        <v>30</v>
      </c>
      <c r="B1611">
        <v>2019</v>
      </c>
      <c r="C1611">
        <v>11</v>
      </c>
      <c r="D1611" t="s">
        <v>24</v>
      </c>
      <c r="E1611">
        <v>106039</v>
      </c>
      <c r="F1611">
        <f>VLOOKUP(_xlfn.CONCAT(A1611,B1611,C1611),Denominator!D:H,2,FALSE)</f>
        <v>106030</v>
      </c>
      <c r="G1611">
        <f>VLOOKUP(_xlfn.CONCAT(A1611,B1611,C1611),Denominator!D:H,3,FALSE)</f>
        <v>9</v>
      </c>
      <c r="H1611">
        <v>2</v>
      </c>
      <c r="I1611" s="13">
        <f>Table15_2[[#This Row],[total_counts]]-Table15_2[[#This Row],[virtual_counts]]</f>
        <v>2</v>
      </c>
      <c r="J1611">
        <v>0</v>
      </c>
      <c r="K1611" s="4">
        <f>Table15_2[[#This Row],[total_counts]]/Table15_2[[#This Row],[den_total]]</f>
        <v>1.8860985109252258E-5</v>
      </c>
      <c r="L1611" s="4">
        <f>Table15_2[[#This Row],[in_person_counts]]/Table15_2[[#This Row],[den_total]]</f>
        <v>1.8860985109252258E-5</v>
      </c>
      <c r="M1611" s="4">
        <f>Table15_2[[#This Row],[virtual_counts]]/Table15_2[[#This Row],[den_total]]</f>
        <v>0</v>
      </c>
      <c r="N1611" t="s">
        <v>14</v>
      </c>
    </row>
    <row r="1612" spans="1:14" x14ac:dyDescent="0.3">
      <c r="A1612" t="s">
        <v>30</v>
      </c>
      <c r="B1612">
        <v>2019</v>
      </c>
      <c r="C1612">
        <v>11</v>
      </c>
      <c r="D1612" t="s">
        <v>25</v>
      </c>
      <c r="E1612">
        <v>106039</v>
      </c>
      <c r="F1612">
        <f>VLOOKUP(_xlfn.CONCAT(A1612,B1612,C1612),Denominator!D:H,2,FALSE)</f>
        <v>106030</v>
      </c>
      <c r="G1612">
        <f>VLOOKUP(_xlfn.CONCAT(A1612,B1612,C1612),Denominator!D:H,3,FALSE)</f>
        <v>9</v>
      </c>
      <c r="H1612">
        <v>8</v>
      </c>
      <c r="I1612" s="13">
        <f>Table15_2[[#This Row],[total_counts]]-Table15_2[[#This Row],[virtual_counts]]</f>
        <v>8</v>
      </c>
      <c r="J1612">
        <v>0</v>
      </c>
      <c r="K1612" s="4">
        <f>Table15_2[[#This Row],[total_counts]]/Table15_2[[#This Row],[den_total]]</f>
        <v>7.5443940437009031E-5</v>
      </c>
      <c r="L1612" s="4">
        <f>Table15_2[[#This Row],[in_person_counts]]/Table15_2[[#This Row],[den_total]]</f>
        <v>7.5443940437009031E-5</v>
      </c>
      <c r="M1612" s="4">
        <f>Table15_2[[#This Row],[virtual_counts]]/Table15_2[[#This Row],[den_total]]</f>
        <v>0</v>
      </c>
      <c r="N1612" t="s">
        <v>14</v>
      </c>
    </row>
    <row r="1613" spans="1:14" x14ac:dyDescent="0.3">
      <c r="A1613" t="s">
        <v>30</v>
      </c>
      <c r="B1613">
        <v>2019</v>
      </c>
      <c r="C1613">
        <v>12</v>
      </c>
      <c r="D1613" t="s">
        <v>13</v>
      </c>
      <c r="E1613">
        <v>101559</v>
      </c>
      <c r="F1613">
        <f>VLOOKUP(_xlfn.CONCAT(A1613,B1613,C1613),Denominator!D:H,2,FALSE)</f>
        <v>101552</v>
      </c>
      <c r="G1613">
        <f>VLOOKUP(_xlfn.CONCAT(A1613,B1613,C1613),Denominator!D:H,3,FALSE)</f>
        <v>7</v>
      </c>
      <c r="H1613">
        <v>272</v>
      </c>
      <c r="I1613" s="13">
        <f>Table15_2[[#This Row],[total_counts]]-Table15_2[[#This Row],[virtual_counts]]</f>
        <v>272</v>
      </c>
      <c r="J1613">
        <v>0</v>
      </c>
      <c r="K1613" s="4">
        <f>Table15_2[[#This Row],[total_counts]]/Table15_2[[#This Row],[den_total]]</f>
        <v>2.6782461426362999E-3</v>
      </c>
      <c r="L1613" s="4">
        <f>Table15_2[[#This Row],[in_person_counts]]/Table15_2[[#This Row],[den_total]]</f>
        <v>2.6782461426362999E-3</v>
      </c>
      <c r="M1613" s="4">
        <f>Table15_2[[#This Row],[virtual_counts]]/Table15_2[[#This Row],[den_total]]</f>
        <v>0</v>
      </c>
      <c r="N1613" t="s">
        <v>14</v>
      </c>
    </row>
    <row r="1614" spans="1:14" x14ac:dyDescent="0.3">
      <c r="A1614" t="s">
        <v>30</v>
      </c>
      <c r="B1614">
        <v>2019</v>
      </c>
      <c r="C1614">
        <v>12</v>
      </c>
      <c r="D1614" t="s">
        <v>18</v>
      </c>
      <c r="E1614">
        <v>101559</v>
      </c>
      <c r="F1614">
        <f>VLOOKUP(_xlfn.CONCAT(A1614,B1614,C1614),Denominator!D:H,2,FALSE)</f>
        <v>101552</v>
      </c>
      <c r="G1614">
        <f>VLOOKUP(_xlfn.CONCAT(A1614,B1614,C1614),Denominator!D:H,3,FALSE)</f>
        <v>7</v>
      </c>
      <c r="H1614">
        <v>32</v>
      </c>
      <c r="I1614" s="13">
        <f>Table15_2[[#This Row],[total_counts]]-Table15_2[[#This Row],[virtual_counts]]</f>
        <v>32</v>
      </c>
      <c r="J1614">
        <v>0</v>
      </c>
      <c r="K1614" s="4">
        <f>Table15_2[[#This Row],[total_counts]]/Table15_2[[#This Row],[den_total]]</f>
        <v>3.1508778148662354E-4</v>
      </c>
      <c r="L1614" s="4">
        <f>Table15_2[[#This Row],[in_person_counts]]/Table15_2[[#This Row],[den_total]]</f>
        <v>3.1508778148662354E-4</v>
      </c>
      <c r="M1614" s="4">
        <f>Table15_2[[#This Row],[virtual_counts]]/Table15_2[[#This Row],[den_total]]</f>
        <v>0</v>
      </c>
      <c r="N1614" t="s">
        <v>14</v>
      </c>
    </row>
    <row r="1615" spans="1:14" x14ac:dyDescent="0.3">
      <c r="A1615" t="s">
        <v>30</v>
      </c>
      <c r="B1615">
        <v>2019</v>
      </c>
      <c r="C1615">
        <v>12</v>
      </c>
      <c r="D1615" t="s">
        <v>19</v>
      </c>
      <c r="E1615">
        <v>101559</v>
      </c>
      <c r="F1615">
        <f>VLOOKUP(_xlfn.CONCAT(A1615,B1615,C1615),Denominator!D:H,2,FALSE)</f>
        <v>101552</v>
      </c>
      <c r="G1615">
        <f>VLOOKUP(_xlfn.CONCAT(A1615,B1615,C1615),Denominator!D:H,3,FALSE)</f>
        <v>7</v>
      </c>
      <c r="H1615">
        <v>47</v>
      </c>
      <c r="I1615" s="13">
        <f>Table15_2[[#This Row],[total_counts]]-Table15_2[[#This Row],[virtual_counts]]</f>
        <v>47</v>
      </c>
      <c r="J1615">
        <v>0</v>
      </c>
      <c r="K1615" s="4">
        <f>Table15_2[[#This Row],[total_counts]]/Table15_2[[#This Row],[den_total]]</f>
        <v>4.6278517905847834E-4</v>
      </c>
      <c r="L1615" s="4">
        <f>Table15_2[[#This Row],[in_person_counts]]/Table15_2[[#This Row],[den_total]]</f>
        <v>4.6278517905847834E-4</v>
      </c>
      <c r="M1615" s="4">
        <f>Table15_2[[#This Row],[virtual_counts]]/Table15_2[[#This Row],[den_total]]</f>
        <v>0</v>
      </c>
      <c r="N1615" t="s">
        <v>14</v>
      </c>
    </row>
    <row r="1616" spans="1:14" x14ac:dyDescent="0.3">
      <c r="A1616" t="s">
        <v>30</v>
      </c>
      <c r="B1616">
        <v>2019</v>
      </c>
      <c r="C1616">
        <v>12</v>
      </c>
      <c r="D1616" t="s">
        <v>20</v>
      </c>
      <c r="E1616">
        <v>101559</v>
      </c>
      <c r="F1616">
        <f>VLOOKUP(_xlfn.CONCAT(A1616,B1616,C1616),Denominator!D:H,2,FALSE)</f>
        <v>101552</v>
      </c>
      <c r="G1616">
        <f>VLOOKUP(_xlfn.CONCAT(A1616,B1616,C1616),Denominator!D:H,3,FALSE)</f>
        <v>7</v>
      </c>
      <c r="H1616">
        <v>0</v>
      </c>
      <c r="I1616" s="13">
        <f>Table15_2[[#This Row],[total_counts]]-Table15_2[[#This Row],[virtual_counts]]</f>
        <v>0</v>
      </c>
      <c r="J1616">
        <v>0</v>
      </c>
      <c r="K1616" s="4">
        <f>Table15_2[[#This Row],[total_counts]]/Table15_2[[#This Row],[den_total]]</f>
        <v>0</v>
      </c>
      <c r="L1616" s="4">
        <f>Table15_2[[#This Row],[in_person_counts]]/Table15_2[[#This Row],[den_total]]</f>
        <v>0</v>
      </c>
      <c r="M1616" s="4">
        <f>Table15_2[[#This Row],[virtual_counts]]/Table15_2[[#This Row],[den_total]]</f>
        <v>0</v>
      </c>
      <c r="N1616" t="s">
        <v>14</v>
      </c>
    </row>
    <row r="1617" spans="1:14" x14ac:dyDescent="0.3">
      <c r="A1617" t="s">
        <v>30</v>
      </c>
      <c r="B1617">
        <v>2019</v>
      </c>
      <c r="C1617">
        <v>12</v>
      </c>
      <c r="D1617" t="s">
        <v>21</v>
      </c>
      <c r="E1617">
        <v>101559</v>
      </c>
      <c r="F1617">
        <f>VLOOKUP(_xlfn.CONCAT(A1617,B1617,C1617),Denominator!D:H,2,FALSE)</f>
        <v>101552</v>
      </c>
      <c r="G1617">
        <f>VLOOKUP(_xlfn.CONCAT(A1617,B1617,C1617),Denominator!D:H,3,FALSE)</f>
        <v>7</v>
      </c>
      <c r="H1617">
        <v>0</v>
      </c>
      <c r="I1617" s="13">
        <f>Table15_2[[#This Row],[total_counts]]-Table15_2[[#This Row],[virtual_counts]]</f>
        <v>0</v>
      </c>
      <c r="J1617">
        <v>0</v>
      </c>
      <c r="K1617" s="4">
        <f>Table15_2[[#This Row],[total_counts]]/Table15_2[[#This Row],[den_total]]</f>
        <v>0</v>
      </c>
      <c r="L1617" s="4">
        <f>Table15_2[[#This Row],[in_person_counts]]/Table15_2[[#This Row],[den_total]]</f>
        <v>0</v>
      </c>
      <c r="M1617" s="4">
        <f>Table15_2[[#This Row],[virtual_counts]]/Table15_2[[#This Row],[den_total]]</f>
        <v>0</v>
      </c>
      <c r="N1617" t="s">
        <v>14</v>
      </c>
    </row>
    <row r="1618" spans="1:14" x14ac:dyDescent="0.3">
      <c r="A1618" t="s">
        <v>30</v>
      </c>
      <c r="B1618">
        <v>2019</v>
      </c>
      <c r="C1618">
        <v>12</v>
      </c>
      <c r="D1618" t="s">
        <v>22</v>
      </c>
      <c r="E1618">
        <v>101559</v>
      </c>
      <c r="F1618">
        <f>VLOOKUP(_xlfn.CONCAT(A1618,B1618,C1618),Denominator!D:H,2,FALSE)</f>
        <v>101552</v>
      </c>
      <c r="G1618">
        <f>VLOOKUP(_xlfn.CONCAT(A1618,B1618,C1618),Denominator!D:H,3,FALSE)</f>
        <v>7</v>
      </c>
      <c r="H1618">
        <v>0</v>
      </c>
      <c r="I1618" s="13">
        <f>Table15_2[[#This Row],[total_counts]]-Table15_2[[#This Row],[virtual_counts]]</f>
        <v>0</v>
      </c>
      <c r="J1618">
        <v>0</v>
      </c>
      <c r="K1618" s="4">
        <f>Table15_2[[#This Row],[total_counts]]/Table15_2[[#This Row],[den_total]]</f>
        <v>0</v>
      </c>
      <c r="L1618" s="4">
        <f>Table15_2[[#This Row],[in_person_counts]]/Table15_2[[#This Row],[den_total]]</f>
        <v>0</v>
      </c>
      <c r="M1618" s="4">
        <f>Table15_2[[#This Row],[virtual_counts]]/Table15_2[[#This Row],[den_total]]</f>
        <v>0</v>
      </c>
      <c r="N1618" t="s">
        <v>14</v>
      </c>
    </row>
    <row r="1619" spans="1:14" x14ac:dyDescent="0.3">
      <c r="A1619" t="s">
        <v>30</v>
      </c>
      <c r="B1619">
        <v>2019</v>
      </c>
      <c r="C1619">
        <v>12</v>
      </c>
      <c r="D1619" t="s">
        <v>23</v>
      </c>
      <c r="E1619">
        <v>101559</v>
      </c>
      <c r="F1619">
        <f>VLOOKUP(_xlfn.CONCAT(A1619,B1619,C1619),Denominator!D:H,2,FALSE)</f>
        <v>101552</v>
      </c>
      <c r="G1619">
        <f>VLOOKUP(_xlfn.CONCAT(A1619,B1619,C1619),Denominator!D:H,3,FALSE)</f>
        <v>7</v>
      </c>
      <c r="H1619">
        <v>0</v>
      </c>
      <c r="I1619" s="13">
        <f>Table15_2[[#This Row],[total_counts]]-Table15_2[[#This Row],[virtual_counts]]</f>
        <v>0</v>
      </c>
      <c r="J1619">
        <v>0</v>
      </c>
      <c r="K1619" s="4">
        <f>Table15_2[[#This Row],[total_counts]]/Table15_2[[#This Row],[den_total]]</f>
        <v>0</v>
      </c>
      <c r="L1619" s="4">
        <f>Table15_2[[#This Row],[in_person_counts]]/Table15_2[[#This Row],[den_total]]</f>
        <v>0</v>
      </c>
      <c r="M1619" s="4">
        <f>Table15_2[[#This Row],[virtual_counts]]/Table15_2[[#This Row],[den_total]]</f>
        <v>0</v>
      </c>
      <c r="N1619" t="s">
        <v>14</v>
      </c>
    </row>
    <row r="1620" spans="1:14" x14ac:dyDescent="0.3">
      <c r="A1620" t="s">
        <v>30</v>
      </c>
      <c r="B1620">
        <v>2019</v>
      </c>
      <c r="C1620">
        <v>12</v>
      </c>
      <c r="D1620" t="s">
        <v>24</v>
      </c>
      <c r="E1620">
        <v>101559</v>
      </c>
      <c r="F1620">
        <f>VLOOKUP(_xlfn.CONCAT(A1620,B1620,C1620),Denominator!D:H,2,FALSE)</f>
        <v>101552</v>
      </c>
      <c r="G1620">
        <f>VLOOKUP(_xlfn.CONCAT(A1620,B1620,C1620),Denominator!D:H,3,FALSE)</f>
        <v>7</v>
      </c>
      <c r="H1620">
        <v>0</v>
      </c>
      <c r="I1620" s="13">
        <f>Table15_2[[#This Row],[total_counts]]-Table15_2[[#This Row],[virtual_counts]]</f>
        <v>0</v>
      </c>
      <c r="J1620">
        <v>0</v>
      </c>
      <c r="K1620" s="4">
        <f>Table15_2[[#This Row],[total_counts]]/Table15_2[[#This Row],[den_total]]</f>
        <v>0</v>
      </c>
      <c r="L1620" s="4">
        <f>Table15_2[[#This Row],[in_person_counts]]/Table15_2[[#This Row],[den_total]]</f>
        <v>0</v>
      </c>
      <c r="M1620" s="4">
        <f>Table15_2[[#This Row],[virtual_counts]]/Table15_2[[#This Row],[den_total]]</f>
        <v>0</v>
      </c>
      <c r="N1620" t="s">
        <v>14</v>
      </c>
    </row>
    <row r="1621" spans="1:14" x14ac:dyDescent="0.3">
      <c r="A1621" t="s">
        <v>30</v>
      </c>
      <c r="B1621">
        <v>2019</v>
      </c>
      <c r="C1621">
        <v>12</v>
      </c>
      <c r="D1621" t="s">
        <v>25</v>
      </c>
      <c r="E1621">
        <v>101559</v>
      </c>
      <c r="F1621">
        <f>VLOOKUP(_xlfn.CONCAT(A1621,B1621,C1621),Denominator!D:H,2,FALSE)</f>
        <v>101552</v>
      </c>
      <c r="G1621">
        <f>VLOOKUP(_xlfn.CONCAT(A1621,B1621,C1621),Denominator!D:H,3,FALSE)</f>
        <v>7</v>
      </c>
      <c r="H1621">
        <v>5</v>
      </c>
      <c r="I1621" s="13">
        <f>Table15_2[[#This Row],[total_counts]]-Table15_2[[#This Row],[virtual_counts]]</f>
        <v>5</v>
      </c>
      <c r="J1621">
        <v>0</v>
      </c>
      <c r="K1621" s="4">
        <f>Table15_2[[#This Row],[total_counts]]/Table15_2[[#This Row],[den_total]]</f>
        <v>4.923246585728493E-5</v>
      </c>
      <c r="L1621" s="4">
        <f>Table15_2[[#This Row],[in_person_counts]]/Table15_2[[#This Row],[den_total]]</f>
        <v>4.923246585728493E-5</v>
      </c>
      <c r="M1621" s="4">
        <f>Table15_2[[#This Row],[virtual_counts]]/Table15_2[[#This Row],[den_total]]</f>
        <v>0</v>
      </c>
      <c r="N1621" t="s">
        <v>14</v>
      </c>
    </row>
    <row r="1622" spans="1:14" x14ac:dyDescent="0.3">
      <c r="A1622" t="s">
        <v>32</v>
      </c>
      <c r="B1622">
        <v>2019</v>
      </c>
      <c r="C1622">
        <v>1</v>
      </c>
      <c r="D1622" t="s">
        <v>13</v>
      </c>
      <c r="E1622">
        <v>35143</v>
      </c>
      <c r="F1622">
        <f>VLOOKUP(_xlfn.CONCAT(A1622,B1622,C1622),Denominator!D:H,2,FALSE)</f>
        <v>34541</v>
      </c>
      <c r="G1622">
        <f>VLOOKUP(_xlfn.CONCAT(A1622,B1622,C1622),Denominator!D:H,3,FALSE)</f>
        <v>602</v>
      </c>
      <c r="H1622">
        <v>3919</v>
      </c>
      <c r="I1622" s="13">
        <f>Table15_2[[#This Row],[total_counts]]-Table15_2[[#This Row],[virtual_counts]]</f>
        <v>3814</v>
      </c>
      <c r="J1622">
        <v>105</v>
      </c>
      <c r="K1622" s="4">
        <f>Table15_2[[#This Row],[total_counts]]/Table15_2[[#This Row],[den_total]]</f>
        <v>0.11151580684631364</v>
      </c>
      <c r="L1622" s="4">
        <f>Table15_2[[#This Row],[in_person_counts]]/Table15_2[[#This Row],[den_total]]</f>
        <v>0.10852801411376377</v>
      </c>
      <c r="M1622" s="4">
        <f>Table15_2[[#This Row],[virtual_counts]]/Table15_2[[#This Row],[den_total]]</f>
        <v>2.9877927325498675E-3</v>
      </c>
      <c r="N1622" t="s">
        <v>14</v>
      </c>
    </row>
    <row r="1623" spans="1:14" x14ac:dyDescent="0.3">
      <c r="A1623" t="s">
        <v>32</v>
      </c>
      <c r="B1623">
        <v>2019</v>
      </c>
      <c r="C1623">
        <v>1</v>
      </c>
      <c r="D1623" t="s">
        <v>18</v>
      </c>
      <c r="E1623">
        <v>35143</v>
      </c>
      <c r="F1623">
        <f>VLOOKUP(_xlfn.CONCAT(A1623,B1623,C1623),Denominator!D:H,2,FALSE)</f>
        <v>34541</v>
      </c>
      <c r="G1623">
        <f>VLOOKUP(_xlfn.CONCAT(A1623,B1623,C1623),Denominator!D:H,3,FALSE)</f>
        <v>602</v>
      </c>
      <c r="H1623">
        <v>18</v>
      </c>
      <c r="I1623" s="13">
        <f>Table15_2[[#This Row],[total_counts]]-Table15_2[[#This Row],[virtual_counts]]</f>
        <v>18</v>
      </c>
      <c r="J1623">
        <v>0</v>
      </c>
      <c r="K1623" s="4">
        <f>Table15_2[[#This Row],[total_counts]]/Table15_2[[#This Row],[den_total]]</f>
        <v>5.1219303986569157E-4</v>
      </c>
      <c r="L1623" s="4">
        <f>Table15_2[[#This Row],[in_person_counts]]/Table15_2[[#This Row],[den_total]]</f>
        <v>5.1219303986569157E-4</v>
      </c>
      <c r="M1623" s="4">
        <f>Table15_2[[#This Row],[virtual_counts]]/Table15_2[[#This Row],[den_total]]</f>
        <v>0</v>
      </c>
      <c r="N1623" t="s">
        <v>14</v>
      </c>
    </row>
    <row r="1624" spans="1:14" x14ac:dyDescent="0.3">
      <c r="A1624" t="s">
        <v>32</v>
      </c>
      <c r="B1624">
        <v>2019</v>
      </c>
      <c r="C1624">
        <v>1</v>
      </c>
      <c r="D1624" t="s">
        <v>19</v>
      </c>
      <c r="E1624">
        <v>35143</v>
      </c>
      <c r="F1624">
        <f>VLOOKUP(_xlfn.CONCAT(A1624,B1624,C1624),Denominator!D:H,2,FALSE)</f>
        <v>34541</v>
      </c>
      <c r="G1624">
        <f>VLOOKUP(_xlfn.CONCAT(A1624,B1624,C1624),Denominator!D:H,3,FALSE)</f>
        <v>602</v>
      </c>
      <c r="H1624">
        <v>57</v>
      </c>
      <c r="I1624" s="13">
        <f>Table15_2[[#This Row],[total_counts]]-Table15_2[[#This Row],[virtual_counts]]</f>
        <v>55</v>
      </c>
      <c r="J1624">
        <v>2</v>
      </c>
      <c r="K1624" s="4">
        <f>Table15_2[[#This Row],[total_counts]]/Table15_2[[#This Row],[den_total]]</f>
        <v>1.6219446262413567E-3</v>
      </c>
      <c r="L1624" s="4">
        <f>Table15_2[[#This Row],[in_person_counts]]/Table15_2[[#This Row],[den_total]]</f>
        <v>1.565034288478502E-3</v>
      </c>
      <c r="M1624" s="4">
        <f>Table15_2[[#This Row],[virtual_counts]]/Table15_2[[#This Row],[den_total]]</f>
        <v>5.6910337762854621E-5</v>
      </c>
      <c r="N1624" t="s">
        <v>14</v>
      </c>
    </row>
    <row r="1625" spans="1:14" x14ac:dyDescent="0.3">
      <c r="A1625" t="s">
        <v>32</v>
      </c>
      <c r="B1625">
        <v>2019</v>
      </c>
      <c r="C1625">
        <v>1</v>
      </c>
      <c r="D1625" t="s">
        <v>20</v>
      </c>
      <c r="E1625">
        <v>35143</v>
      </c>
      <c r="F1625">
        <f>VLOOKUP(_xlfn.CONCAT(A1625,B1625,C1625),Denominator!D:H,2,FALSE)</f>
        <v>34541</v>
      </c>
      <c r="G1625">
        <f>VLOOKUP(_xlfn.CONCAT(A1625,B1625,C1625),Denominator!D:H,3,FALSE)</f>
        <v>602</v>
      </c>
      <c r="H1625">
        <v>37</v>
      </c>
      <c r="I1625" s="13">
        <f>Table15_2[[#This Row],[total_counts]]-Table15_2[[#This Row],[virtual_counts]]</f>
        <v>37</v>
      </c>
      <c r="J1625">
        <v>0</v>
      </c>
      <c r="K1625" s="4">
        <f>Table15_2[[#This Row],[total_counts]]/Table15_2[[#This Row],[den_total]]</f>
        <v>1.0528412486128106E-3</v>
      </c>
      <c r="L1625" s="4">
        <f>Table15_2[[#This Row],[in_person_counts]]/Table15_2[[#This Row],[den_total]]</f>
        <v>1.0528412486128106E-3</v>
      </c>
      <c r="M1625" s="4">
        <f>Table15_2[[#This Row],[virtual_counts]]/Table15_2[[#This Row],[den_total]]</f>
        <v>0</v>
      </c>
      <c r="N1625" t="s">
        <v>14</v>
      </c>
    </row>
    <row r="1626" spans="1:14" x14ac:dyDescent="0.3">
      <c r="A1626" t="s">
        <v>32</v>
      </c>
      <c r="B1626">
        <v>2019</v>
      </c>
      <c r="C1626">
        <v>1</v>
      </c>
      <c r="D1626" t="s">
        <v>21</v>
      </c>
      <c r="E1626">
        <v>35143</v>
      </c>
      <c r="F1626">
        <f>VLOOKUP(_xlfn.CONCAT(A1626,B1626,C1626),Denominator!D:H,2,FALSE)</f>
        <v>34541</v>
      </c>
      <c r="G1626">
        <f>VLOOKUP(_xlfn.CONCAT(A1626,B1626,C1626),Denominator!D:H,3,FALSE)</f>
        <v>602</v>
      </c>
      <c r="H1626">
        <v>15</v>
      </c>
      <c r="I1626" s="13">
        <f>Table15_2[[#This Row],[total_counts]]-Table15_2[[#This Row],[virtual_counts]]</f>
        <v>15</v>
      </c>
      <c r="J1626">
        <v>0</v>
      </c>
      <c r="K1626" s="4">
        <f>Table15_2[[#This Row],[total_counts]]/Table15_2[[#This Row],[den_total]]</f>
        <v>4.2682753322140969E-4</v>
      </c>
      <c r="L1626" s="4">
        <f>Table15_2[[#This Row],[in_person_counts]]/Table15_2[[#This Row],[den_total]]</f>
        <v>4.2682753322140969E-4</v>
      </c>
      <c r="M1626" s="4">
        <f>Table15_2[[#This Row],[virtual_counts]]/Table15_2[[#This Row],[den_total]]</f>
        <v>0</v>
      </c>
      <c r="N1626" t="s">
        <v>14</v>
      </c>
    </row>
    <row r="1627" spans="1:14" x14ac:dyDescent="0.3">
      <c r="A1627" t="s">
        <v>32</v>
      </c>
      <c r="B1627">
        <v>2019</v>
      </c>
      <c r="C1627">
        <v>1</v>
      </c>
      <c r="D1627" t="s">
        <v>22</v>
      </c>
      <c r="E1627">
        <v>35143</v>
      </c>
      <c r="F1627">
        <f>VLOOKUP(_xlfn.CONCAT(A1627,B1627,C1627),Denominator!D:H,2,FALSE)</f>
        <v>34541</v>
      </c>
      <c r="G1627">
        <f>VLOOKUP(_xlfn.CONCAT(A1627,B1627,C1627),Denominator!D:H,3,FALSE)</f>
        <v>602</v>
      </c>
      <c r="H1627">
        <v>52</v>
      </c>
      <c r="I1627" s="13">
        <f>Table15_2[[#This Row],[total_counts]]-Table15_2[[#This Row],[virtual_counts]]</f>
        <v>52</v>
      </c>
      <c r="J1627">
        <v>0</v>
      </c>
      <c r="K1627" s="4">
        <f>Table15_2[[#This Row],[total_counts]]/Table15_2[[#This Row],[den_total]]</f>
        <v>1.4796687818342202E-3</v>
      </c>
      <c r="L1627" s="4">
        <f>Table15_2[[#This Row],[in_person_counts]]/Table15_2[[#This Row],[den_total]]</f>
        <v>1.4796687818342202E-3</v>
      </c>
      <c r="M1627" s="4">
        <f>Table15_2[[#This Row],[virtual_counts]]/Table15_2[[#This Row],[den_total]]</f>
        <v>0</v>
      </c>
      <c r="N1627" t="s">
        <v>14</v>
      </c>
    </row>
    <row r="1628" spans="1:14" x14ac:dyDescent="0.3">
      <c r="A1628" t="s">
        <v>32</v>
      </c>
      <c r="B1628">
        <v>2019</v>
      </c>
      <c r="C1628">
        <v>1</v>
      </c>
      <c r="D1628" t="s">
        <v>23</v>
      </c>
      <c r="E1628">
        <v>35143</v>
      </c>
      <c r="F1628">
        <f>VLOOKUP(_xlfn.CONCAT(A1628,B1628,C1628),Denominator!D:H,2,FALSE)</f>
        <v>34541</v>
      </c>
      <c r="G1628">
        <f>VLOOKUP(_xlfn.CONCAT(A1628,B1628,C1628),Denominator!D:H,3,FALSE)</f>
        <v>602</v>
      </c>
      <c r="H1628">
        <v>78</v>
      </c>
      <c r="I1628" s="13">
        <f>Table15_2[[#This Row],[total_counts]]-Table15_2[[#This Row],[virtual_counts]]</f>
        <v>75</v>
      </c>
      <c r="J1628">
        <v>3</v>
      </c>
      <c r="K1628" s="4">
        <f>Table15_2[[#This Row],[total_counts]]/Table15_2[[#This Row],[den_total]]</f>
        <v>2.2195031727513304E-3</v>
      </c>
      <c r="L1628" s="4">
        <f>Table15_2[[#This Row],[in_person_counts]]/Table15_2[[#This Row],[den_total]]</f>
        <v>2.1341376661070484E-3</v>
      </c>
      <c r="M1628" s="4">
        <f>Table15_2[[#This Row],[virtual_counts]]/Table15_2[[#This Row],[den_total]]</f>
        <v>8.5365506644281928E-5</v>
      </c>
      <c r="N1628" t="s">
        <v>14</v>
      </c>
    </row>
    <row r="1629" spans="1:14" x14ac:dyDescent="0.3">
      <c r="A1629" t="s">
        <v>32</v>
      </c>
      <c r="B1629">
        <v>2019</v>
      </c>
      <c r="C1629">
        <v>1</v>
      </c>
      <c r="D1629" t="s">
        <v>24</v>
      </c>
      <c r="E1629">
        <v>35143</v>
      </c>
      <c r="F1629">
        <f>VLOOKUP(_xlfn.CONCAT(A1629,B1629,C1629),Denominator!D:H,2,FALSE)</f>
        <v>34541</v>
      </c>
      <c r="G1629">
        <f>VLOOKUP(_xlfn.CONCAT(A1629,B1629,C1629),Denominator!D:H,3,FALSE)</f>
        <v>602</v>
      </c>
      <c r="H1629">
        <v>45</v>
      </c>
      <c r="I1629" s="13">
        <f>Table15_2[[#This Row],[total_counts]]-Table15_2[[#This Row],[virtual_counts]]</f>
        <v>45</v>
      </c>
      <c r="J1629">
        <v>0</v>
      </c>
      <c r="K1629" s="4">
        <f>Table15_2[[#This Row],[total_counts]]/Table15_2[[#This Row],[den_total]]</f>
        <v>1.280482599664229E-3</v>
      </c>
      <c r="L1629" s="4">
        <f>Table15_2[[#This Row],[in_person_counts]]/Table15_2[[#This Row],[den_total]]</f>
        <v>1.280482599664229E-3</v>
      </c>
      <c r="M1629" s="4">
        <f>Table15_2[[#This Row],[virtual_counts]]/Table15_2[[#This Row],[den_total]]</f>
        <v>0</v>
      </c>
      <c r="N1629" t="s">
        <v>14</v>
      </c>
    </row>
    <row r="1630" spans="1:14" x14ac:dyDescent="0.3">
      <c r="A1630" t="s">
        <v>32</v>
      </c>
      <c r="B1630">
        <v>2019</v>
      </c>
      <c r="C1630">
        <v>1</v>
      </c>
      <c r="D1630" t="s">
        <v>25</v>
      </c>
      <c r="E1630">
        <v>35143</v>
      </c>
      <c r="F1630">
        <f>VLOOKUP(_xlfn.CONCAT(A1630,B1630,C1630),Denominator!D:H,2,FALSE)</f>
        <v>34541</v>
      </c>
      <c r="G1630">
        <f>VLOOKUP(_xlfn.CONCAT(A1630,B1630,C1630),Denominator!D:H,3,FALSE)</f>
        <v>602</v>
      </c>
      <c r="H1630">
        <v>59</v>
      </c>
      <c r="I1630" s="13">
        <f>Table15_2[[#This Row],[total_counts]]-Table15_2[[#This Row],[virtual_counts]]</f>
        <v>58</v>
      </c>
      <c r="J1630">
        <v>1</v>
      </c>
      <c r="K1630" s="4">
        <f>Table15_2[[#This Row],[total_counts]]/Table15_2[[#This Row],[den_total]]</f>
        <v>1.6788549640042113E-3</v>
      </c>
      <c r="L1630" s="4">
        <f>Table15_2[[#This Row],[in_person_counts]]/Table15_2[[#This Row],[den_total]]</f>
        <v>1.6503997951227841E-3</v>
      </c>
      <c r="M1630" s="4">
        <f>Table15_2[[#This Row],[virtual_counts]]/Table15_2[[#This Row],[den_total]]</f>
        <v>2.845516888142731E-5</v>
      </c>
      <c r="N1630" t="s">
        <v>14</v>
      </c>
    </row>
    <row r="1631" spans="1:14" x14ac:dyDescent="0.3">
      <c r="A1631" t="s">
        <v>32</v>
      </c>
      <c r="B1631">
        <v>2019</v>
      </c>
      <c r="C1631">
        <v>2</v>
      </c>
      <c r="D1631" t="s">
        <v>13</v>
      </c>
      <c r="E1631">
        <v>31308</v>
      </c>
      <c r="F1631">
        <f>VLOOKUP(_xlfn.CONCAT(A1631,B1631,C1631),Denominator!D:H,2,FALSE)</f>
        <v>30698</v>
      </c>
      <c r="G1631">
        <f>VLOOKUP(_xlfn.CONCAT(A1631,B1631,C1631),Denominator!D:H,3,FALSE)</f>
        <v>610</v>
      </c>
      <c r="H1631">
        <v>3159</v>
      </c>
      <c r="I1631" s="13">
        <f>Table15_2[[#This Row],[total_counts]]-Table15_2[[#This Row],[virtual_counts]]</f>
        <v>3077</v>
      </c>
      <c r="J1631">
        <v>82</v>
      </c>
      <c r="K1631" s="4">
        <f>Table15_2[[#This Row],[total_counts]]/Table15_2[[#This Row],[den_total]]</f>
        <v>0.10090072824837103</v>
      </c>
      <c r="L1631" s="4">
        <f>Table15_2[[#This Row],[in_person_counts]]/Table15_2[[#This Row],[den_total]]</f>
        <v>9.8281589370129041E-2</v>
      </c>
      <c r="M1631" s="4">
        <f>Table15_2[[#This Row],[virtual_counts]]/Table15_2[[#This Row],[den_total]]</f>
        <v>2.6191388782419831E-3</v>
      </c>
      <c r="N1631" t="s">
        <v>14</v>
      </c>
    </row>
    <row r="1632" spans="1:14" x14ac:dyDescent="0.3">
      <c r="A1632" t="s">
        <v>32</v>
      </c>
      <c r="B1632">
        <v>2019</v>
      </c>
      <c r="C1632">
        <v>2</v>
      </c>
      <c r="D1632" t="s">
        <v>18</v>
      </c>
      <c r="E1632">
        <v>31308</v>
      </c>
      <c r="F1632">
        <f>VLOOKUP(_xlfn.CONCAT(A1632,B1632,C1632),Denominator!D:H,2,FALSE)</f>
        <v>30698</v>
      </c>
      <c r="G1632">
        <f>VLOOKUP(_xlfn.CONCAT(A1632,B1632,C1632),Denominator!D:H,3,FALSE)</f>
        <v>610</v>
      </c>
      <c r="H1632">
        <v>23</v>
      </c>
      <c r="I1632" s="13">
        <f>Table15_2[[#This Row],[total_counts]]-Table15_2[[#This Row],[virtual_counts]]</f>
        <v>23</v>
      </c>
      <c r="J1632">
        <v>0</v>
      </c>
      <c r="K1632" s="4">
        <f>Table15_2[[#This Row],[total_counts]]/Table15_2[[#This Row],[den_total]]</f>
        <v>7.3463651462884886E-4</v>
      </c>
      <c r="L1632" s="4">
        <f>Table15_2[[#This Row],[in_person_counts]]/Table15_2[[#This Row],[den_total]]</f>
        <v>7.3463651462884886E-4</v>
      </c>
      <c r="M1632" s="4">
        <f>Table15_2[[#This Row],[virtual_counts]]/Table15_2[[#This Row],[den_total]]</f>
        <v>0</v>
      </c>
      <c r="N1632" t="s">
        <v>14</v>
      </c>
    </row>
    <row r="1633" spans="1:14" x14ac:dyDescent="0.3">
      <c r="A1633" t="s">
        <v>32</v>
      </c>
      <c r="B1633">
        <v>2019</v>
      </c>
      <c r="C1633">
        <v>2</v>
      </c>
      <c r="D1633" t="s">
        <v>19</v>
      </c>
      <c r="E1633">
        <v>31308</v>
      </c>
      <c r="F1633">
        <f>VLOOKUP(_xlfn.CONCAT(A1633,B1633,C1633),Denominator!D:H,2,FALSE)</f>
        <v>30698</v>
      </c>
      <c r="G1633">
        <f>VLOOKUP(_xlfn.CONCAT(A1633,B1633,C1633),Denominator!D:H,3,FALSE)</f>
        <v>610</v>
      </c>
      <c r="H1633">
        <v>35</v>
      </c>
      <c r="I1633" s="13">
        <f>Table15_2[[#This Row],[total_counts]]-Table15_2[[#This Row],[virtual_counts]]</f>
        <v>33</v>
      </c>
      <c r="J1633">
        <v>2</v>
      </c>
      <c r="K1633" s="4">
        <f>Table15_2[[#This Row],[total_counts]]/Table15_2[[#This Row],[den_total]]</f>
        <v>1.1179251309569439E-3</v>
      </c>
      <c r="L1633" s="4">
        <f>Table15_2[[#This Row],[in_person_counts]]/Table15_2[[#This Row],[den_total]]</f>
        <v>1.0540436949022613E-3</v>
      </c>
      <c r="M1633" s="4">
        <f>Table15_2[[#This Row],[virtual_counts]]/Table15_2[[#This Row],[den_total]]</f>
        <v>6.3881436054682509E-5</v>
      </c>
      <c r="N1633" t="s">
        <v>14</v>
      </c>
    </row>
    <row r="1634" spans="1:14" x14ac:dyDescent="0.3">
      <c r="A1634" t="s">
        <v>32</v>
      </c>
      <c r="B1634">
        <v>2019</v>
      </c>
      <c r="C1634">
        <v>2</v>
      </c>
      <c r="D1634" t="s">
        <v>20</v>
      </c>
      <c r="E1634">
        <v>31308</v>
      </c>
      <c r="F1634">
        <f>VLOOKUP(_xlfn.CONCAT(A1634,B1634,C1634),Denominator!D:H,2,FALSE)</f>
        <v>30698</v>
      </c>
      <c r="G1634">
        <f>VLOOKUP(_xlfn.CONCAT(A1634,B1634,C1634),Denominator!D:H,3,FALSE)</f>
        <v>610</v>
      </c>
      <c r="H1634">
        <v>41</v>
      </c>
      <c r="I1634" s="13">
        <f>Table15_2[[#This Row],[total_counts]]-Table15_2[[#This Row],[virtual_counts]]</f>
        <v>40</v>
      </c>
      <c r="J1634">
        <v>1</v>
      </c>
      <c r="K1634" s="4">
        <f>Table15_2[[#This Row],[total_counts]]/Table15_2[[#This Row],[den_total]]</f>
        <v>1.3095694391209915E-3</v>
      </c>
      <c r="L1634" s="4">
        <f>Table15_2[[#This Row],[in_person_counts]]/Table15_2[[#This Row],[den_total]]</f>
        <v>1.2776287210936501E-3</v>
      </c>
      <c r="M1634" s="4">
        <f>Table15_2[[#This Row],[virtual_counts]]/Table15_2[[#This Row],[den_total]]</f>
        <v>3.1940718027341254E-5</v>
      </c>
      <c r="N1634" t="s">
        <v>14</v>
      </c>
    </row>
    <row r="1635" spans="1:14" x14ac:dyDescent="0.3">
      <c r="A1635" t="s">
        <v>32</v>
      </c>
      <c r="B1635">
        <v>2019</v>
      </c>
      <c r="C1635">
        <v>2</v>
      </c>
      <c r="D1635" t="s">
        <v>21</v>
      </c>
      <c r="E1635">
        <v>31308</v>
      </c>
      <c r="F1635">
        <f>VLOOKUP(_xlfn.CONCAT(A1635,B1635,C1635),Denominator!D:H,2,FALSE)</f>
        <v>30698</v>
      </c>
      <c r="G1635">
        <f>VLOOKUP(_xlfn.CONCAT(A1635,B1635,C1635),Denominator!D:H,3,FALSE)</f>
        <v>610</v>
      </c>
      <c r="H1635">
        <v>21</v>
      </c>
      <c r="I1635" s="13">
        <f>Table15_2[[#This Row],[total_counts]]-Table15_2[[#This Row],[virtual_counts]]</f>
        <v>21</v>
      </c>
      <c r="J1635">
        <v>0</v>
      </c>
      <c r="K1635" s="4">
        <f>Table15_2[[#This Row],[total_counts]]/Table15_2[[#This Row],[den_total]]</f>
        <v>6.7075507857416636E-4</v>
      </c>
      <c r="L1635" s="4">
        <f>Table15_2[[#This Row],[in_person_counts]]/Table15_2[[#This Row],[den_total]]</f>
        <v>6.7075507857416636E-4</v>
      </c>
      <c r="M1635" s="4">
        <f>Table15_2[[#This Row],[virtual_counts]]/Table15_2[[#This Row],[den_total]]</f>
        <v>0</v>
      </c>
      <c r="N1635" t="s">
        <v>14</v>
      </c>
    </row>
    <row r="1636" spans="1:14" x14ac:dyDescent="0.3">
      <c r="A1636" t="s">
        <v>32</v>
      </c>
      <c r="B1636">
        <v>2019</v>
      </c>
      <c r="C1636">
        <v>2</v>
      </c>
      <c r="D1636" t="s">
        <v>22</v>
      </c>
      <c r="E1636">
        <v>31308</v>
      </c>
      <c r="F1636">
        <f>VLOOKUP(_xlfn.CONCAT(A1636,B1636,C1636),Denominator!D:H,2,FALSE)</f>
        <v>30698</v>
      </c>
      <c r="G1636">
        <f>VLOOKUP(_xlfn.CONCAT(A1636,B1636,C1636),Denominator!D:H,3,FALSE)</f>
        <v>610</v>
      </c>
      <c r="H1636">
        <v>62</v>
      </c>
      <c r="I1636" s="13">
        <f>Table15_2[[#This Row],[total_counts]]-Table15_2[[#This Row],[virtual_counts]]</f>
        <v>61</v>
      </c>
      <c r="J1636">
        <v>1</v>
      </c>
      <c r="K1636" s="4">
        <f>Table15_2[[#This Row],[total_counts]]/Table15_2[[#This Row],[den_total]]</f>
        <v>1.9803245176951579E-3</v>
      </c>
      <c r="L1636" s="4">
        <f>Table15_2[[#This Row],[in_person_counts]]/Table15_2[[#This Row],[den_total]]</f>
        <v>1.9483837996678165E-3</v>
      </c>
      <c r="M1636" s="4">
        <f>Table15_2[[#This Row],[virtual_counts]]/Table15_2[[#This Row],[den_total]]</f>
        <v>3.1940718027341254E-5</v>
      </c>
      <c r="N1636" t="s">
        <v>14</v>
      </c>
    </row>
    <row r="1637" spans="1:14" x14ac:dyDescent="0.3">
      <c r="A1637" t="s">
        <v>32</v>
      </c>
      <c r="B1637">
        <v>2019</v>
      </c>
      <c r="C1637">
        <v>2</v>
      </c>
      <c r="D1637" t="s">
        <v>23</v>
      </c>
      <c r="E1637">
        <v>31308</v>
      </c>
      <c r="F1637">
        <f>VLOOKUP(_xlfn.CONCAT(A1637,B1637,C1637),Denominator!D:H,2,FALSE)</f>
        <v>30698</v>
      </c>
      <c r="G1637">
        <f>VLOOKUP(_xlfn.CONCAT(A1637,B1637,C1637),Denominator!D:H,3,FALSE)</f>
        <v>610</v>
      </c>
      <c r="H1637">
        <v>60</v>
      </c>
      <c r="I1637" s="13">
        <f>Table15_2[[#This Row],[total_counts]]-Table15_2[[#This Row],[virtual_counts]]</f>
        <v>58</v>
      </c>
      <c r="J1637">
        <v>2</v>
      </c>
      <c r="K1637" s="4">
        <f>Table15_2[[#This Row],[total_counts]]/Table15_2[[#This Row],[den_total]]</f>
        <v>1.9164430816404753E-3</v>
      </c>
      <c r="L1637" s="4">
        <f>Table15_2[[#This Row],[in_person_counts]]/Table15_2[[#This Row],[den_total]]</f>
        <v>1.8525616455857927E-3</v>
      </c>
      <c r="M1637" s="4">
        <f>Table15_2[[#This Row],[virtual_counts]]/Table15_2[[#This Row],[den_total]]</f>
        <v>6.3881436054682509E-5</v>
      </c>
      <c r="N1637" t="s">
        <v>14</v>
      </c>
    </row>
    <row r="1638" spans="1:14" x14ac:dyDescent="0.3">
      <c r="A1638" t="s">
        <v>32</v>
      </c>
      <c r="B1638">
        <v>2019</v>
      </c>
      <c r="C1638">
        <v>2</v>
      </c>
      <c r="D1638" t="s">
        <v>24</v>
      </c>
      <c r="E1638">
        <v>31308</v>
      </c>
      <c r="F1638">
        <f>VLOOKUP(_xlfn.CONCAT(A1638,B1638,C1638),Denominator!D:H,2,FALSE)</f>
        <v>30698</v>
      </c>
      <c r="G1638">
        <f>VLOOKUP(_xlfn.CONCAT(A1638,B1638,C1638),Denominator!D:H,3,FALSE)</f>
        <v>610</v>
      </c>
      <c r="H1638">
        <v>47</v>
      </c>
      <c r="I1638" s="13">
        <f>Table15_2[[#This Row],[total_counts]]-Table15_2[[#This Row],[virtual_counts]]</f>
        <v>45</v>
      </c>
      <c r="J1638">
        <v>2</v>
      </c>
      <c r="K1638" s="4">
        <f>Table15_2[[#This Row],[total_counts]]/Table15_2[[#This Row],[den_total]]</f>
        <v>1.5012137472850389E-3</v>
      </c>
      <c r="L1638" s="4">
        <f>Table15_2[[#This Row],[in_person_counts]]/Table15_2[[#This Row],[den_total]]</f>
        <v>1.4373323112303565E-3</v>
      </c>
      <c r="M1638" s="4">
        <f>Table15_2[[#This Row],[virtual_counts]]/Table15_2[[#This Row],[den_total]]</f>
        <v>6.3881436054682509E-5</v>
      </c>
      <c r="N1638" t="s">
        <v>14</v>
      </c>
    </row>
    <row r="1639" spans="1:14" x14ac:dyDescent="0.3">
      <c r="A1639" t="s">
        <v>32</v>
      </c>
      <c r="B1639">
        <v>2019</v>
      </c>
      <c r="C1639">
        <v>2</v>
      </c>
      <c r="D1639" t="s">
        <v>25</v>
      </c>
      <c r="E1639">
        <v>31308</v>
      </c>
      <c r="F1639">
        <f>VLOOKUP(_xlfn.CONCAT(A1639,B1639,C1639),Denominator!D:H,2,FALSE)</f>
        <v>30698</v>
      </c>
      <c r="G1639">
        <f>VLOOKUP(_xlfn.CONCAT(A1639,B1639,C1639),Denominator!D:H,3,FALSE)</f>
        <v>610</v>
      </c>
      <c r="H1639">
        <v>58</v>
      </c>
      <c r="I1639" s="13">
        <f>Table15_2[[#This Row],[total_counts]]-Table15_2[[#This Row],[virtual_counts]]</f>
        <v>57</v>
      </c>
      <c r="J1639">
        <v>1</v>
      </c>
      <c r="K1639" s="4">
        <f>Table15_2[[#This Row],[total_counts]]/Table15_2[[#This Row],[den_total]]</f>
        <v>1.8525616455857927E-3</v>
      </c>
      <c r="L1639" s="4">
        <f>Table15_2[[#This Row],[in_person_counts]]/Table15_2[[#This Row],[den_total]]</f>
        <v>1.8206209275584515E-3</v>
      </c>
      <c r="M1639" s="4">
        <f>Table15_2[[#This Row],[virtual_counts]]/Table15_2[[#This Row],[den_total]]</f>
        <v>3.1940718027341254E-5</v>
      </c>
      <c r="N1639" t="s">
        <v>14</v>
      </c>
    </row>
    <row r="1640" spans="1:14" x14ac:dyDescent="0.3">
      <c r="A1640" t="s">
        <v>32</v>
      </c>
      <c r="B1640">
        <v>2019</v>
      </c>
      <c r="C1640">
        <v>3</v>
      </c>
      <c r="D1640" t="s">
        <v>13</v>
      </c>
      <c r="E1640">
        <v>34758</v>
      </c>
      <c r="F1640">
        <f>VLOOKUP(_xlfn.CONCAT(A1640,B1640,C1640),Denominator!D:H,2,FALSE)</f>
        <v>34028</v>
      </c>
      <c r="G1640">
        <f>VLOOKUP(_xlfn.CONCAT(A1640,B1640,C1640),Denominator!D:H,3,FALSE)</f>
        <v>730</v>
      </c>
      <c r="H1640">
        <v>3603</v>
      </c>
      <c r="I1640" s="13">
        <f>Table15_2[[#This Row],[total_counts]]-Table15_2[[#This Row],[virtual_counts]]</f>
        <v>3512</v>
      </c>
      <c r="J1640">
        <v>91</v>
      </c>
      <c r="K1640" s="4">
        <f>Table15_2[[#This Row],[total_counts]]/Table15_2[[#This Row],[den_total]]</f>
        <v>0.10365958915933023</v>
      </c>
      <c r="L1640" s="4">
        <f>Table15_2[[#This Row],[in_person_counts]]/Table15_2[[#This Row],[den_total]]</f>
        <v>0.10104148685194775</v>
      </c>
      <c r="M1640" s="4">
        <f>Table15_2[[#This Row],[virtual_counts]]/Table15_2[[#This Row],[den_total]]</f>
        <v>2.618102307382473E-3</v>
      </c>
      <c r="N1640" t="s">
        <v>14</v>
      </c>
    </row>
    <row r="1641" spans="1:14" x14ac:dyDescent="0.3">
      <c r="A1641" t="s">
        <v>32</v>
      </c>
      <c r="B1641">
        <v>2019</v>
      </c>
      <c r="C1641">
        <v>3</v>
      </c>
      <c r="D1641" t="s">
        <v>18</v>
      </c>
      <c r="E1641">
        <v>34758</v>
      </c>
      <c r="F1641">
        <f>VLOOKUP(_xlfn.CONCAT(A1641,B1641,C1641),Denominator!D:H,2,FALSE)</f>
        <v>34028</v>
      </c>
      <c r="G1641">
        <f>VLOOKUP(_xlfn.CONCAT(A1641,B1641,C1641),Denominator!D:H,3,FALSE)</f>
        <v>730</v>
      </c>
      <c r="H1641">
        <v>21</v>
      </c>
      <c r="I1641" s="13">
        <f>Table15_2[[#This Row],[total_counts]]-Table15_2[[#This Row],[virtual_counts]]</f>
        <v>20</v>
      </c>
      <c r="J1641">
        <v>1</v>
      </c>
      <c r="K1641" s="4">
        <f>Table15_2[[#This Row],[total_counts]]/Table15_2[[#This Row],[den_total]]</f>
        <v>6.0417745554980145E-4</v>
      </c>
      <c r="L1641" s="4">
        <f>Table15_2[[#This Row],[in_person_counts]]/Table15_2[[#This Row],[den_total]]</f>
        <v>5.7540710052362046E-4</v>
      </c>
      <c r="M1641" s="4">
        <f>Table15_2[[#This Row],[virtual_counts]]/Table15_2[[#This Row],[den_total]]</f>
        <v>2.8770355026181024E-5</v>
      </c>
      <c r="N1641" t="s">
        <v>14</v>
      </c>
    </row>
    <row r="1642" spans="1:14" x14ac:dyDescent="0.3">
      <c r="A1642" t="s">
        <v>32</v>
      </c>
      <c r="B1642">
        <v>2019</v>
      </c>
      <c r="C1642">
        <v>3</v>
      </c>
      <c r="D1642" t="s">
        <v>19</v>
      </c>
      <c r="E1642">
        <v>34758</v>
      </c>
      <c r="F1642">
        <f>VLOOKUP(_xlfn.CONCAT(A1642,B1642,C1642),Denominator!D:H,2,FALSE)</f>
        <v>34028</v>
      </c>
      <c r="G1642">
        <f>VLOOKUP(_xlfn.CONCAT(A1642,B1642,C1642),Denominator!D:H,3,FALSE)</f>
        <v>730</v>
      </c>
      <c r="H1642">
        <v>46</v>
      </c>
      <c r="I1642" s="13">
        <f>Table15_2[[#This Row],[total_counts]]-Table15_2[[#This Row],[virtual_counts]]</f>
        <v>45</v>
      </c>
      <c r="J1642">
        <v>1</v>
      </c>
      <c r="K1642" s="4">
        <f>Table15_2[[#This Row],[total_counts]]/Table15_2[[#This Row],[den_total]]</f>
        <v>1.3234363312043271E-3</v>
      </c>
      <c r="L1642" s="4">
        <f>Table15_2[[#This Row],[in_person_counts]]/Table15_2[[#This Row],[den_total]]</f>
        <v>1.2946659761781461E-3</v>
      </c>
      <c r="M1642" s="4">
        <f>Table15_2[[#This Row],[virtual_counts]]/Table15_2[[#This Row],[den_total]]</f>
        <v>2.8770355026181024E-5</v>
      </c>
      <c r="N1642" t="s">
        <v>14</v>
      </c>
    </row>
    <row r="1643" spans="1:14" x14ac:dyDescent="0.3">
      <c r="A1643" t="s">
        <v>32</v>
      </c>
      <c r="B1643">
        <v>2019</v>
      </c>
      <c r="C1643">
        <v>3</v>
      </c>
      <c r="D1643" t="s">
        <v>20</v>
      </c>
      <c r="E1643">
        <v>34758</v>
      </c>
      <c r="F1643">
        <f>VLOOKUP(_xlfn.CONCAT(A1643,B1643,C1643),Denominator!D:H,2,FALSE)</f>
        <v>34028</v>
      </c>
      <c r="G1643">
        <f>VLOOKUP(_xlfn.CONCAT(A1643,B1643,C1643),Denominator!D:H,3,FALSE)</f>
        <v>730</v>
      </c>
      <c r="H1643">
        <v>33</v>
      </c>
      <c r="I1643" s="13">
        <f>Table15_2[[#This Row],[total_counts]]-Table15_2[[#This Row],[virtual_counts]]</f>
        <v>33</v>
      </c>
      <c r="J1643">
        <v>0</v>
      </c>
      <c r="K1643" s="4">
        <f>Table15_2[[#This Row],[total_counts]]/Table15_2[[#This Row],[den_total]]</f>
        <v>9.4942171586397377E-4</v>
      </c>
      <c r="L1643" s="4">
        <f>Table15_2[[#This Row],[in_person_counts]]/Table15_2[[#This Row],[den_total]]</f>
        <v>9.4942171586397377E-4</v>
      </c>
      <c r="M1643" s="4">
        <f>Table15_2[[#This Row],[virtual_counts]]/Table15_2[[#This Row],[den_total]]</f>
        <v>0</v>
      </c>
      <c r="N1643" t="s">
        <v>14</v>
      </c>
    </row>
    <row r="1644" spans="1:14" x14ac:dyDescent="0.3">
      <c r="A1644" t="s">
        <v>32</v>
      </c>
      <c r="B1644">
        <v>2019</v>
      </c>
      <c r="C1644">
        <v>3</v>
      </c>
      <c r="D1644" t="s">
        <v>21</v>
      </c>
      <c r="E1644">
        <v>34758</v>
      </c>
      <c r="F1644">
        <f>VLOOKUP(_xlfn.CONCAT(A1644,B1644,C1644),Denominator!D:H,2,FALSE)</f>
        <v>34028</v>
      </c>
      <c r="G1644">
        <f>VLOOKUP(_xlfn.CONCAT(A1644,B1644,C1644),Denominator!D:H,3,FALSE)</f>
        <v>730</v>
      </c>
      <c r="H1644">
        <v>16</v>
      </c>
      <c r="I1644" s="13">
        <f>Table15_2[[#This Row],[total_counts]]-Table15_2[[#This Row],[virtual_counts]]</f>
        <v>15</v>
      </c>
      <c r="J1644">
        <v>1</v>
      </c>
      <c r="K1644" s="4">
        <f>Table15_2[[#This Row],[total_counts]]/Table15_2[[#This Row],[den_total]]</f>
        <v>4.6032568041889639E-4</v>
      </c>
      <c r="L1644" s="4">
        <f>Table15_2[[#This Row],[in_person_counts]]/Table15_2[[#This Row],[den_total]]</f>
        <v>4.3155532539271535E-4</v>
      </c>
      <c r="M1644" s="4">
        <f>Table15_2[[#This Row],[virtual_counts]]/Table15_2[[#This Row],[den_total]]</f>
        <v>2.8770355026181024E-5</v>
      </c>
      <c r="N1644" t="s">
        <v>14</v>
      </c>
    </row>
    <row r="1645" spans="1:14" x14ac:dyDescent="0.3">
      <c r="A1645" t="s">
        <v>32</v>
      </c>
      <c r="B1645">
        <v>2019</v>
      </c>
      <c r="C1645">
        <v>3</v>
      </c>
      <c r="D1645" t="s">
        <v>22</v>
      </c>
      <c r="E1645">
        <v>34758</v>
      </c>
      <c r="F1645">
        <f>VLOOKUP(_xlfn.CONCAT(A1645,B1645,C1645),Denominator!D:H,2,FALSE)</f>
        <v>34028</v>
      </c>
      <c r="G1645">
        <f>VLOOKUP(_xlfn.CONCAT(A1645,B1645,C1645),Denominator!D:H,3,FALSE)</f>
        <v>730</v>
      </c>
      <c r="H1645">
        <v>49</v>
      </c>
      <c r="I1645" s="13">
        <f>Table15_2[[#This Row],[total_counts]]-Table15_2[[#This Row],[virtual_counts]]</f>
        <v>48</v>
      </c>
      <c r="J1645">
        <v>1</v>
      </c>
      <c r="K1645" s="4">
        <f>Table15_2[[#This Row],[total_counts]]/Table15_2[[#This Row],[den_total]]</f>
        <v>1.4097473962828701E-3</v>
      </c>
      <c r="L1645" s="4">
        <f>Table15_2[[#This Row],[in_person_counts]]/Table15_2[[#This Row],[den_total]]</f>
        <v>1.3809770412566891E-3</v>
      </c>
      <c r="M1645" s="4">
        <f>Table15_2[[#This Row],[virtual_counts]]/Table15_2[[#This Row],[den_total]]</f>
        <v>2.8770355026181024E-5</v>
      </c>
      <c r="N1645" t="s">
        <v>14</v>
      </c>
    </row>
    <row r="1646" spans="1:14" x14ac:dyDescent="0.3">
      <c r="A1646" t="s">
        <v>32</v>
      </c>
      <c r="B1646">
        <v>2019</v>
      </c>
      <c r="C1646">
        <v>3</v>
      </c>
      <c r="D1646" t="s">
        <v>23</v>
      </c>
      <c r="E1646">
        <v>34758</v>
      </c>
      <c r="F1646">
        <f>VLOOKUP(_xlfn.CONCAT(A1646,B1646,C1646),Denominator!D:H,2,FALSE)</f>
        <v>34028</v>
      </c>
      <c r="G1646">
        <f>VLOOKUP(_xlfn.CONCAT(A1646,B1646,C1646),Denominator!D:H,3,FALSE)</f>
        <v>730</v>
      </c>
      <c r="H1646">
        <v>59</v>
      </c>
      <c r="I1646" s="13">
        <f>Table15_2[[#This Row],[total_counts]]-Table15_2[[#This Row],[virtual_counts]]</f>
        <v>57</v>
      </c>
      <c r="J1646">
        <v>2</v>
      </c>
      <c r="K1646" s="4">
        <f>Table15_2[[#This Row],[total_counts]]/Table15_2[[#This Row],[den_total]]</f>
        <v>1.6974509465446804E-3</v>
      </c>
      <c r="L1646" s="4">
        <f>Table15_2[[#This Row],[in_person_counts]]/Table15_2[[#This Row],[den_total]]</f>
        <v>1.6399102364923184E-3</v>
      </c>
      <c r="M1646" s="4">
        <f>Table15_2[[#This Row],[virtual_counts]]/Table15_2[[#This Row],[den_total]]</f>
        <v>5.7540710052362049E-5</v>
      </c>
      <c r="N1646" t="s">
        <v>14</v>
      </c>
    </row>
    <row r="1647" spans="1:14" x14ac:dyDescent="0.3">
      <c r="A1647" t="s">
        <v>32</v>
      </c>
      <c r="B1647">
        <v>2019</v>
      </c>
      <c r="C1647">
        <v>3</v>
      </c>
      <c r="D1647" t="s">
        <v>24</v>
      </c>
      <c r="E1647">
        <v>34758</v>
      </c>
      <c r="F1647">
        <f>VLOOKUP(_xlfn.CONCAT(A1647,B1647,C1647),Denominator!D:H,2,FALSE)</f>
        <v>34028</v>
      </c>
      <c r="G1647">
        <f>VLOOKUP(_xlfn.CONCAT(A1647,B1647,C1647),Denominator!D:H,3,FALSE)</f>
        <v>730</v>
      </c>
      <c r="H1647">
        <v>42</v>
      </c>
      <c r="I1647" s="13">
        <f>Table15_2[[#This Row],[total_counts]]-Table15_2[[#This Row],[virtual_counts]]</f>
        <v>42</v>
      </c>
      <c r="J1647">
        <v>0</v>
      </c>
      <c r="K1647" s="4">
        <f>Table15_2[[#This Row],[total_counts]]/Table15_2[[#This Row],[den_total]]</f>
        <v>1.2083549110996029E-3</v>
      </c>
      <c r="L1647" s="4">
        <f>Table15_2[[#This Row],[in_person_counts]]/Table15_2[[#This Row],[den_total]]</f>
        <v>1.2083549110996029E-3</v>
      </c>
      <c r="M1647" s="4">
        <f>Table15_2[[#This Row],[virtual_counts]]/Table15_2[[#This Row],[den_total]]</f>
        <v>0</v>
      </c>
      <c r="N1647" t="s">
        <v>14</v>
      </c>
    </row>
    <row r="1648" spans="1:14" x14ac:dyDescent="0.3">
      <c r="A1648" t="s">
        <v>32</v>
      </c>
      <c r="B1648">
        <v>2019</v>
      </c>
      <c r="C1648">
        <v>3</v>
      </c>
      <c r="D1648" t="s">
        <v>25</v>
      </c>
      <c r="E1648">
        <v>34758</v>
      </c>
      <c r="F1648">
        <f>VLOOKUP(_xlfn.CONCAT(A1648,B1648,C1648),Denominator!D:H,2,FALSE)</f>
        <v>34028</v>
      </c>
      <c r="G1648">
        <f>VLOOKUP(_xlfn.CONCAT(A1648,B1648,C1648),Denominator!D:H,3,FALSE)</f>
        <v>730</v>
      </c>
      <c r="H1648">
        <v>72</v>
      </c>
      <c r="I1648" s="13">
        <f>Table15_2[[#This Row],[total_counts]]-Table15_2[[#This Row],[virtual_counts]]</f>
        <v>71</v>
      </c>
      <c r="J1648">
        <v>1</v>
      </c>
      <c r="K1648" s="4">
        <f>Table15_2[[#This Row],[total_counts]]/Table15_2[[#This Row],[den_total]]</f>
        <v>2.0714655618850335E-3</v>
      </c>
      <c r="L1648" s="4">
        <f>Table15_2[[#This Row],[in_person_counts]]/Table15_2[[#This Row],[den_total]]</f>
        <v>2.0426952068588527E-3</v>
      </c>
      <c r="M1648" s="4">
        <f>Table15_2[[#This Row],[virtual_counts]]/Table15_2[[#This Row],[den_total]]</f>
        <v>2.8770355026181024E-5</v>
      </c>
      <c r="N1648" t="s">
        <v>14</v>
      </c>
    </row>
    <row r="1649" spans="1:14" x14ac:dyDescent="0.3">
      <c r="A1649" t="s">
        <v>32</v>
      </c>
      <c r="B1649">
        <v>2019</v>
      </c>
      <c r="C1649">
        <v>4</v>
      </c>
      <c r="D1649" t="s">
        <v>13</v>
      </c>
      <c r="E1649">
        <v>32697</v>
      </c>
      <c r="F1649">
        <f>VLOOKUP(_xlfn.CONCAT(A1649,B1649,C1649),Denominator!D:H,2,FALSE)</f>
        <v>31921</v>
      </c>
      <c r="G1649">
        <f>VLOOKUP(_xlfn.CONCAT(A1649,B1649,C1649),Denominator!D:H,3,FALSE)</f>
        <v>776</v>
      </c>
      <c r="H1649">
        <v>3489</v>
      </c>
      <c r="I1649" s="13">
        <f>Table15_2[[#This Row],[total_counts]]-Table15_2[[#This Row],[virtual_counts]]</f>
        <v>3386</v>
      </c>
      <c r="J1649">
        <v>103</v>
      </c>
      <c r="K1649" s="4">
        <f>Table15_2[[#This Row],[total_counts]]/Table15_2[[#This Row],[den_total]]</f>
        <v>0.1067070373428755</v>
      </c>
      <c r="L1649" s="4">
        <f>Table15_2[[#This Row],[in_person_counts]]/Table15_2[[#This Row],[den_total]]</f>
        <v>0.10355690124476252</v>
      </c>
      <c r="M1649" s="4">
        <f>Table15_2[[#This Row],[virtual_counts]]/Table15_2[[#This Row],[den_total]]</f>
        <v>3.1501360981129769E-3</v>
      </c>
      <c r="N1649" t="s">
        <v>14</v>
      </c>
    </row>
    <row r="1650" spans="1:14" x14ac:dyDescent="0.3">
      <c r="A1650" t="s">
        <v>32</v>
      </c>
      <c r="B1650">
        <v>2019</v>
      </c>
      <c r="C1650">
        <v>4</v>
      </c>
      <c r="D1650" t="s">
        <v>18</v>
      </c>
      <c r="E1650">
        <v>32697</v>
      </c>
      <c r="F1650">
        <f>VLOOKUP(_xlfn.CONCAT(A1650,B1650,C1650),Denominator!D:H,2,FALSE)</f>
        <v>31921</v>
      </c>
      <c r="G1650">
        <f>VLOOKUP(_xlfn.CONCAT(A1650,B1650,C1650),Denominator!D:H,3,FALSE)</f>
        <v>776</v>
      </c>
      <c r="H1650">
        <v>12</v>
      </c>
      <c r="I1650" s="13">
        <f>Table15_2[[#This Row],[total_counts]]-Table15_2[[#This Row],[virtual_counts]]</f>
        <v>12</v>
      </c>
      <c r="J1650">
        <v>0</v>
      </c>
      <c r="K1650" s="4">
        <f>Table15_2[[#This Row],[total_counts]]/Table15_2[[#This Row],[den_total]]</f>
        <v>3.6700614735296817E-4</v>
      </c>
      <c r="L1650" s="4">
        <f>Table15_2[[#This Row],[in_person_counts]]/Table15_2[[#This Row],[den_total]]</f>
        <v>3.6700614735296817E-4</v>
      </c>
      <c r="M1650" s="4">
        <f>Table15_2[[#This Row],[virtual_counts]]/Table15_2[[#This Row],[den_total]]</f>
        <v>0</v>
      </c>
      <c r="N1650" t="s">
        <v>14</v>
      </c>
    </row>
    <row r="1651" spans="1:14" x14ac:dyDescent="0.3">
      <c r="A1651" t="s">
        <v>32</v>
      </c>
      <c r="B1651">
        <v>2019</v>
      </c>
      <c r="C1651">
        <v>4</v>
      </c>
      <c r="D1651" t="s">
        <v>19</v>
      </c>
      <c r="E1651">
        <v>32697</v>
      </c>
      <c r="F1651">
        <f>VLOOKUP(_xlfn.CONCAT(A1651,B1651,C1651),Denominator!D:H,2,FALSE)</f>
        <v>31921</v>
      </c>
      <c r="G1651">
        <f>VLOOKUP(_xlfn.CONCAT(A1651,B1651,C1651),Denominator!D:H,3,FALSE)</f>
        <v>776</v>
      </c>
      <c r="H1651">
        <v>44</v>
      </c>
      <c r="I1651" s="13">
        <f>Table15_2[[#This Row],[total_counts]]-Table15_2[[#This Row],[virtual_counts]]</f>
        <v>40</v>
      </c>
      <c r="J1651">
        <v>4</v>
      </c>
      <c r="K1651" s="4">
        <f>Table15_2[[#This Row],[total_counts]]/Table15_2[[#This Row],[den_total]]</f>
        <v>1.3456892069608833E-3</v>
      </c>
      <c r="L1651" s="4">
        <f>Table15_2[[#This Row],[in_person_counts]]/Table15_2[[#This Row],[den_total]]</f>
        <v>1.2233538245098939E-3</v>
      </c>
      <c r="M1651" s="4">
        <f>Table15_2[[#This Row],[virtual_counts]]/Table15_2[[#This Row],[den_total]]</f>
        <v>1.2233538245098939E-4</v>
      </c>
      <c r="N1651" t="s">
        <v>14</v>
      </c>
    </row>
    <row r="1652" spans="1:14" x14ac:dyDescent="0.3">
      <c r="A1652" t="s">
        <v>32</v>
      </c>
      <c r="B1652">
        <v>2019</v>
      </c>
      <c r="C1652">
        <v>4</v>
      </c>
      <c r="D1652" t="s">
        <v>20</v>
      </c>
      <c r="E1652">
        <v>32697</v>
      </c>
      <c r="F1652">
        <f>VLOOKUP(_xlfn.CONCAT(A1652,B1652,C1652),Denominator!D:H,2,FALSE)</f>
        <v>31921</v>
      </c>
      <c r="G1652">
        <f>VLOOKUP(_xlfn.CONCAT(A1652,B1652,C1652),Denominator!D:H,3,FALSE)</f>
        <v>776</v>
      </c>
      <c r="H1652">
        <v>41</v>
      </c>
      <c r="I1652" s="13">
        <f>Table15_2[[#This Row],[total_counts]]-Table15_2[[#This Row],[virtual_counts]]</f>
        <v>41</v>
      </c>
      <c r="J1652">
        <v>0</v>
      </c>
      <c r="K1652" s="4">
        <f>Table15_2[[#This Row],[total_counts]]/Table15_2[[#This Row],[den_total]]</f>
        <v>1.2539376701226413E-3</v>
      </c>
      <c r="L1652" s="4">
        <f>Table15_2[[#This Row],[in_person_counts]]/Table15_2[[#This Row],[den_total]]</f>
        <v>1.2539376701226413E-3</v>
      </c>
      <c r="M1652" s="4">
        <f>Table15_2[[#This Row],[virtual_counts]]/Table15_2[[#This Row],[den_total]]</f>
        <v>0</v>
      </c>
      <c r="N1652" t="s">
        <v>14</v>
      </c>
    </row>
    <row r="1653" spans="1:14" x14ac:dyDescent="0.3">
      <c r="A1653" t="s">
        <v>32</v>
      </c>
      <c r="B1653">
        <v>2019</v>
      </c>
      <c r="C1653">
        <v>4</v>
      </c>
      <c r="D1653" t="s">
        <v>21</v>
      </c>
      <c r="E1653">
        <v>32697</v>
      </c>
      <c r="F1653">
        <f>VLOOKUP(_xlfn.CONCAT(A1653,B1653,C1653),Denominator!D:H,2,FALSE)</f>
        <v>31921</v>
      </c>
      <c r="G1653">
        <f>VLOOKUP(_xlfn.CONCAT(A1653,B1653,C1653),Denominator!D:H,3,FALSE)</f>
        <v>776</v>
      </c>
      <c r="H1653">
        <v>37</v>
      </c>
      <c r="I1653" s="13">
        <f>Table15_2[[#This Row],[total_counts]]-Table15_2[[#This Row],[virtual_counts]]</f>
        <v>36</v>
      </c>
      <c r="J1653">
        <v>1</v>
      </c>
      <c r="K1653" s="4">
        <f>Table15_2[[#This Row],[total_counts]]/Table15_2[[#This Row],[den_total]]</f>
        <v>1.1316022876716519E-3</v>
      </c>
      <c r="L1653" s="4">
        <f>Table15_2[[#This Row],[in_person_counts]]/Table15_2[[#This Row],[den_total]]</f>
        <v>1.1010184420589045E-3</v>
      </c>
      <c r="M1653" s="4">
        <f>Table15_2[[#This Row],[virtual_counts]]/Table15_2[[#This Row],[den_total]]</f>
        <v>3.0583845612747347E-5</v>
      </c>
      <c r="N1653" t="s">
        <v>14</v>
      </c>
    </row>
    <row r="1654" spans="1:14" x14ac:dyDescent="0.3">
      <c r="A1654" t="s">
        <v>32</v>
      </c>
      <c r="B1654">
        <v>2019</v>
      </c>
      <c r="C1654">
        <v>4</v>
      </c>
      <c r="D1654" t="s">
        <v>22</v>
      </c>
      <c r="E1654">
        <v>32697</v>
      </c>
      <c r="F1654">
        <f>VLOOKUP(_xlfn.CONCAT(A1654,B1654,C1654),Denominator!D:H,2,FALSE)</f>
        <v>31921</v>
      </c>
      <c r="G1654">
        <f>VLOOKUP(_xlfn.CONCAT(A1654,B1654,C1654),Denominator!D:H,3,FALSE)</f>
        <v>776</v>
      </c>
      <c r="H1654">
        <v>78</v>
      </c>
      <c r="I1654" s="13">
        <f>Table15_2[[#This Row],[total_counts]]-Table15_2[[#This Row],[virtual_counts]]</f>
        <v>77</v>
      </c>
      <c r="J1654">
        <v>1</v>
      </c>
      <c r="K1654" s="4">
        <f>Table15_2[[#This Row],[total_counts]]/Table15_2[[#This Row],[den_total]]</f>
        <v>2.385539957794293E-3</v>
      </c>
      <c r="L1654" s="4">
        <f>Table15_2[[#This Row],[in_person_counts]]/Table15_2[[#This Row],[den_total]]</f>
        <v>2.3549561121815458E-3</v>
      </c>
      <c r="M1654" s="4">
        <f>Table15_2[[#This Row],[virtual_counts]]/Table15_2[[#This Row],[den_total]]</f>
        <v>3.0583845612747347E-5</v>
      </c>
      <c r="N1654" t="s">
        <v>14</v>
      </c>
    </row>
    <row r="1655" spans="1:14" x14ac:dyDescent="0.3">
      <c r="A1655" t="s">
        <v>32</v>
      </c>
      <c r="B1655">
        <v>2019</v>
      </c>
      <c r="C1655">
        <v>4</v>
      </c>
      <c r="D1655" t="s">
        <v>23</v>
      </c>
      <c r="E1655">
        <v>32697</v>
      </c>
      <c r="F1655">
        <f>VLOOKUP(_xlfn.CONCAT(A1655,B1655,C1655),Denominator!D:H,2,FALSE)</f>
        <v>31921</v>
      </c>
      <c r="G1655">
        <f>VLOOKUP(_xlfn.CONCAT(A1655,B1655,C1655),Denominator!D:H,3,FALSE)</f>
        <v>776</v>
      </c>
      <c r="H1655">
        <v>37</v>
      </c>
      <c r="I1655" s="13">
        <f>Table15_2[[#This Row],[total_counts]]-Table15_2[[#This Row],[virtual_counts]]</f>
        <v>36</v>
      </c>
      <c r="J1655">
        <v>1</v>
      </c>
      <c r="K1655" s="4">
        <f>Table15_2[[#This Row],[total_counts]]/Table15_2[[#This Row],[den_total]]</f>
        <v>1.1316022876716519E-3</v>
      </c>
      <c r="L1655" s="4">
        <f>Table15_2[[#This Row],[in_person_counts]]/Table15_2[[#This Row],[den_total]]</f>
        <v>1.1010184420589045E-3</v>
      </c>
      <c r="M1655" s="4">
        <f>Table15_2[[#This Row],[virtual_counts]]/Table15_2[[#This Row],[den_total]]</f>
        <v>3.0583845612747347E-5</v>
      </c>
      <c r="N1655" t="s">
        <v>14</v>
      </c>
    </row>
    <row r="1656" spans="1:14" x14ac:dyDescent="0.3">
      <c r="A1656" t="s">
        <v>32</v>
      </c>
      <c r="B1656">
        <v>2019</v>
      </c>
      <c r="C1656">
        <v>4</v>
      </c>
      <c r="D1656" t="s">
        <v>24</v>
      </c>
      <c r="E1656">
        <v>32697</v>
      </c>
      <c r="F1656">
        <f>VLOOKUP(_xlfn.CONCAT(A1656,B1656,C1656),Denominator!D:H,2,FALSE)</f>
        <v>31921</v>
      </c>
      <c r="G1656">
        <f>VLOOKUP(_xlfn.CONCAT(A1656,B1656,C1656),Denominator!D:H,3,FALSE)</f>
        <v>776</v>
      </c>
      <c r="H1656">
        <v>29</v>
      </c>
      <c r="I1656" s="13">
        <f>Table15_2[[#This Row],[total_counts]]-Table15_2[[#This Row],[virtual_counts]]</f>
        <v>28</v>
      </c>
      <c r="J1656">
        <v>1</v>
      </c>
      <c r="K1656" s="4">
        <f>Table15_2[[#This Row],[total_counts]]/Table15_2[[#This Row],[den_total]]</f>
        <v>8.8693152276967302E-4</v>
      </c>
      <c r="L1656" s="4">
        <f>Table15_2[[#This Row],[in_person_counts]]/Table15_2[[#This Row],[den_total]]</f>
        <v>8.5634767715692573E-4</v>
      </c>
      <c r="M1656" s="4">
        <f>Table15_2[[#This Row],[virtual_counts]]/Table15_2[[#This Row],[den_total]]</f>
        <v>3.0583845612747347E-5</v>
      </c>
      <c r="N1656" t="s">
        <v>14</v>
      </c>
    </row>
    <row r="1657" spans="1:14" x14ac:dyDescent="0.3">
      <c r="A1657" t="s">
        <v>32</v>
      </c>
      <c r="B1657">
        <v>2019</v>
      </c>
      <c r="C1657">
        <v>4</v>
      </c>
      <c r="D1657" t="s">
        <v>25</v>
      </c>
      <c r="E1657">
        <v>32697</v>
      </c>
      <c r="F1657">
        <f>VLOOKUP(_xlfn.CONCAT(A1657,B1657,C1657),Denominator!D:H,2,FALSE)</f>
        <v>31921</v>
      </c>
      <c r="G1657">
        <f>VLOOKUP(_xlfn.CONCAT(A1657,B1657,C1657),Denominator!D:H,3,FALSE)</f>
        <v>776</v>
      </c>
      <c r="H1657">
        <v>51</v>
      </c>
      <c r="I1657" s="13">
        <f>Table15_2[[#This Row],[total_counts]]-Table15_2[[#This Row],[virtual_counts]]</f>
        <v>50</v>
      </c>
      <c r="J1657">
        <v>1</v>
      </c>
      <c r="K1657" s="4">
        <f>Table15_2[[#This Row],[total_counts]]/Table15_2[[#This Row],[den_total]]</f>
        <v>1.5597761262501147E-3</v>
      </c>
      <c r="L1657" s="4">
        <f>Table15_2[[#This Row],[in_person_counts]]/Table15_2[[#This Row],[den_total]]</f>
        <v>1.5291922806373673E-3</v>
      </c>
      <c r="M1657" s="4">
        <f>Table15_2[[#This Row],[virtual_counts]]/Table15_2[[#This Row],[den_total]]</f>
        <v>3.0583845612747347E-5</v>
      </c>
      <c r="N1657" t="s">
        <v>14</v>
      </c>
    </row>
    <row r="1658" spans="1:14" x14ac:dyDescent="0.3">
      <c r="A1658" t="s">
        <v>32</v>
      </c>
      <c r="B1658">
        <v>2019</v>
      </c>
      <c r="C1658">
        <v>5</v>
      </c>
      <c r="D1658" t="s">
        <v>13</v>
      </c>
      <c r="E1658">
        <v>34392</v>
      </c>
      <c r="F1658">
        <f>VLOOKUP(_xlfn.CONCAT(A1658,B1658,C1658),Denominator!D:H,2,FALSE)</f>
        <v>33606</v>
      </c>
      <c r="G1658">
        <f>VLOOKUP(_xlfn.CONCAT(A1658,B1658,C1658),Denominator!D:H,3,FALSE)</f>
        <v>786</v>
      </c>
      <c r="H1658">
        <v>3619</v>
      </c>
      <c r="I1658" s="13">
        <f>Table15_2[[#This Row],[total_counts]]-Table15_2[[#This Row],[virtual_counts]]</f>
        <v>3502</v>
      </c>
      <c r="J1658">
        <v>117</v>
      </c>
      <c r="K1658" s="4">
        <f>Table15_2[[#This Row],[total_counts]]/Table15_2[[#This Row],[den_total]]</f>
        <v>0.10522795999069551</v>
      </c>
      <c r="L1658" s="4">
        <f>Table15_2[[#This Row],[in_person_counts]]/Table15_2[[#This Row],[den_total]]</f>
        <v>0.10182600604791812</v>
      </c>
      <c r="M1658" s="4">
        <f>Table15_2[[#This Row],[virtual_counts]]/Table15_2[[#This Row],[den_total]]</f>
        <v>3.4019539427773901E-3</v>
      </c>
      <c r="N1658" t="s">
        <v>14</v>
      </c>
    </row>
    <row r="1659" spans="1:14" x14ac:dyDescent="0.3">
      <c r="A1659" t="s">
        <v>32</v>
      </c>
      <c r="B1659">
        <v>2019</v>
      </c>
      <c r="C1659">
        <v>5</v>
      </c>
      <c r="D1659" t="s">
        <v>18</v>
      </c>
      <c r="E1659">
        <v>34392</v>
      </c>
      <c r="F1659">
        <f>VLOOKUP(_xlfn.CONCAT(A1659,B1659,C1659),Denominator!D:H,2,FALSE)</f>
        <v>33606</v>
      </c>
      <c r="G1659">
        <f>VLOOKUP(_xlfn.CONCAT(A1659,B1659,C1659),Denominator!D:H,3,FALSE)</f>
        <v>786</v>
      </c>
      <c r="H1659">
        <v>22</v>
      </c>
      <c r="I1659" s="13">
        <f>Table15_2[[#This Row],[total_counts]]-Table15_2[[#This Row],[virtual_counts]]</f>
        <v>22</v>
      </c>
      <c r="J1659">
        <v>0</v>
      </c>
      <c r="K1659" s="4">
        <f>Table15_2[[#This Row],[total_counts]]/Table15_2[[#This Row],[den_total]]</f>
        <v>6.396836473598511E-4</v>
      </c>
      <c r="L1659" s="4">
        <f>Table15_2[[#This Row],[in_person_counts]]/Table15_2[[#This Row],[den_total]]</f>
        <v>6.396836473598511E-4</v>
      </c>
      <c r="M1659" s="4">
        <f>Table15_2[[#This Row],[virtual_counts]]/Table15_2[[#This Row],[den_total]]</f>
        <v>0</v>
      </c>
      <c r="N1659" t="s">
        <v>14</v>
      </c>
    </row>
    <row r="1660" spans="1:14" x14ac:dyDescent="0.3">
      <c r="A1660" t="s">
        <v>32</v>
      </c>
      <c r="B1660">
        <v>2019</v>
      </c>
      <c r="C1660">
        <v>5</v>
      </c>
      <c r="D1660" t="s">
        <v>19</v>
      </c>
      <c r="E1660">
        <v>34392</v>
      </c>
      <c r="F1660">
        <f>VLOOKUP(_xlfn.CONCAT(A1660,B1660,C1660),Denominator!D:H,2,FALSE)</f>
        <v>33606</v>
      </c>
      <c r="G1660">
        <f>VLOOKUP(_xlfn.CONCAT(A1660,B1660,C1660),Denominator!D:H,3,FALSE)</f>
        <v>786</v>
      </c>
      <c r="H1660">
        <v>54</v>
      </c>
      <c r="I1660" s="13">
        <f>Table15_2[[#This Row],[total_counts]]-Table15_2[[#This Row],[virtual_counts]]</f>
        <v>54</v>
      </c>
      <c r="J1660">
        <v>0</v>
      </c>
      <c r="K1660" s="4">
        <f>Table15_2[[#This Row],[total_counts]]/Table15_2[[#This Row],[den_total]]</f>
        <v>1.5701325889741801E-3</v>
      </c>
      <c r="L1660" s="4">
        <f>Table15_2[[#This Row],[in_person_counts]]/Table15_2[[#This Row],[den_total]]</f>
        <v>1.5701325889741801E-3</v>
      </c>
      <c r="M1660" s="4">
        <f>Table15_2[[#This Row],[virtual_counts]]/Table15_2[[#This Row],[den_total]]</f>
        <v>0</v>
      </c>
      <c r="N1660" t="s">
        <v>14</v>
      </c>
    </row>
    <row r="1661" spans="1:14" x14ac:dyDescent="0.3">
      <c r="A1661" t="s">
        <v>32</v>
      </c>
      <c r="B1661">
        <v>2019</v>
      </c>
      <c r="C1661">
        <v>5</v>
      </c>
      <c r="D1661" t="s">
        <v>20</v>
      </c>
      <c r="E1661">
        <v>34392</v>
      </c>
      <c r="F1661">
        <f>VLOOKUP(_xlfn.CONCAT(A1661,B1661,C1661),Denominator!D:H,2,FALSE)</f>
        <v>33606</v>
      </c>
      <c r="G1661">
        <f>VLOOKUP(_xlfn.CONCAT(A1661,B1661,C1661),Denominator!D:H,3,FALSE)</f>
        <v>786</v>
      </c>
      <c r="H1661">
        <v>50</v>
      </c>
      <c r="I1661" s="13">
        <f>Table15_2[[#This Row],[total_counts]]-Table15_2[[#This Row],[virtual_counts]]</f>
        <v>49</v>
      </c>
      <c r="J1661">
        <v>1</v>
      </c>
      <c r="K1661" s="4">
        <f>Table15_2[[#This Row],[total_counts]]/Table15_2[[#This Row],[den_total]]</f>
        <v>1.453826471272389E-3</v>
      </c>
      <c r="L1661" s="4">
        <f>Table15_2[[#This Row],[in_person_counts]]/Table15_2[[#This Row],[den_total]]</f>
        <v>1.424749941846941E-3</v>
      </c>
      <c r="M1661" s="4">
        <f>Table15_2[[#This Row],[virtual_counts]]/Table15_2[[#This Row],[den_total]]</f>
        <v>2.9076529425447778E-5</v>
      </c>
      <c r="N1661" t="s">
        <v>14</v>
      </c>
    </row>
    <row r="1662" spans="1:14" x14ac:dyDescent="0.3">
      <c r="A1662" t="s">
        <v>32</v>
      </c>
      <c r="B1662">
        <v>2019</v>
      </c>
      <c r="C1662">
        <v>5</v>
      </c>
      <c r="D1662" t="s">
        <v>21</v>
      </c>
      <c r="E1662">
        <v>34392</v>
      </c>
      <c r="F1662">
        <f>VLOOKUP(_xlfn.CONCAT(A1662,B1662,C1662),Denominator!D:H,2,FALSE)</f>
        <v>33606</v>
      </c>
      <c r="G1662">
        <f>VLOOKUP(_xlfn.CONCAT(A1662,B1662,C1662),Denominator!D:H,3,FALSE)</f>
        <v>786</v>
      </c>
      <c r="H1662">
        <v>15</v>
      </c>
      <c r="I1662" s="13">
        <f>Table15_2[[#This Row],[total_counts]]-Table15_2[[#This Row],[virtual_counts]]</f>
        <v>15</v>
      </c>
      <c r="J1662">
        <v>0</v>
      </c>
      <c r="K1662" s="4">
        <f>Table15_2[[#This Row],[total_counts]]/Table15_2[[#This Row],[den_total]]</f>
        <v>4.3614794138171668E-4</v>
      </c>
      <c r="L1662" s="4">
        <f>Table15_2[[#This Row],[in_person_counts]]/Table15_2[[#This Row],[den_total]]</f>
        <v>4.3614794138171668E-4</v>
      </c>
      <c r="M1662" s="4">
        <f>Table15_2[[#This Row],[virtual_counts]]/Table15_2[[#This Row],[den_total]]</f>
        <v>0</v>
      </c>
      <c r="N1662" t="s">
        <v>14</v>
      </c>
    </row>
    <row r="1663" spans="1:14" x14ac:dyDescent="0.3">
      <c r="A1663" t="s">
        <v>32</v>
      </c>
      <c r="B1663">
        <v>2019</v>
      </c>
      <c r="C1663">
        <v>5</v>
      </c>
      <c r="D1663" t="s">
        <v>22</v>
      </c>
      <c r="E1663">
        <v>34392</v>
      </c>
      <c r="F1663">
        <f>VLOOKUP(_xlfn.CONCAT(A1663,B1663,C1663),Denominator!D:H,2,FALSE)</f>
        <v>33606</v>
      </c>
      <c r="G1663">
        <f>VLOOKUP(_xlfn.CONCAT(A1663,B1663,C1663),Denominator!D:H,3,FALSE)</f>
        <v>786</v>
      </c>
      <c r="H1663">
        <v>65</v>
      </c>
      <c r="I1663" s="13">
        <f>Table15_2[[#This Row],[total_counts]]-Table15_2[[#This Row],[virtual_counts]]</f>
        <v>64</v>
      </c>
      <c r="J1663">
        <v>1</v>
      </c>
      <c r="K1663" s="4">
        <f>Table15_2[[#This Row],[total_counts]]/Table15_2[[#This Row],[den_total]]</f>
        <v>1.8899744126541055E-3</v>
      </c>
      <c r="L1663" s="4">
        <f>Table15_2[[#This Row],[in_person_counts]]/Table15_2[[#This Row],[den_total]]</f>
        <v>1.8608978832286578E-3</v>
      </c>
      <c r="M1663" s="4">
        <f>Table15_2[[#This Row],[virtual_counts]]/Table15_2[[#This Row],[den_total]]</f>
        <v>2.9076529425447778E-5</v>
      </c>
      <c r="N1663" t="s">
        <v>14</v>
      </c>
    </row>
    <row r="1664" spans="1:14" x14ac:dyDescent="0.3">
      <c r="A1664" t="s">
        <v>32</v>
      </c>
      <c r="B1664">
        <v>2019</v>
      </c>
      <c r="C1664">
        <v>5</v>
      </c>
      <c r="D1664" t="s">
        <v>23</v>
      </c>
      <c r="E1664">
        <v>34392</v>
      </c>
      <c r="F1664">
        <f>VLOOKUP(_xlfn.CONCAT(A1664,B1664,C1664),Denominator!D:H,2,FALSE)</f>
        <v>33606</v>
      </c>
      <c r="G1664">
        <f>VLOOKUP(_xlfn.CONCAT(A1664,B1664,C1664),Denominator!D:H,3,FALSE)</f>
        <v>786</v>
      </c>
      <c r="H1664">
        <v>44</v>
      </c>
      <c r="I1664" s="13">
        <f>Table15_2[[#This Row],[total_counts]]-Table15_2[[#This Row],[virtual_counts]]</f>
        <v>43</v>
      </c>
      <c r="J1664">
        <v>1</v>
      </c>
      <c r="K1664" s="4">
        <f>Table15_2[[#This Row],[total_counts]]/Table15_2[[#This Row],[den_total]]</f>
        <v>1.2793672947197022E-3</v>
      </c>
      <c r="L1664" s="4">
        <f>Table15_2[[#This Row],[in_person_counts]]/Table15_2[[#This Row],[den_total]]</f>
        <v>1.2502907652942544E-3</v>
      </c>
      <c r="M1664" s="4">
        <f>Table15_2[[#This Row],[virtual_counts]]/Table15_2[[#This Row],[den_total]]</f>
        <v>2.9076529425447778E-5</v>
      </c>
      <c r="N1664" t="s">
        <v>14</v>
      </c>
    </row>
    <row r="1665" spans="1:14" x14ac:dyDescent="0.3">
      <c r="A1665" t="s">
        <v>32</v>
      </c>
      <c r="B1665">
        <v>2019</v>
      </c>
      <c r="C1665">
        <v>5</v>
      </c>
      <c r="D1665" t="s">
        <v>24</v>
      </c>
      <c r="E1665">
        <v>34392</v>
      </c>
      <c r="F1665">
        <f>VLOOKUP(_xlfn.CONCAT(A1665,B1665,C1665),Denominator!D:H,2,FALSE)</f>
        <v>33606</v>
      </c>
      <c r="G1665">
        <f>VLOOKUP(_xlfn.CONCAT(A1665,B1665,C1665),Denominator!D:H,3,FALSE)</f>
        <v>786</v>
      </c>
      <c r="H1665">
        <v>41</v>
      </c>
      <c r="I1665" s="13">
        <f>Table15_2[[#This Row],[total_counts]]-Table15_2[[#This Row],[virtual_counts]]</f>
        <v>39</v>
      </c>
      <c r="J1665">
        <v>2</v>
      </c>
      <c r="K1665" s="4">
        <f>Table15_2[[#This Row],[total_counts]]/Table15_2[[#This Row],[den_total]]</f>
        <v>1.1921377064433589E-3</v>
      </c>
      <c r="L1665" s="4">
        <f>Table15_2[[#This Row],[in_person_counts]]/Table15_2[[#This Row],[den_total]]</f>
        <v>1.1339846475924634E-3</v>
      </c>
      <c r="M1665" s="4">
        <f>Table15_2[[#This Row],[virtual_counts]]/Table15_2[[#This Row],[den_total]]</f>
        <v>5.8153058850895555E-5</v>
      </c>
      <c r="N1665" t="s">
        <v>14</v>
      </c>
    </row>
    <row r="1666" spans="1:14" x14ac:dyDescent="0.3">
      <c r="A1666" t="s">
        <v>32</v>
      </c>
      <c r="B1666">
        <v>2019</v>
      </c>
      <c r="C1666">
        <v>5</v>
      </c>
      <c r="D1666" t="s">
        <v>25</v>
      </c>
      <c r="E1666">
        <v>34392</v>
      </c>
      <c r="F1666">
        <f>VLOOKUP(_xlfn.CONCAT(A1666,B1666,C1666),Denominator!D:H,2,FALSE)</f>
        <v>33606</v>
      </c>
      <c r="G1666">
        <f>VLOOKUP(_xlfn.CONCAT(A1666,B1666,C1666),Denominator!D:H,3,FALSE)</f>
        <v>786</v>
      </c>
      <c r="H1666">
        <v>59</v>
      </c>
      <c r="I1666" s="13">
        <f>Table15_2[[#This Row],[total_counts]]-Table15_2[[#This Row],[virtual_counts]]</f>
        <v>56</v>
      </c>
      <c r="J1666">
        <v>3</v>
      </c>
      <c r="K1666" s="4">
        <f>Table15_2[[#This Row],[total_counts]]/Table15_2[[#This Row],[den_total]]</f>
        <v>1.7155152361014189E-3</v>
      </c>
      <c r="L1666" s="4">
        <f>Table15_2[[#This Row],[in_person_counts]]/Table15_2[[#This Row],[den_total]]</f>
        <v>1.6282856478250756E-3</v>
      </c>
      <c r="M1666" s="4">
        <f>Table15_2[[#This Row],[virtual_counts]]/Table15_2[[#This Row],[den_total]]</f>
        <v>8.722958827634333E-5</v>
      </c>
      <c r="N1666" t="s">
        <v>14</v>
      </c>
    </row>
    <row r="1667" spans="1:14" x14ac:dyDescent="0.3">
      <c r="A1667" t="s">
        <v>32</v>
      </c>
      <c r="B1667">
        <v>2019</v>
      </c>
      <c r="C1667">
        <v>6</v>
      </c>
      <c r="D1667" t="s">
        <v>13</v>
      </c>
      <c r="E1667">
        <v>28250</v>
      </c>
      <c r="F1667">
        <f>VLOOKUP(_xlfn.CONCAT(A1667,B1667,C1667),Denominator!D:H,2,FALSE)</f>
        <v>27530</v>
      </c>
      <c r="G1667">
        <f>VLOOKUP(_xlfn.CONCAT(A1667,B1667,C1667),Denominator!D:H,3,FALSE)</f>
        <v>720</v>
      </c>
      <c r="H1667">
        <v>2858</v>
      </c>
      <c r="I1667" s="13">
        <f>Table15_2[[#This Row],[total_counts]]-Table15_2[[#This Row],[virtual_counts]]</f>
        <v>2763</v>
      </c>
      <c r="J1667">
        <v>95</v>
      </c>
      <c r="K1667" s="4">
        <f>Table15_2[[#This Row],[total_counts]]/Table15_2[[#This Row],[den_total]]</f>
        <v>0.10116814159292035</v>
      </c>
      <c r="L1667" s="4">
        <f>Table15_2[[#This Row],[in_person_counts]]/Table15_2[[#This Row],[den_total]]</f>
        <v>9.7805309734513277E-2</v>
      </c>
      <c r="M1667" s="4">
        <f>Table15_2[[#This Row],[virtual_counts]]/Table15_2[[#This Row],[den_total]]</f>
        <v>3.3628318584070795E-3</v>
      </c>
      <c r="N1667" t="s">
        <v>14</v>
      </c>
    </row>
    <row r="1668" spans="1:14" x14ac:dyDescent="0.3">
      <c r="A1668" t="s">
        <v>32</v>
      </c>
      <c r="B1668">
        <v>2019</v>
      </c>
      <c r="C1668">
        <v>6</v>
      </c>
      <c r="D1668" t="s">
        <v>18</v>
      </c>
      <c r="E1668">
        <v>28250</v>
      </c>
      <c r="F1668">
        <f>VLOOKUP(_xlfn.CONCAT(A1668,B1668,C1668),Denominator!D:H,2,FALSE)</f>
        <v>27530</v>
      </c>
      <c r="G1668">
        <f>VLOOKUP(_xlfn.CONCAT(A1668,B1668,C1668),Denominator!D:H,3,FALSE)</f>
        <v>720</v>
      </c>
      <c r="H1668">
        <v>13</v>
      </c>
      <c r="I1668" s="13">
        <f>Table15_2[[#This Row],[total_counts]]-Table15_2[[#This Row],[virtual_counts]]</f>
        <v>13</v>
      </c>
      <c r="J1668">
        <v>0</v>
      </c>
      <c r="K1668" s="4">
        <f>Table15_2[[#This Row],[total_counts]]/Table15_2[[#This Row],[den_total]]</f>
        <v>4.601769911504425E-4</v>
      </c>
      <c r="L1668" s="4">
        <f>Table15_2[[#This Row],[in_person_counts]]/Table15_2[[#This Row],[den_total]]</f>
        <v>4.601769911504425E-4</v>
      </c>
      <c r="M1668" s="4">
        <f>Table15_2[[#This Row],[virtual_counts]]/Table15_2[[#This Row],[den_total]]</f>
        <v>0</v>
      </c>
      <c r="N1668" t="s">
        <v>14</v>
      </c>
    </row>
    <row r="1669" spans="1:14" x14ac:dyDescent="0.3">
      <c r="A1669" t="s">
        <v>32</v>
      </c>
      <c r="B1669">
        <v>2019</v>
      </c>
      <c r="C1669">
        <v>6</v>
      </c>
      <c r="D1669" t="s">
        <v>19</v>
      </c>
      <c r="E1669">
        <v>28250</v>
      </c>
      <c r="F1669">
        <f>VLOOKUP(_xlfn.CONCAT(A1669,B1669,C1669),Denominator!D:H,2,FALSE)</f>
        <v>27530</v>
      </c>
      <c r="G1669">
        <f>VLOOKUP(_xlfn.CONCAT(A1669,B1669,C1669),Denominator!D:H,3,FALSE)</f>
        <v>720</v>
      </c>
      <c r="H1669">
        <v>47</v>
      </c>
      <c r="I1669" s="13">
        <f>Table15_2[[#This Row],[total_counts]]-Table15_2[[#This Row],[virtual_counts]]</f>
        <v>46</v>
      </c>
      <c r="J1669">
        <v>1</v>
      </c>
      <c r="K1669" s="4">
        <f>Table15_2[[#This Row],[total_counts]]/Table15_2[[#This Row],[den_total]]</f>
        <v>1.663716814159292E-3</v>
      </c>
      <c r="L1669" s="4">
        <f>Table15_2[[#This Row],[in_person_counts]]/Table15_2[[#This Row],[den_total]]</f>
        <v>1.6283185840707964E-3</v>
      </c>
      <c r="M1669" s="4">
        <f>Table15_2[[#This Row],[virtual_counts]]/Table15_2[[#This Row],[den_total]]</f>
        <v>3.5398230088495574E-5</v>
      </c>
      <c r="N1669" t="s">
        <v>14</v>
      </c>
    </row>
    <row r="1670" spans="1:14" x14ac:dyDescent="0.3">
      <c r="A1670" t="s">
        <v>32</v>
      </c>
      <c r="B1670">
        <v>2019</v>
      </c>
      <c r="C1670">
        <v>6</v>
      </c>
      <c r="D1670" t="s">
        <v>20</v>
      </c>
      <c r="E1670">
        <v>28250</v>
      </c>
      <c r="F1670">
        <f>VLOOKUP(_xlfn.CONCAT(A1670,B1670,C1670),Denominator!D:H,2,FALSE)</f>
        <v>27530</v>
      </c>
      <c r="G1670">
        <f>VLOOKUP(_xlfn.CONCAT(A1670,B1670,C1670),Denominator!D:H,3,FALSE)</f>
        <v>720</v>
      </c>
      <c r="H1670">
        <v>35</v>
      </c>
      <c r="I1670" s="13">
        <f>Table15_2[[#This Row],[total_counts]]-Table15_2[[#This Row],[virtual_counts]]</f>
        <v>34</v>
      </c>
      <c r="J1670">
        <v>1</v>
      </c>
      <c r="K1670" s="4">
        <f>Table15_2[[#This Row],[total_counts]]/Table15_2[[#This Row],[den_total]]</f>
        <v>1.2389380530973451E-3</v>
      </c>
      <c r="L1670" s="4">
        <f>Table15_2[[#This Row],[in_person_counts]]/Table15_2[[#This Row],[den_total]]</f>
        <v>1.2035398230088497E-3</v>
      </c>
      <c r="M1670" s="4">
        <f>Table15_2[[#This Row],[virtual_counts]]/Table15_2[[#This Row],[den_total]]</f>
        <v>3.5398230088495574E-5</v>
      </c>
      <c r="N1670" t="s">
        <v>14</v>
      </c>
    </row>
    <row r="1671" spans="1:14" x14ac:dyDescent="0.3">
      <c r="A1671" t="s">
        <v>32</v>
      </c>
      <c r="B1671">
        <v>2019</v>
      </c>
      <c r="C1671">
        <v>6</v>
      </c>
      <c r="D1671" t="s">
        <v>21</v>
      </c>
      <c r="E1671">
        <v>28250</v>
      </c>
      <c r="F1671">
        <f>VLOOKUP(_xlfn.CONCAT(A1671,B1671,C1671),Denominator!D:H,2,FALSE)</f>
        <v>27530</v>
      </c>
      <c r="G1671">
        <f>VLOOKUP(_xlfn.CONCAT(A1671,B1671,C1671),Denominator!D:H,3,FALSE)</f>
        <v>720</v>
      </c>
      <c r="H1671">
        <v>22</v>
      </c>
      <c r="I1671" s="13">
        <f>Table15_2[[#This Row],[total_counts]]-Table15_2[[#This Row],[virtual_counts]]</f>
        <v>22</v>
      </c>
      <c r="J1671">
        <v>0</v>
      </c>
      <c r="K1671" s="4">
        <f>Table15_2[[#This Row],[total_counts]]/Table15_2[[#This Row],[den_total]]</f>
        <v>7.7876106194690268E-4</v>
      </c>
      <c r="L1671" s="4">
        <f>Table15_2[[#This Row],[in_person_counts]]/Table15_2[[#This Row],[den_total]]</f>
        <v>7.7876106194690268E-4</v>
      </c>
      <c r="M1671" s="4">
        <f>Table15_2[[#This Row],[virtual_counts]]/Table15_2[[#This Row],[den_total]]</f>
        <v>0</v>
      </c>
      <c r="N1671" t="s">
        <v>14</v>
      </c>
    </row>
    <row r="1672" spans="1:14" x14ac:dyDescent="0.3">
      <c r="A1672" t="s">
        <v>32</v>
      </c>
      <c r="B1672">
        <v>2019</v>
      </c>
      <c r="C1672">
        <v>6</v>
      </c>
      <c r="D1672" t="s">
        <v>22</v>
      </c>
      <c r="E1672">
        <v>28250</v>
      </c>
      <c r="F1672">
        <f>VLOOKUP(_xlfn.CONCAT(A1672,B1672,C1672),Denominator!D:H,2,FALSE)</f>
        <v>27530</v>
      </c>
      <c r="G1672">
        <f>VLOOKUP(_xlfn.CONCAT(A1672,B1672,C1672),Denominator!D:H,3,FALSE)</f>
        <v>720</v>
      </c>
      <c r="H1672">
        <v>57</v>
      </c>
      <c r="I1672" s="13">
        <f>Table15_2[[#This Row],[total_counts]]-Table15_2[[#This Row],[virtual_counts]]</f>
        <v>56</v>
      </c>
      <c r="J1672">
        <v>1</v>
      </c>
      <c r="K1672" s="4">
        <f>Table15_2[[#This Row],[total_counts]]/Table15_2[[#This Row],[den_total]]</f>
        <v>2.017699115044248E-3</v>
      </c>
      <c r="L1672" s="4">
        <f>Table15_2[[#This Row],[in_person_counts]]/Table15_2[[#This Row],[den_total]]</f>
        <v>1.9823008849557521E-3</v>
      </c>
      <c r="M1672" s="4">
        <f>Table15_2[[#This Row],[virtual_counts]]/Table15_2[[#This Row],[den_total]]</f>
        <v>3.5398230088495574E-5</v>
      </c>
      <c r="N1672" t="s">
        <v>14</v>
      </c>
    </row>
    <row r="1673" spans="1:14" x14ac:dyDescent="0.3">
      <c r="A1673" t="s">
        <v>32</v>
      </c>
      <c r="B1673">
        <v>2019</v>
      </c>
      <c r="C1673">
        <v>6</v>
      </c>
      <c r="D1673" t="s">
        <v>23</v>
      </c>
      <c r="E1673">
        <v>28250</v>
      </c>
      <c r="F1673">
        <f>VLOOKUP(_xlfn.CONCAT(A1673,B1673,C1673),Denominator!D:H,2,FALSE)</f>
        <v>27530</v>
      </c>
      <c r="G1673">
        <f>VLOOKUP(_xlfn.CONCAT(A1673,B1673,C1673),Denominator!D:H,3,FALSE)</f>
        <v>720</v>
      </c>
      <c r="H1673">
        <v>22</v>
      </c>
      <c r="I1673" s="13">
        <f>Table15_2[[#This Row],[total_counts]]-Table15_2[[#This Row],[virtual_counts]]</f>
        <v>22</v>
      </c>
      <c r="J1673">
        <v>0</v>
      </c>
      <c r="K1673" s="4">
        <f>Table15_2[[#This Row],[total_counts]]/Table15_2[[#This Row],[den_total]]</f>
        <v>7.7876106194690268E-4</v>
      </c>
      <c r="L1673" s="4">
        <f>Table15_2[[#This Row],[in_person_counts]]/Table15_2[[#This Row],[den_total]]</f>
        <v>7.7876106194690268E-4</v>
      </c>
      <c r="M1673" s="4">
        <f>Table15_2[[#This Row],[virtual_counts]]/Table15_2[[#This Row],[den_total]]</f>
        <v>0</v>
      </c>
      <c r="N1673" t="s">
        <v>14</v>
      </c>
    </row>
    <row r="1674" spans="1:14" x14ac:dyDescent="0.3">
      <c r="A1674" t="s">
        <v>32</v>
      </c>
      <c r="B1674">
        <v>2019</v>
      </c>
      <c r="C1674">
        <v>6</v>
      </c>
      <c r="D1674" t="s">
        <v>24</v>
      </c>
      <c r="E1674">
        <v>28250</v>
      </c>
      <c r="F1674">
        <f>VLOOKUP(_xlfn.CONCAT(A1674,B1674,C1674),Denominator!D:H,2,FALSE)</f>
        <v>27530</v>
      </c>
      <c r="G1674">
        <f>VLOOKUP(_xlfn.CONCAT(A1674,B1674,C1674),Denominator!D:H,3,FALSE)</f>
        <v>720</v>
      </c>
      <c r="H1674">
        <v>70</v>
      </c>
      <c r="I1674" s="13">
        <f>Table15_2[[#This Row],[total_counts]]-Table15_2[[#This Row],[virtual_counts]]</f>
        <v>69</v>
      </c>
      <c r="J1674">
        <v>1</v>
      </c>
      <c r="K1674" s="4">
        <f>Table15_2[[#This Row],[total_counts]]/Table15_2[[#This Row],[den_total]]</f>
        <v>2.4778761061946901E-3</v>
      </c>
      <c r="L1674" s="4">
        <f>Table15_2[[#This Row],[in_person_counts]]/Table15_2[[#This Row],[den_total]]</f>
        <v>2.4424778761061947E-3</v>
      </c>
      <c r="M1674" s="4">
        <f>Table15_2[[#This Row],[virtual_counts]]/Table15_2[[#This Row],[den_total]]</f>
        <v>3.5398230088495574E-5</v>
      </c>
      <c r="N1674" t="s">
        <v>14</v>
      </c>
    </row>
    <row r="1675" spans="1:14" x14ac:dyDescent="0.3">
      <c r="A1675" t="s">
        <v>32</v>
      </c>
      <c r="B1675">
        <v>2019</v>
      </c>
      <c r="C1675">
        <v>6</v>
      </c>
      <c r="D1675" t="s">
        <v>25</v>
      </c>
      <c r="E1675">
        <v>28250</v>
      </c>
      <c r="F1675">
        <f>VLOOKUP(_xlfn.CONCAT(A1675,B1675,C1675),Denominator!D:H,2,FALSE)</f>
        <v>27530</v>
      </c>
      <c r="G1675">
        <f>VLOOKUP(_xlfn.CONCAT(A1675,B1675,C1675),Denominator!D:H,3,FALSE)</f>
        <v>720</v>
      </c>
      <c r="H1675">
        <v>60</v>
      </c>
      <c r="I1675" s="13">
        <f>Table15_2[[#This Row],[total_counts]]-Table15_2[[#This Row],[virtual_counts]]</f>
        <v>59</v>
      </c>
      <c r="J1675">
        <v>1</v>
      </c>
      <c r="K1675" s="4">
        <f>Table15_2[[#This Row],[total_counts]]/Table15_2[[#This Row],[den_total]]</f>
        <v>2.1238938053097347E-3</v>
      </c>
      <c r="L1675" s="4">
        <f>Table15_2[[#This Row],[in_person_counts]]/Table15_2[[#This Row],[den_total]]</f>
        <v>2.0884955752212388E-3</v>
      </c>
      <c r="M1675" s="4">
        <f>Table15_2[[#This Row],[virtual_counts]]/Table15_2[[#This Row],[den_total]]</f>
        <v>3.5398230088495574E-5</v>
      </c>
      <c r="N1675" t="s">
        <v>14</v>
      </c>
    </row>
    <row r="1676" spans="1:14" x14ac:dyDescent="0.3">
      <c r="A1676" t="s">
        <v>32</v>
      </c>
      <c r="B1676">
        <v>2019</v>
      </c>
      <c r="C1676">
        <v>7</v>
      </c>
      <c r="D1676" t="s">
        <v>13</v>
      </c>
      <c r="E1676">
        <v>24464</v>
      </c>
      <c r="F1676">
        <f>VLOOKUP(_xlfn.CONCAT(A1676,B1676,C1676),Denominator!D:H,2,FALSE)</f>
        <v>23762</v>
      </c>
      <c r="G1676">
        <f>VLOOKUP(_xlfn.CONCAT(A1676,B1676,C1676),Denominator!D:H,3,FALSE)</f>
        <v>702</v>
      </c>
      <c r="H1676">
        <v>2232</v>
      </c>
      <c r="I1676" s="13">
        <f>Table15_2[[#This Row],[total_counts]]-Table15_2[[#This Row],[virtual_counts]]</f>
        <v>2159</v>
      </c>
      <c r="J1676">
        <v>73</v>
      </c>
      <c r="K1676" s="4">
        <f>Table15_2[[#This Row],[total_counts]]/Table15_2[[#This Row],[den_total]]</f>
        <v>9.1236102027468929E-2</v>
      </c>
      <c r="L1676" s="4">
        <f>Table15_2[[#This Row],[in_person_counts]]/Table15_2[[#This Row],[den_total]]</f>
        <v>8.8252125572269455E-2</v>
      </c>
      <c r="M1676" s="4">
        <f>Table15_2[[#This Row],[virtual_counts]]/Table15_2[[#This Row],[den_total]]</f>
        <v>2.9839764551994768E-3</v>
      </c>
      <c r="N1676" t="s">
        <v>14</v>
      </c>
    </row>
    <row r="1677" spans="1:14" x14ac:dyDescent="0.3">
      <c r="A1677" t="s">
        <v>32</v>
      </c>
      <c r="B1677">
        <v>2019</v>
      </c>
      <c r="C1677">
        <v>7</v>
      </c>
      <c r="D1677" t="s">
        <v>18</v>
      </c>
      <c r="E1677">
        <v>24464</v>
      </c>
      <c r="F1677">
        <f>VLOOKUP(_xlfn.CONCAT(A1677,B1677,C1677),Denominator!D:H,2,FALSE)</f>
        <v>23762</v>
      </c>
      <c r="G1677">
        <f>VLOOKUP(_xlfn.CONCAT(A1677,B1677,C1677),Denominator!D:H,3,FALSE)</f>
        <v>702</v>
      </c>
      <c r="H1677">
        <v>18</v>
      </c>
      <c r="I1677" s="13">
        <f>Table15_2[[#This Row],[total_counts]]-Table15_2[[#This Row],[virtual_counts]]</f>
        <v>17</v>
      </c>
      <c r="J1677">
        <v>1</v>
      </c>
      <c r="K1677" s="4">
        <f>Table15_2[[#This Row],[total_counts]]/Table15_2[[#This Row],[den_total]]</f>
        <v>7.3577501635055593E-4</v>
      </c>
      <c r="L1677" s="4">
        <f>Table15_2[[#This Row],[in_person_counts]]/Table15_2[[#This Row],[den_total]]</f>
        <v>6.9489862655330284E-4</v>
      </c>
      <c r="M1677" s="4">
        <f>Table15_2[[#This Row],[virtual_counts]]/Table15_2[[#This Row],[den_total]]</f>
        <v>4.0876389797253109E-5</v>
      </c>
      <c r="N1677" t="s">
        <v>14</v>
      </c>
    </row>
    <row r="1678" spans="1:14" x14ac:dyDescent="0.3">
      <c r="A1678" t="s">
        <v>32</v>
      </c>
      <c r="B1678">
        <v>2019</v>
      </c>
      <c r="C1678">
        <v>7</v>
      </c>
      <c r="D1678" t="s">
        <v>19</v>
      </c>
      <c r="E1678">
        <v>24464</v>
      </c>
      <c r="F1678">
        <f>VLOOKUP(_xlfn.CONCAT(A1678,B1678,C1678),Denominator!D:H,2,FALSE)</f>
        <v>23762</v>
      </c>
      <c r="G1678">
        <f>VLOOKUP(_xlfn.CONCAT(A1678,B1678,C1678),Denominator!D:H,3,FALSE)</f>
        <v>702</v>
      </c>
      <c r="H1678">
        <v>19</v>
      </c>
      <c r="I1678" s="13">
        <f>Table15_2[[#This Row],[total_counts]]-Table15_2[[#This Row],[virtual_counts]]</f>
        <v>19</v>
      </c>
      <c r="J1678">
        <v>0</v>
      </c>
      <c r="K1678" s="4">
        <f>Table15_2[[#This Row],[total_counts]]/Table15_2[[#This Row],[den_total]]</f>
        <v>7.7665140614780902E-4</v>
      </c>
      <c r="L1678" s="4">
        <f>Table15_2[[#This Row],[in_person_counts]]/Table15_2[[#This Row],[den_total]]</f>
        <v>7.7665140614780902E-4</v>
      </c>
      <c r="M1678" s="4">
        <f>Table15_2[[#This Row],[virtual_counts]]/Table15_2[[#This Row],[den_total]]</f>
        <v>0</v>
      </c>
      <c r="N1678" t="s">
        <v>14</v>
      </c>
    </row>
    <row r="1679" spans="1:14" x14ac:dyDescent="0.3">
      <c r="A1679" t="s">
        <v>32</v>
      </c>
      <c r="B1679">
        <v>2019</v>
      </c>
      <c r="C1679">
        <v>7</v>
      </c>
      <c r="D1679" t="s">
        <v>20</v>
      </c>
      <c r="E1679">
        <v>24464</v>
      </c>
      <c r="F1679">
        <f>VLOOKUP(_xlfn.CONCAT(A1679,B1679,C1679),Denominator!D:H,2,FALSE)</f>
        <v>23762</v>
      </c>
      <c r="G1679">
        <f>VLOOKUP(_xlfn.CONCAT(A1679,B1679,C1679),Denominator!D:H,3,FALSE)</f>
        <v>702</v>
      </c>
      <c r="H1679">
        <v>37</v>
      </c>
      <c r="I1679" s="13">
        <f>Table15_2[[#This Row],[total_counts]]-Table15_2[[#This Row],[virtual_counts]]</f>
        <v>34</v>
      </c>
      <c r="J1679">
        <v>3</v>
      </c>
      <c r="K1679" s="4">
        <f>Table15_2[[#This Row],[total_counts]]/Table15_2[[#This Row],[den_total]]</f>
        <v>1.5124264224983649E-3</v>
      </c>
      <c r="L1679" s="4">
        <f>Table15_2[[#This Row],[in_person_counts]]/Table15_2[[#This Row],[den_total]]</f>
        <v>1.3897972531066057E-3</v>
      </c>
      <c r="M1679" s="4">
        <f>Table15_2[[#This Row],[virtual_counts]]/Table15_2[[#This Row],[den_total]]</f>
        <v>1.2262916939175932E-4</v>
      </c>
      <c r="N1679" t="s">
        <v>14</v>
      </c>
    </row>
    <row r="1680" spans="1:14" x14ac:dyDescent="0.3">
      <c r="A1680" t="s">
        <v>32</v>
      </c>
      <c r="B1680">
        <v>2019</v>
      </c>
      <c r="C1680">
        <v>7</v>
      </c>
      <c r="D1680" t="s">
        <v>21</v>
      </c>
      <c r="E1680">
        <v>24464</v>
      </c>
      <c r="F1680">
        <f>VLOOKUP(_xlfn.CONCAT(A1680,B1680,C1680),Denominator!D:H,2,FALSE)</f>
        <v>23762</v>
      </c>
      <c r="G1680">
        <f>VLOOKUP(_xlfn.CONCAT(A1680,B1680,C1680),Denominator!D:H,3,FALSE)</f>
        <v>702</v>
      </c>
      <c r="H1680">
        <v>12</v>
      </c>
      <c r="I1680" s="13">
        <f>Table15_2[[#This Row],[total_counts]]-Table15_2[[#This Row],[virtual_counts]]</f>
        <v>12</v>
      </c>
      <c r="J1680">
        <v>0</v>
      </c>
      <c r="K1680" s="4">
        <f>Table15_2[[#This Row],[total_counts]]/Table15_2[[#This Row],[den_total]]</f>
        <v>4.9051667756703729E-4</v>
      </c>
      <c r="L1680" s="4">
        <f>Table15_2[[#This Row],[in_person_counts]]/Table15_2[[#This Row],[den_total]]</f>
        <v>4.9051667756703729E-4</v>
      </c>
      <c r="M1680" s="4">
        <f>Table15_2[[#This Row],[virtual_counts]]/Table15_2[[#This Row],[den_total]]</f>
        <v>0</v>
      </c>
      <c r="N1680" t="s">
        <v>14</v>
      </c>
    </row>
    <row r="1681" spans="1:14" x14ac:dyDescent="0.3">
      <c r="A1681" t="s">
        <v>32</v>
      </c>
      <c r="B1681">
        <v>2019</v>
      </c>
      <c r="C1681">
        <v>7</v>
      </c>
      <c r="D1681" t="s">
        <v>22</v>
      </c>
      <c r="E1681">
        <v>24464</v>
      </c>
      <c r="F1681">
        <f>VLOOKUP(_xlfn.CONCAT(A1681,B1681,C1681),Denominator!D:H,2,FALSE)</f>
        <v>23762</v>
      </c>
      <c r="G1681">
        <f>VLOOKUP(_xlfn.CONCAT(A1681,B1681,C1681),Denominator!D:H,3,FALSE)</f>
        <v>702</v>
      </c>
      <c r="H1681">
        <v>49</v>
      </c>
      <c r="I1681" s="13">
        <f>Table15_2[[#This Row],[total_counts]]-Table15_2[[#This Row],[virtual_counts]]</f>
        <v>46</v>
      </c>
      <c r="J1681">
        <v>3</v>
      </c>
      <c r="K1681" s="4">
        <f>Table15_2[[#This Row],[total_counts]]/Table15_2[[#This Row],[den_total]]</f>
        <v>2.0029431000654022E-3</v>
      </c>
      <c r="L1681" s="4">
        <f>Table15_2[[#This Row],[in_person_counts]]/Table15_2[[#This Row],[den_total]]</f>
        <v>1.880313930673643E-3</v>
      </c>
      <c r="M1681" s="4">
        <f>Table15_2[[#This Row],[virtual_counts]]/Table15_2[[#This Row],[den_total]]</f>
        <v>1.2262916939175932E-4</v>
      </c>
      <c r="N1681" t="s">
        <v>14</v>
      </c>
    </row>
    <row r="1682" spans="1:14" x14ac:dyDescent="0.3">
      <c r="A1682" t="s">
        <v>32</v>
      </c>
      <c r="B1682">
        <v>2019</v>
      </c>
      <c r="C1682">
        <v>7</v>
      </c>
      <c r="D1682" t="s">
        <v>23</v>
      </c>
      <c r="E1682">
        <v>24464</v>
      </c>
      <c r="F1682">
        <f>VLOOKUP(_xlfn.CONCAT(A1682,B1682,C1682),Denominator!D:H,2,FALSE)</f>
        <v>23762</v>
      </c>
      <c r="G1682">
        <f>VLOOKUP(_xlfn.CONCAT(A1682,B1682,C1682),Denominator!D:H,3,FALSE)</f>
        <v>702</v>
      </c>
      <c r="H1682">
        <v>24</v>
      </c>
      <c r="I1682" s="13">
        <f>Table15_2[[#This Row],[total_counts]]-Table15_2[[#This Row],[virtual_counts]]</f>
        <v>24</v>
      </c>
      <c r="J1682">
        <v>0</v>
      </c>
      <c r="K1682" s="4">
        <f>Table15_2[[#This Row],[total_counts]]/Table15_2[[#This Row],[den_total]]</f>
        <v>9.8103335513407457E-4</v>
      </c>
      <c r="L1682" s="4">
        <f>Table15_2[[#This Row],[in_person_counts]]/Table15_2[[#This Row],[den_total]]</f>
        <v>9.8103335513407457E-4</v>
      </c>
      <c r="M1682" s="4">
        <f>Table15_2[[#This Row],[virtual_counts]]/Table15_2[[#This Row],[den_total]]</f>
        <v>0</v>
      </c>
      <c r="N1682" t="s">
        <v>14</v>
      </c>
    </row>
    <row r="1683" spans="1:14" x14ac:dyDescent="0.3">
      <c r="A1683" t="s">
        <v>32</v>
      </c>
      <c r="B1683">
        <v>2019</v>
      </c>
      <c r="C1683">
        <v>7</v>
      </c>
      <c r="D1683" t="s">
        <v>24</v>
      </c>
      <c r="E1683">
        <v>24464</v>
      </c>
      <c r="F1683">
        <f>VLOOKUP(_xlfn.CONCAT(A1683,B1683,C1683),Denominator!D:H,2,FALSE)</f>
        <v>23762</v>
      </c>
      <c r="G1683">
        <f>VLOOKUP(_xlfn.CONCAT(A1683,B1683,C1683),Denominator!D:H,3,FALSE)</f>
        <v>702</v>
      </c>
      <c r="H1683">
        <v>52</v>
      </c>
      <c r="I1683" s="13">
        <f>Table15_2[[#This Row],[total_counts]]-Table15_2[[#This Row],[virtual_counts]]</f>
        <v>49</v>
      </c>
      <c r="J1683">
        <v>3</v>
      </c>
      <c r="K1683" s="4">
        <f>Table15_2[[#This Row],[total_counts]]/Table15_2[[#This Row],[den_total]]</f>
        <v>2.1255722694571615E-3</v>
      </c>
      <c r="L1683" s="4">
        <f>Table15_2[[#This Row],[in_person_counts]]/Table15_2[[#This Row],[den_total]]</f>
        <v>2.0029431000654022E-3</v>
      </c>
      <c r="M1683" s="4">
        <f>Table15_2[[#This Row],[virtual_counts]]/Table15_2[[#This Row],[den_total]]</f>
        <v>1.2262916939175932E-4</v>
      </c>
      <c r="N1683" t="s">
        <v>14</v>
      </c>
    </row>
    <row r="1684" spans="1:14" x14ac:dyDescent="0.3">
      <c r="A1684" t="s">
        <v>32</v>
      </c>
      <c r="B1684">
        <v>2019</v>
      </c>
      <c r="C1684">
        <v>7</v>
      </c>
      <c r="D1684" t="s">
        <v>25</v>
      </c>
      <c r="E1684">
        <v>24464</v>
      </c>
      <c r="F1684">
        <f>VLOOKUP(_xlfn.CONCAT(A1684,B1684,C1684),Denominator!D:H,2,FALSE)</f>
        <v>23762</v>
      </c>
      <c r="G1684">
        <f>VLOOKUP(_xlfn.CONCAT(A1684,B1684,C1684),Denominator!D:H,3,FALSE)</f>
        <v>702</v>
      </c>
      <c r="H1684">
        <v>51</v>
      </c>
      <c r="I1684" s="13">
        <f>Table15_2[[#This Row],[total_counts]]-Table15_2[[#This Row],[virtual_counts]]</f>
        <v>49</v>
      </c>
      <c r="J1684">
        <v>2</v>
      </c>
      <c r="K1684" s="4">
        <f>Table15_2[[#This Row],[total_counts]]/Table15_2[[#This Row],[den_total]]</f>
        <v>2.0846958796599084E-3</v>
      </c>
      <c r="L1684" s="4">
        <f>Table15_2[[#This Row],[in_person_counts]]/Table15_2[[#This Row],[den_total]]</f>
        <v>2.0029431000654022E-3</v>
      </c>
      <c r="M1684" s="4">
        <f>Table15_2[[#This Row],[virtual_counts]]/Table15_2[[#This Row],[den_total]]</f>
        <v>8.1752779594506219E-5</v>
      </c>
      <c r="N1684" t="s">
        <v>14</v>
      </c>
    </row>
    <row r="1685" spans="1:14" x14ac:dyDescent="0.3">
      <c r="A1685" t="s">
        <v>32</v>
      </c>
      <c r="B1685">
        <v>2019</v>
      </c>
      <c r="C1685">
        <v>8</v>
      </c>
      <c r="D1685" t="s">
        <v>13</v>
      </c>
      <c r="E1685">
        <v>30849</v>
      </c>
      <c r="F1685">
        <f>VLOOKUP(_xlfn.CONCAT(A1685,B1685,C1685),Denominator!D:H,2,FALSE)</f>
        <v>29853</v>
      </c>
      <c r="G1685">
        <f>VLOOKUP(_xlfn.CONCAT(A1685,B1685,C1685),Denominator!D:H,3,FALSE)</f>
        <v>996</v>
      </c>
      <c r="H1685">
        <v>3205</v>
      </c>
      <c r="I1685" s="13">
        <f>Table15_2[[#This Row],[total_counts]]-Table15_2[[#This Row],[virtual_counts]]</f>
        <v>3103</v>
      </c>
      <c r="J1685">
        <v>102</v>
      </c>
      <c r="K1685" s="4">
        <f>Table15_2[[#This Row],[total_counts]]/Table15_2[[#This Row],[den_total]]</f>
        <v>0.10389315699050213</v>
      </c>
      <c r="L1685" s="4">
        <f>Table15_2[[#This Row],[in_person_counts]]/Table15_2[[#This Row],[den_total]]</f>
        <v>0.10058672890531298</v>
      </c>
      <c r="M1685" s="4">
        <f>Table15_2[[#This Row],[virtual_counts]]/Table15_2[[#This Row],[den_total]]</f>
        <v>3.3064280851891471E-3</v>
      </c>
      <c r="N1685" t="s">
        <v>14</v>
      </c>
    </row>
    <row r="1686" spans="1:14" x14ac:dyDescent="0.3">
      <c r="A1686" t="s">
        <v>32</v>
      </c>
      <c r="B1686">
        <v>2019</v>
      </c>
      <c r="C1686">
        <v>8</v>
      </c>
      <c r="D1686" t="s">
        <v>18</v>
      </c>
      <c r="E1686">
        <v>30849</v>
      </c>
      <c r="F1686">
        <f>VLOOKUP(_xlfn.CONCAT(A1686,B1686,C1686),Denominator!D:H,2,FALSE)</f>
        <v>29853</v>
      </c>
      <c r="G1686">
        <f>VLOOKUP(_xlfn.CONCAT(A1686,B1686,C1686),Denominator!D:H,3,FALSE)</f>
        <v>996</v>
      </c>
      <c r="H1686">
        <v>18</v>
      </c>
      <c r="I1686" s="13">
        <f>Table15_2[[#This Row],[total_counts]]-Table15_2[[#This Row],[virtual_counts]]</f>
        <v>17</v>
      </c>
      <c r="J1686">
        <v>1</v>
      </c>
      <c r="K1686" s="4">
        <f>Table15_2[[#This Row],[total_counts]]/Table15_2[[#This Row],[den_total]]</f>
        <v>5.8348730915102601E-4</v>
      </c>
      <c r="L1686" s="4">
        <f>Table15_2[[#This Row],[in_person_counts]]/Table15_2[[#This Row],[den_total]]</f>
        <v>5.5107134753152448E-4</v>
      </c>
      <c r="M1686" s="4">
        <f>Table15_2[[#This Row],[virtual_counts]]/Table15_2[[#This Row],[den_total]]</f>
        <v>3.2415961619501442E-5</v>
      </c>
      <c r="N1686" t="s">
        <v>14</v>
      </c>
    </row>
    <row r="1687" spans="1:14" x14ac:dyDescent="0.3">
      <c r="A1687" t="s">
        <v>32</v>
      </c>
      <c r="B1687">
        <v>2019</v>
      </c>
      <c r="C1687">
        <v>8</v>
      </c>
      <c r="D1687" t="s">
        <v>19</v>
      </c>
      <c r="E1687">
        <v>30849</v>
      </c>
      <c r="F1687">
        <f>VLOOKUP(_xlfn.CONCAT(A1687,B1687,C1687),Denominator!D:H,2,FALSE)</f>
        <v>29853</v>
      </c>
      <c r="G1687">
        <f>VLOOKUP(_xlfn.CONCAT(A1687,B1687,C1687),Denominator!D:H,3,FALSE)</f>
        <v>996</v>
      </c>
      <c r="H1687">
        <v>44</v>
      </c>
      <c r="I1687" s="13">
        <f>Table15_2[[#This Row],[total_counts]]-Table15_2[[#This Row],[virtual_counts]]</f>
        <v>43</v>
      </c>
      <c r="J1687">
        <v>1</v>
      </c>
      <c r="K1687" s="4">
        <f>Table15_2[[#This Row],[total_counts]]/Table15_2[[#This Row],[den_total]]</f>
        <v>1.4263023112580635E-3</v>
      </c>
      <c r="L1687" s="4">
        <f>Table15_2[[#This Row],[in_person_counts]]/Table15_2[[#This Row],[den_total]]</f>
        <v>1.393886349638562E-3</v>
      </c>
      <c r="M1687" s="4">
        <f>Table15_2[[#This Row],[virtual_counts]]/Table15_2[[#This Row],[den_total]]</f>
        <v>3.2415961619501442E-5</v>
      </c>
      <c r="N1687" t="s">
        <v>14</v>
      </c>
    </row>
    <row r="1688" spans="1:14" x14ac:dyDescent="0.3">
      <c r="A1688" t="s">
        <v>32</v>
      </c>
      <c r="B1688">
        <v>2019</v>
      </c>
      <c r="C1688">
        <v>8</v>
      </c>
      <c r="D1688" t="s">
        <v>20</v>
      </c>
      <c r="E1688">
        <v>30849</v>
      </c>
      <c r="F1688">
        <f>VLOOKUP(_xlfn.CONCAT(A1688,B1688,C1688),Denominator!D:H,2,FALSE)</f>
        <v>29853</v>
      </c>
      <c r="G1688">
        <f>VLOOKUP(_xlfn.CONCAT(A1688,B1688,C1688),Denominator!D:H,3,FALSE)</f>
        <v>996</v>
      </c>
      <c r="H1688">
        <v>51</v>
      </c>
      <c r="I1688" s="13">
        <f>Table15_2[[#This Row],[total_counts]]-Table15_2[[#This Row],[virtual_counts]]</f>
        <v>48</v>
      </c>
      <c r="J1688">
        <v>3</v>
      </c>
      <c r="K1688" s="4">
        <f>Table15_2[[#This Row],[total_counts]]/Table15_2[[#This Row],[den_total]]</f>
        <v>1.6532140425945736E-3</v>
      </c>
      <c r="L1688" s="4">
        <f>Table15_2[[#This Row],[in_person_counts]]/Table15_2[[#This Row],[den_total]]</f>
        <v>1.5559661577360692E-3</v>
      </c>
      <c r="M1688" s="4">
        <f>Table15_2[[#This Row],[virtual_counts]]/Table15_2[[#This Row],[den_total]]</f>
        <v>9.7247884858504325E-5</v>
      </c>
      <c r="N1688" t="s">
        <v>14</v>
      </c>
    </row>
    <row r="1689" spans="1:14" x14ac:dyDescent="0.3">
      <c r="A1689" t="s">
        <v>32</v>
      </c>
      <c r="B1689">
        <v>2019</v>
      </c>
      <c r="C1689">
        <v>8</v>
      </c>
      <c r="D1689" t="s">
        <v>21</v>
      </c>
      <c r="E1689">
        <v>30849</v>
      </c>
      <c r="F1689">
        <f>VLOOKUP(_xlfn.CONCAT(A1689,B1689,C1689),Denominator!D:H,2,FALSE)</f>
        <v>29853</v>
      </c>
      <c r="G1689">
        <f>VLOOKUP(_xlfn.CONCAT(A1689,B1689,C1689),Denominator!D:H,3,FALSE)</f>
        <v>996</v>
      </c>
      <c r="H1689">
        <v>19</v>
      </c>
      <c r="I1689" s="13">
        <f>Table15_2[[#This Row],[total_counts]]-Table15_2[[#This Row],[virtual_counts]]</f>
        <v>19</v>
      </c>
      <c r="J1689">
        <v>0</v>
      </c>
      <c r="K1689" s="4">
        <f>Table15_2[[#This Row],[total_counts]]/Table15_2[[#This Row],[den_total]]</f>
        <v>6.1590327077052742E-4</v>
      </c>
      <c r="L1689" s="4">
        <f>Table15_2[[#This Row],[in_person_counts]]/Table15_2[[#This Row],[den_total]]</f>
        <v>6.1590327077052742E-4</v>
      </c>
      <c r="M1689" s="4">
        <f>Table15_2[[#This Row],[virtual_counts]]/Table15_2[[#This Row],[den_total]]</f>
        <v>0</v>
      </c>
      <c r="N1689" t="s">
        <v>14</v>
      </c>
    </row>
    <row r="1690" spans="1:14" x14ac:dyDescent="0.3">
      <c r="A1690" t="s">
        <v>32</v>
      </c>
      <c r="B1690">
        <v>2019</v>
      </c>
      <c r="C1690">
        <v>8</v>
      </c>
      <c r="D1690" t="s">
        <v>22</v>
      </c>
      <c r="E1690">
        <v>30849</v>
      </c>
      <c r="F1690">
        <f>VLOOKUP(_xlfn.CONCAT(A1690,B1690,C1690),Denominator!D:H,2,FALSE)</f>
        <v>29853</v>
      </c>
      <c r="G1690">
        <f>VLOOKUP(_xlfn.CONCAT(A1690,B1690,C1690),Denominator!D:H,3,FALSE)</f>
        <v>996</v>
      </c>
      <c r="H1690">
        <v>70</v>
      </c>
      <c r="I1690" s="13">
        <f>Table15_2[[#This Row],[total_counts]]-Table15_2[[#This Row],[virtual_counts]]</f>
        <v>67</v>
      </c>
      <c r="J1690">
        <v>3</v>
      </c>
      <c r="K1690" s="4">
        <f>Table15_2[[#This Row],[total_counts]]/Table15_2[[#This Row],[den_total]]</f>
        <v>2.269117313365101E-3</v>
      </c>
      <c r="L1690" s="4">
        <f>Table15_2[[#This Row],[in_person_counts]]/Table15_2[[#This Row],[den_total]]</f>
        <v>2.1718694285065968E-3</v>
      </c>
      <c r="M1690" s="4">
        <f>Table15_2[[#This Row],[virtual_counts]]/Table15_2[[#This Row],[den_total]]</f>
        <v>9.7247884858504325E-5</v>
      </c>
      <c r="N1690" t="s">
        <v>14</v>
      </c>
    </row>
    <row r="1691" spans="1:14" x14ac:dyDescent="0.3">
      <c r="A1691" t="s">
        <v>32</v>
      </c>
      <c r="B1691">
        <v>2019</v>
      </c>
      <c r="C1691">
        <v>8</v>
      </c>
      <c r="D1691" t="s">
        <v>23</v>
      </c>
      <c r="E1691">
        <v>30849</v>
      </c>
      <c r="F1691">
        <f>VLOOKUP(_xlfn.CONCAT(A1691,B1691,C1691),Denominator!D:H,2,FALSE)</f>
        <v>29853</v>
      </c>
      <c r="G1691">
        <f>VLOOKUP(_xlfn.CONCAT(A1691,B1691,C1691),Denominator!D:H,3,FALSE)</f>
        <v>996</v>
      </c>
      <c r="H1691">
        <v>30</v>
      </c>
      <c r="I1691" s="13">
        <f>Table15_2[[#This Row],[total_counts]]-Table15_2[[#This Row],[virtual_counts]]</f>
        <v>30</v>
      </c>
      <c r="J1691">
        <v>0</v>
      </c>
      <c r="K1691" s="4">
        <f>Table15_2[[#This Row],[total_counts]]/Table15_2[[#This Row],[den_total]]</f>
        <v>9.7247884858504331E-4</v>
      </c>
      <c r="L1691" s="4">
        <f>Table15_2[[#This Row],[in_person_counts]]/Table15_2[[#This Row],[den_total]]</f>
        <v>9.7247884858504331E-4</v>
      </c>
      <c r="M1691" s="4">
        <f>Table15_2[[#This Row],[virtual_counts]]/Table15_2[[#This Row],[den_total]]</f>
        <v>0</v>
      </c>
      <c r="N1691" t="s">
        <v>14</v>
      </c>
    </row>
    <row r="1692" spans="1:14" x14ac:dyDescent="0.3">
      <c r="A1692" t="s">
        <v>32</v>
      </c>
      <c r="B1692">
        <v>2019</v>
      </c>
      <c r="C1692">
        <v>8</v>
      </c>
      <c r="D1692" t="s">
        <v>24</v>
      </c>
      <c r="E1692">
        <v>30849</v>
      </c>
      <c r="F1692">
        <f>VLOOKUP(_xlfn.CONCAT(A1692,B1692,C1692),Denominator!D:H,2,FALSE)</f>
        <v>29853</v>
      </c>
      <c r="G1692">
        <f>VLOOKUP(_xlfn.CONCAT(A1692,B1692,C1692),Denominator!D:H,3,FALSE)</f>
        <v>996</v>
      </c>
      <c r="H1692">
        <v>49</v>
      </c>
      <c r="I1692" s="13">
        <f>Table15_2[[#This Row],[total_counts]]-Table15_2[[#This Row],[virtual_counts]]</f>
        <v>48</v>
      </c>
      <c r="J1692">
        <v>1</v>
      </c>
      <c r="K1692" s="4">
        <f>Table15_2[[#This Row],[total_counts]]/Table15_2[[#This Row],[den_total]]</f>
        <v>1.5883821193555707E-3</v>
      </c>
      <c r="L1692" s="4">
        <f>Table15_2[[#This Row],[in_person_counts]]/Table15_2[[#This Row],[den_total]]</f>
        <v>1.5559661577360692E-3</v>
      </c>
      <c r="M1692" s="4">
        <f>Table15_2[[#This Row],[virtual_counts]]/Table15_2[[#This Row],[den_total]]</f>
        <v>3.2415961619501442E-5</v>
      </c>
      <c r="N1692" t="s">
        <v>14</v>
      </c>
    </row>
    <row r="1693" spans="1:14" x14ac:dyDescent="0.3">
      <c r="A1693" t="s">
        <v>32</v>
      </c>
      <c r="B1693">
        <v>2019</v>
      </c>
      <c r="C1693">
        <v>8</v>
      </c>
      <c r="D1693" t="s">
        <v>25</v>
      </c>
      <c r="E1693">
        <v>30849</v>
      </c>
      <c r="F1693">
        <f>VLOOKUP(_xlfn.CONCAT(A1693,B1693,C1693),Denominator!D:H,2,FALSE)</f>
        <v>29853</v>
      </c>
      <c r="G1693">
        <f>VLOOKUP(_xlfn.CONCAT(A1693,B1693,C1693),Denominator!D:H,3,FALSE)</f>
        <v>996</v>
      </c>
      <c r="H1693">
        <v>70</v>
      </c>
      <c r="I1693" s="13">
        <f>Table15_2[[#This Row],[total_counts]]-Table15_2[[#This Row],[virtual_counts]]</f>
        <v>69</v>
      </c>
      <c r="J1693">
        <v>1</v>
      </c>
      <c r="K1693" s="4">
        <f>Table15_2[[#This Row],[total_counts]]/Table15_2[[#This Row],[den_total]]</f>
        <v>2.269117313365101E-3</v>
      </c>
      <c r="L1693" s="4">
        <f>Table15_2[[#This Row],[in_person_counts]]/Table15_2[[#This Row],[den_total]]</f>
        <v>2.2367013517455995E-3</v>
      </c>
      <c r="M1693" s="4">
        <f>Table15_2[[#This Row],[virtual_counts]]/Table15_2[[#This Row],[den_total]]</f>
        <v>3.2415961619501442E-5</v>
      </c>
      <c r="N1693" t="s">
        <v>14</v>
      </c>
    </row>
    <row r="1694" spans="1:14" x14ac:dyDescent="0.3">
      <c r="A1694" t="s">
        <v>32</v>
      </c>
      <c r="B1694">
        <v>2019</v>
      </c>
      <c r="C1694">
        <v>9</v>
      </c>
      <c r="D1694" t="s">
        <v>13</v>
      </c>
      <c r="E1694">
        <v>35297</v>
      </c>
      <c r="F1694">
        <f>VLOOKUP(_xlfn.CONCAT(A1694,B1694,C1694),Denominator!D:H,2,FALSE)</f>
        <v>34338</v>
      </c>
      <c r="G1694">
        <f>VLOOKUP(_xlfn.CONCAT(A1694,B1694,C1694),Denominator!D:H,3,FALSE)</f>
        <v>959</v>
      </c>
      <c r="H1694">
        <v>3644</v>
      </c>
      <c r="I1694" s="13">
        <f>Table15_2[[#This Row],[total_counts]]-Table15_2[[#This Row],[virtual_counts]]</f>
        <v>3541</v>
      </c>
      <c r="J1694">
        <v>103</v>
      </c>
      <c r="K1694" s="4">
        <f>Table15_2[[#This Row],[total_counts]]/Table15_2[[#This Row],[den_total]]</f>
        <v>0.10323823554409724</v>
      </c>
      <c r="L1694" s="4">
        <f>Table15_2[[#This Row],[in_person_counts]]/Table15_2[[#This Row],[den_total]]</f>
        <v>0.10032014052185738</v>
      </c>
      <c r="M1694" s="4">
        <f>Table15_2[[#This Row],[virtual_counts]]/Table15_2[[#This Row],[den_total]]</f>
        <v>2.9180950222398505E-3</v>
      </c>
      <c r="N1694" t="s">
        <v>14</v>
      </c>
    </row>
    <row r="1695" spans="1:14" x14ac:dyDescent="0.3">
      <c r="A1695" t="s">
        <v>32</v>
      </c>
      <c r="B1695">
        <v>2019</v>
      </c>
      <c r="C1695">
        <v>9</v>
      </c>
      <c r="D1695" t="s">
        <v>18</v>
      </c>
      <c r="E1695">
        <v>35297</v>
      </c>
      <c r="F1695">
        <f>VLOOKUP(_xlfn.CONCAT(A1695,B1695,C1695),Denominator!D:H,2,FALSE)</f>
        <v>34338</v>
      </c>
      <c r="G1695">
        <f>VLOOKUP(_xlfn.CONCAT(A1695,B1695,C1695),Denominator!D:H,3,FALSE)</f>
        <v>959</v>
      </c>
      <c r="H1695">
        <v>19</v>
      </c>
      <c r="I1695" s="13">
        <f>Table15_2[[#This Row],[total_counts]]-Table15_2[[#This Row],[virtual_counts]]</f>
        <v>18</v>
      </c>
      <c r="J1695">
        <v>1</v>
      </c>
      <c r="K1695" s="4">
        <f>Table15_2[[#This Row],[total_counts]]/Table15_2[[#This Row],[den_total]]</f>
        <v>5.3828937303453551E-4</v>
      </c>
      <c r="L1695" s="4">
        <f>Table15_2[[#This Row],[in_person_counts]]/Table15_2[[#This Row],[den_total]]</f>
        <v>5.0995835340113889E-4</v>
      </c>
      <c r="M1695" s="4">
        <f>Table15_2[[#This Row],[virtual_counts]]/Table15_2[[#This Row],[den_total]]</f>
        <v>2.8331019633396607E-5</v>
      </c>
      <c r="N1695" t="s">
        <v>14</v>
      </c>
    </row>
    <row r="1696" spans="1:14" x14ac:dyDescent="0.3">
      <c r="A1696" t="s">
        <v>32</v>
      </c>
      <c r="B1696">
        <v>2019</v>
      </c>
      <c r="C1696">
        <v>9</v>
      </c>
      <c r="D1696" t="s">
        <v>19</v>
      </c>
      <c r="E1696">
        <v>35297</v>
      </c>
      <c r="F1696">
        <f>VLOOKUP(_xlfn.CONCAT(A1696,B1696,C1696),Denominator!D:H,2,FALSE)</f>
        <v>34338</v>
      </c>
      <c r="G1696">
        <f>VLOOKUP(_xlfn.CONCAT(A1696,B1696,C1696),Denominator!D:H,3,FALSE)</f>
        <v>959</v>
      </c>
      <c r="H1696">
        <v>42</v>
      </c>
      <c r="I1696" s="13">
        <f>Table15_2[[#This Row],[total_counts]]-Table15_2[[#This Row],[virtual_counts]]</f>
        <v>40</v>
      </c>
      <c r="J1696">
        <v>2</v>
      </c>
      <c r="K1696" s="4">
        <f>Table15_2[[#This Row],[total_counts]]/Table15_2[[#This Row],[den_total]]</f>
        <v>1.1899028246026575E-3</v>
      </c>
      <c r="L1696" s="4">
        <f>Table15_2[[#This Row],[in_person_counts]]/Table15_2[[#This Row],[den_total]]</f>
        <v>1.1332407853358643E-3</v>
      </c>
      <c r="M1696" s="4">
        <f>Table15_2[[#This Row],[virtual_counts]]/Table15_2[[#This Row],[den_total]]</f>
        <v>5.6662039266793214E-5</v>
      </c>
      <c r="N1696" t="s">
        <v>14</v>
      </c>
    </row>
    <row r="1697" spans="1:14" x14ac:dyDescent="0.3">
      <c r="A1697" t="s">
        <v>32</v>
      </c>
      <c r="B1697">
        <v>2019</v>
      </c>
      <c r="C1697">
        <v>9</v>
      </c>
      <c r="D1697" t="s">
        <v>20</v>
      </c>
      <c r="E1697">
        <v>35297</v>
      </c>
      <c r="F1697">
        <f>VLOOKUP(_xlfn.CONCAT(A1697,B1697,C1697),Denominator!D:H,2,FALSE)</f>
        <v>34338</v>
      </c>
      <c r="G1697">
        <f>VLOOKUP(_xlfn.CONCAT(A1697,B1697,C1697),Denominator!D:H,3,FALSE)</f>
        <v>959</v>
      </c>
      <c r="H1697">
        <v>63</v>
      </c>
      <c r="I1697" s="13">
        <f>Table15_2[[#This Row],[total_counts]]-Table15_2[[#This Row],[virtual_counts]]</f>
        <v>60</v>
      </c>
      <c r="J1697">
        <v>3</v>
      </c>
      <c r="K1697" s="4">
        <f>Table15_2[[#This Row],[total_counts]]/Table15_2[[#This Row],[den_total]]</f>
        <v>1.7848542369039862E-3</v>
      </c>
      <c r="L1697" s="4">
        <f>Table15_2[[#This Row],[in_person_counts]]/Table15_2[[#This Row],[den_total]]</f>
        <v>1.6998611780037964E-3</v>
      </c>
      <c r="M1697" s="4">
        <f>Table15_2[[#This Row],[virtual_counts]]/Table15_2[[#This Row],[den_total]]</f>
        <v>8.4993058900189824E-5</v>
      </c>
      <c r="N1697" t="s">
        <v>14</v>
      </c>
    </row>
    <row r="1698" spans="1:14" x14ac:dyDescent="0.3">
      <c r="A1698" t="s">
        <v>32</v>
      </c>
      <c r="B1698">
        <v>2019</v>
      </c>
      <c r="C1698">
        <v>9</v>
      </c>
      <c r="D1698" t="s">
        <v>21</v>
      </c>
      <c r="E1698">
        <v>35297</v>
      </c>
      <c r="F1698">
        <f>VLOOKUP(_xlfn.CONCAT(A1698,B1698,C1698),Denominator!D:H,2,FALSE)</f>
        <v>34338</v>
      </c>
      <c r="G1698">
        <f>VLOOKUP(_xlfn.CONCAT(A1698,B1698,C1698),Denominator!D:H,3,FALSE)</f>
        <v>959</v>
      </c>
      <c r="H1698">
        <v>29</v>
      </c>
      <c r="I1698" s="13">
        <f>Table15_2[[#This Row],[total_counts]]-Table15_2[[#This Row],[virtual_counts]]</f>
        <v>29</v>
      </c>
      <c r="J1698">
        <v>0</v>
      </c>
      <c r="K1698" s="4">
        <f>Table15_2[[#This Row],[total_counts]]/Table15_2[[#This Row],[den_total]]</f>
        <v>8.2159956936850157E-4</v>
      </c>
      <c r="L1698" s="4">
        <f>Table15_2[[#This Row],[in_person_counts]]/Table15_2[[#This Row],[den_total]]</f>
        <v>8.2159956936850157E-4</v>
      </c>
      <c r="M1698" s="4">
        <f>Table15_2[[#This Row],[virtual_counts]]/Table15_2[[#This Row],[den_total]]</f>
        <v>0</v>
      </c>
      <c r="N1698" t="s">
        <v>14</v>
      </c>
    </row>
    <row r="1699" spans="1:14" x14ac:dyDescent="0.3">
      <c r="A1699" t="s">
        <v>32</v>
      </c>
      <c r="B1699">
        <v>2019</v>
      </c>
      <c r="C1699">
        <v>9</v>
      </c>
      <c r="D1699" t="s">
        <v>22</v>
      </c>
      <c r="E1699">
        <v>35297</v>
      </c>
      <c r="F1699">
        <f>VLOOKUP(_xlfn.CONCAT(A1699,B1699,C1699),Denominator!D:H,2,FALSE)</f>
        <v>34338</v>
      </c>
      <c r="G1699">
        <f>VLOOKUP(_xlfn.CONCAT(A1699,B1699,C1699),Denominator!D:H,3,FALSE)</f>
        <v>959</v>
      </c>
      <c r="H1699">
        <v>92</v>
      </c>
      <c r="I1699" s="13">
        <f>Table15_2[[#This Row],[total_counts]]-Table15_2[[#This Row],[virtual_counts]]</f>
        <v>89</v>
      </c>
      <c r="J1699">
        <v>3</v>
      </c>
      <c r="K1699" s="4">
        <f>Table15_2[[#This Row],[total_counts]]/Table15_2[[#This Row],[den_total]]</f>
        <v>2.6064538062724879E-3</v>
      </c>
      <c r="L1699" s="4">
        <f>Table15_2[[#This Row],[in_person_counts]]/Table15_2[[#This Row],[den_total]]</f>
        <v>2.5214607473722978E-3</v>
      </c>
      <c r="M1699" s="4">
        <f>Table15_2[[#This Row],[virtual_counts]]/Table15_2[[#This Row],[den_total]]</f>
        <v>8.4993058900189824E-5</v>
      </c>
      <c r="N1699" t="s">
        <v>14</v>
      </c>
    </row>
    <row r="1700" spans="1:14" x14ac:dyDescent="0.3">
      <c r="A1700" t="s">
        <v>32</v>
      </c>
      <c r="B1700">
        <v>2019</v>
      </c>
      <c r="C1700">
        <v>9</v>
      </c>
      <c r="D1700" t="s">
        <v>23</v>
      </c>
      <c r="E1700">
        <v>35297</v>
      </c>
      <c r="F1700">
        <f>VLOOKUP(_xlfn.CONCAT(A1700,B1700,C1700),Denominator!D:H,2,FALSE)</f>
        <v>34338</v>
      </c>
      <c r="G1700">
        <f>VLOOKUP(_xlfn.CONCAT(A1700,B1700,C1700),Denominator!D:H,3,FALSE)</f>
        <v>959</v>
      </c>
      <c r="H1700">
        <v>41</v>
      </c>
      <c r="I1700" s="13">
        <f>Table15_2[[#This Row],[total_counts]]-Table15_2[[#This Row],[virtual_counts]]</f>
        <v>40</v>
      </c>
      <c r="J1700">
        <v>1</v>
      </c>
      <c r="K1700" s="4">
        <f>Table15_2[[#This Row],[total_counts]]/Table15_2[[#This Row],[den_total]]</f>
        <v>1.1615718049692609E-3</v>
      </c>
      <c r="L1700" s="4">
        <f>Table15_2[[#This Row],[in_person_counts]]/Table15_2[[#This Row],[den_total]]</f>
        <v>1.1332407853358643E-3</v>
      </c>
      <c r="M1700" s="4">
        <f>Table15_2[[#This Row],[virtual_counts]]/Table15_2[[#This Row],[den_total]]</f>
        <v>2.8331019633396607E-5</v>
      </c>
      <c r="N1700" t="s">
        <v>14</v>
      </c>
    </row>
    <row r="1701" spans="1:14" x14ac:dyDescent="0.3">
      <c r="A1701" t="s">
        <v>32</v>
      </c>
      <c r="B1701">
        <v>2019</v>
      </c>
      <c r="C1701">
        <v>9</v>
      </c>
      <c r="D1701" t="s">
        <v>24</v>
      </c>
      <c r="E1701">
        <v>35297</v>
      </c>
      <c r="F1701">
        <f>VLOOKUP(_xlfn.CONCAT(A1701,B1701,C1701),Denominator!D:H,2,FALSE)</f>
        <v>34338</v>
      </c>
      <c r="G1701">
        <f>VLOOKUP(_xlfn.CONCAT(A1701,B1701,C1701),Denominator!D:H,3,FALSE)</f>
        <v>959</v>
      </c>
      <c r="H1701">
        <v>55</v>
      </c>
      <c r="I1701" s="13">
        <f>Table15_2[[#This Row],[total_counts]]-Table15_2[[#This Row],[virtual_counts]]</f>
        <v>55</v>
      </c>
      <c r="J1701">
        <v>0</v>
      </c>
      <c r="K1701" s="4">
        <f>Table15_2[[#This Row],[total_counts]]/Table15_2[[#This Row],[den_total]]</f>
        <v>1.5582060798368133E-3</v>
      </c>
      <c r="L1701" s="4">
        <f>Table15_2[[#This Row],[in_person_counts]]/Table15_2[[#This Row],[den_total]]</f>
        <v>1.5582060798368133E-3</v>
      </c>
      <c r="M1701" s="4">
        <f>Table15_2[[#This Row],[virtual_counts]]/Table15_2[[#This Row],[den_total]]</f>
        <v>0</v>
      </c>
      <c r="N1701" t="s">
        <v>14</v>
      </c>
    </row>
    <row r="1702" spans="1:14" x14ac:dyDescent="0.3">
      <c r="A1702" t="s">
        <v>32</v>
      </c>
      <c r="B1702">
        <v>2019</v>
      </c>
      <c r="C1702">
        <v>9</v>
      </c>
      <c r="D1702" t="s">
        <v>25</v>
      </c>
      <c r="E1702">
        <v>35297</v>
      </c>
      <c r="F1702">
        <f>VLOOKUP(_xlfn.CONCAT(A1702,B1702,C1702),Denominator!D:H,2,FALSE)</f>
        <v>34338</v>
      </c>
      <c r="G1702">
        <f>VLOOKUP(_xlfn.CONCAT(A1702,B1702,C1702),Denominator!D:H,3,FALSE)</f>
        <v>959</v>
      </c>
      <c r="H1702">
        <v>66</v>
      </c>
      <c r="I1702" s="13">
        <f>Table15_2[[#This Row],[total_counts]]-Table15_2[[#This Row],[virtual_counts]]</f>
        <v>65</v>
      </c>
      <c r="J1702">
        <v>1</v>
      </c>
      <c r="K1702" s="4">
        <f>Table15_2[[#This Row],[total_counts]]/Table15_2[[#This Row],[den_total]]</f>
        <v>1.8698472958041761E-3</v>
      </c>
      <c r="L1702" s="4">
        <f>Table15_2[[#This Row],[in_person_counts]]/Table15_2[[#This Row],[den_total]]</f>
        <v>1.8415162761707795E-3</v>
      </c>
      <c r="M1702" s="4">
        <f>Table15_2[[#This Row],[virtual_counts]]/Table15_2[[#This Row],[den_total]]</f>
        <v>2.8331019633396607E-5</v>
      </c>
      <c r="N1702" t="s">
        <v>14</v>
      </c>
    </row>
    <row r="1703" spans="1:14" x14ac:dyDescent="0.3">
      <c r="A1703" t="s">
        <v>32</v>
      </c>
      <c r="B1703">
        <v>2019</v>
      </c>
      <c r="C1703">
        <v>10</v>
      </c>
      <c r="D1703" t="s">
        <v>13</v>
      </c>
      <c r="E1703">
        <v>39856</v>
      </c>
      <c r="F1703">
        <f>VLOOKUP(_xlfn.CONCAT(A1703,B1703,C1703),Denominator!D:H,2,FALSE)</f>
        <v>38722</v>
      </c>
      <c r="G1703">
        <f>VLOOKUP(_xlfn.CONCAT(A1703,B1703,C1703),Denominator!D:H,3,FALSE)</f>
        <v>1134</v>
      </c>
      <c r="H1703">
        <v>4338</v>
      </c>
      <c r="I1703" s="13">
        <f>Table15_2[[#This Row],[total_counts]]-Table15_2[[#This Row],[virtual_counts]]</f>
        <v>4194</v>
      </c>
      <c r="J1703">
        <v>144</v>
      </c>
      <c r="K1703" s="4">
        <f>Table15_2[[#This Row],[total_counts]]/Table15_2[[#This Row],[den_total]]</f>
        <v>0.10884183059012445</v>
      </c>
      <c r="L1703" s="4">
        <f>Table15_2[[#This Row],[in_person_counts]]/Table15_2[[#This Row],[den_total]]</f>
        <v>0.10522882376555601</v>
      </c>
      <c r="M1703" s="4">
        <f>Table15_2[[#This Row],[virtual_counts]]/Table15_2[[#This Row],[den_total]]</f>
        <v>3.6130068245684463E-3</v>
      </c>
      <c r="N1703" t="s">
        <v>14</v>
      </c>
    </row>
    <row r="1704" spans="1:14" x14ac:dyDescent="0.3">
      <c r="A1704" t="s">
        <v>32</v>
      </c>
      <c r="B1704">
        <v>2019</v>
      </c>
      <c r="C1704">
        <v>10</v>
      </c>
      <c r="D1704" t="s">
        <v>18</v>
      </c>
      <c r="E1704">
        <v>39856</v>
      </c>
      <c r="F1704">
        <f>VLOOKUP(_xlfn.CONCAT(A1704,B1704,C1704),Denominator!D:H,2,FALSE)</f>
        <v>38722</v>
      </c>
      <c r="G1704">
        <f>VLOOKUP(_xlfn.CONCAT(A1704,B1704,C1704),Denominator!D:H,3,FALSE)</f>
        <v>1134</v>
      </c>
      <c r="H1704">
        <v>18</v>
      </c>
      <c r="I1704" s="13">
        <f>Table15_2[[#This Row],[total_counts]]-Table15_2[[#This Row],[virtual_counts]]</f>
        <v>17</v>
      </c>
      <c r="J1704">
        <v>1</v>
      </c>
      <c r="K1704" s="4">
        <f>Table15_2[[#This Row],[total_counts]]/Table15_2[[#This Row],[den_total]]</f>
        <v>4.5162585307105578E-4</v>
      </c>
      <c r="L1704" s="4">
        <f>Table15_2[[#This Row],[in_person_counts]]/Table15_2[[#This Row],[den_total]]</f>
        <v>4.2653552790044159E-4</v>
      </c>
      <c r="M1704" s="4">
        <f>Table15_2[[#This Row],[virtual_counts]]/Table15_2[[#This Row],[den_total]]</f>
        <v>2.5090325170614212E-5</v>
      </c>
      <c r="N1704" t="s">
        <v>14</v>
      </c>
    </row>
    <row r="1705" spans="1:14" x14ac:dyDescent="0.3">
      <c r="A1705" t="s">
        <v>32</v>
      </c>
      <c r="B1705">
        <v>2019</v>
      </c>
      <c r="C1705">
        <v>10</v>
      </c>
      <c r="D1705" t="s">
        <v>19</v>
      </c>
      <c r="E1705">
        <v>39856</v>
      </c>
      <c r="F1705">
        <f>VLOOKUP(_xlfn.CONCAT(A1705,B1705,C1705),Denominator!D:H,2,FALSE)</f>
        <v>38722</v>
      </c>
      <c r="G1705">
        <f>VLOOKUP(_xlfn.CONCAT(A1705,B1705,C1705),Denominator!D:H,3,FALSE)</f>
        <v>1134</v>
      </c>
      <c r="H1705">
        <v>41</v>
      </c>
      <c r="I1705" s="13">
        <f>Table15_2[[#This Row],[total_counts]]-Table15_2[[#This Row],[virtual_counts]]</f>
        <v>41</v>
      </c>
      <c r="J1705">
        <v>0</v>
      </c>
      <c r="K1705" s="4">
        <f>Table15_2[[#This Row],[total_counts]]/Table15_2[[#This Row],[den_total]]</f>
        <v>1.0287033319951826E-3</v>
      </c>
      <c r="L1705" s="4">
        <f>Table15_2[[#This Row],[in_person_counts]]/Table15_2[[#This Row],[den_total]]</f>
        <v>1.0287033319951826E-3</v>
      </c>
      <c r="M1705" s="4">
        <f>Table15_2[[#This Row],[virtual_counts]]/Table15_2[[#This Row],[den_total]]</f>
        <v>0</v>
      </c>
      <c r="N1705" t="s">
        <v>14</v>
      </c>
    </row>
    <row r="1706" spans="1:14" x14ac:dyDescent="0.3">
      <c r="A1706" t="s">
        <v>32</v>
      </c>
      <c r="B1706">
        <v>2019</v>
      </c>
      <c r="C1706">
        <v>10</v>
      </c>
      <c r="D1706" t="s">
        <v>20</v>
      </c>
      <c r="E1706">
        <v>39856</v>
      </c>
      <c r="F1706">
        <f>VLOOKUP(_xlfn.CONCAT(A1706,B1706,C1706),Denominator!D:H,2,FALSE)</f>
        <v>38722</v>
      </c>
      <c r="G1706">
        <f>VLOOKUP(_xlfn.CONCAT(A1706,B1706,C1706),Denominator!D:H,3,FALSE)</f>
        <v>1134</v>
      </c>
      <c r="H1706">
        <v>71</v>
      </c>
      <c r="I1706" s="13">
        <f>Table15_2[[#This Row],[total_counts]]-Table15_2[[#This Row],[virtual_counts]]</f>
        <v>70</v>
      </c>
      <c r="J1706">
        <v>1</v>
      </c>
      <c r="K1706" s="4">
        <f>Table15_2[[#This Row],[total_counts]]/Table15_2[[#This Row],[den_total]]</f>
        <v>1.781413087113609E-3</v>
      </c>
      <c r="L1706" s="4">
        <f>Table15_2[[#This Row],[in_person_counts]]/Table15_2[[#This Row],[den_total]]</f>
        <v>1.7563227619429949E-3</v>
      </c>
      <c r="M1706" s="4">
        <f>Table15_2[[#This Row],[virtual_counts]]/Table15_2[[#This Row],[den_total]]</f>
        <v>2.5090325170614212E-5</v>
      </c>
      <c r="N1706" t="s">
        <v>14</v>
      </c>
    </row>
    <row r="1707" spans="1:14" x14ac:dyDescent="0.3">
      <c r="A1707" t="s">
        <v>32</v>
      </c>
      <c r="B1707">
        <v>2019</v>
      </c>
      <c r="C1707">
        <v>10</v>
      </c>
      <c r="D1707" t="s">
        <v>21</v>
      </c>
      <c r="E1707">
        <v>39856</v>
      </c>
      <c r="F1707">
        <f>VLOOKUP(_xlfn.CONCAT(A1707,B1707,C1707),Denominator!D:H,2,FALSE)</f>
        <v>38722</v>
      </c>
      <c r="G1707">
        <f>VLOOKUP(_xlfn.CONCAT(A1707,B1707,C1707),Denominator!D:H,3,FALSE)</f>
        <v>1134</v>
      </c>
      <c r="H1707">
        <v>34</v>
      </c>
      <c r="I1707" s="13">
        <f>Table15_2[[#This Row],[total_counts]]-Table15_2[[#This Row],[virtual_counts]]</f>
        <v>34</v>
      </c>
      <c r="J1707">
        <v>0</v>
      </c>
      <c r="K1707" s="4">
        <f>Table15_2[[#This Row],[total_counts]]/Table15_2[[#This Row],[den_total]]</f>
        <v>8.5307105580088318E-4</v>
      </c>
      <c r="L1707" s="4">
        <f>Table15_2[[#This Row],[in_person_counts]]/Table15_2[[#This Row],[den_total]]</f>
        <v>8.5307105580088318E-4</v>
      </c>
      <c r="M1707" s="4">
        <f>Table15_2[[#This Row],[virtual_counts]]/Table15_2[[#This Row],[den_total]]</f>
        <v>0</v>
      </c>
      <c r="N1707" t="s">
        <v>14</v>
      </c>
    </row>
    <row r="1708" spans="1:14" x14ac:dyDescent="0.3">
      <c r="A1708" t="s">
        <v>32</v>
      </c>
      <c r="B1708">
        <v>2019</v>
      </c>
      <c r="C1708">
        <v>10</v>
      </c>
      <c r="D1708" t="s">
        <v>22</v>
      </c>
      <c r="E1708">
        <v>39856</v>
      </c>
      <c r="F1708">
        <f>VLOOKUP(_xlfn.CONCAT(A1708,B1708,C1708),Denominator!D:H,2,FALSE)</f>
        <v>38722</v>
      </c>
      <c r="G1708">
        <f>VLOOKUP(_xlfn.CONCAT(A1708,B1708,C1708),Denominator!D:H,3,FALSE)</f>
        <v>1134</v>
      </c>
      <c r="H1708">
        <v>105</v>
      </c>
      <c r="I1708" s="13">
        <f>Table15_2[[#This Row],[total_counts]]-Table15_2[[#This Row],[virtual_counts]]</f>
        <v>104</v>
      </c>
      <c r="J1708">
        <v>1</v>
      </c>
      <c r="K1708" s="4">
        <f>Table15_2[[#This Row],[total_counts]]/Table15_2[[#This Row],[den_total]]</f>
        <v>2.6344841429144922E-3</v>
      </c>
      <c r="L1708" s="4">
        <f>Table15_2[[#This Row],[in_person_counts]]/Table15_2[[#This Row],[den_total]]</f>
        <v>2.609393817743878E-3</v>
      </c>
      <c r="M1708" s="4">
        <f>Table15_2[[#This Row],[virtual_counts]]/Table15_2[[#This Row],[den_total]]</f>
        <v>2.5090325170614212E-5</v>
      </c>
      <c r="N1708" t="s">
        <v>14</v>
      </c>
    </row>
    <row r="1709" spans="1:14" x14ac:dyDescent="0.3">
      <c r="A1709" t="s">
        <v>32</v>
      </c>
      <c r="B1709">
        <v>2019</v>
      </c>
      <c r="C1709">
        <v>10</v>
      </c>
      <c r="D1709" t="s">
        <v>23</v>
      </c>
      <c r="E1709">
        <v>39856</v>
      </c>
      <c r="F1709">
        <f>VLOOKUP(_xlfn.CONCAT(A1709,B1709,C1709),Denominator!D:H,2,FALSE)</f>
        <v>38722</v>
      </c>
      <c r="G1709">
        <f>VLOOKUP(_xlfn.CONCAT(A1709,B1709,C1709),Denominator!D:H,3,FALSE)</f>
        <v>1134</v>
      </c>
      <c r="H1709">
        <v>44</v>
      </c>
      <c r="I1709" s="13">
        <f>Table15_2[[#This Row],[total_counts]]-Table15_2[[#This Row],[virtual_counts]]</f>
        <v>44</v>
      </c>
      <c r="J1709">
        <v>0</v>
      </c>
      <c r="K1709" s="4">
        <f>Table15_2[[#This Row],[total_counts]]/Table15_2[[#This Row],[den_total]]</f>
        <v>1.1039743075070252E-3</v>
      </c>
      <c r="L1709" s="4">
        <f>Table15_2[[#This Row],[in_person_counts]]/Table15_2[[#This Row],[den_total]]</f>
        <v>1.1039743075070252E-3</v>
      </c>
      <c r="M1709" s="4">
        <f>Table15_2[[#This Row],[virtual_counts]]/Table15_2[[#This Row],[den_total]]</f>
        <v>0</v>
      </c>
      <c r="N1709" t="s">
        <v>14</v>
      </c>
    </row>
    <row r="1710" spans="1:14" x14ac:dyDescent="0.3">
      <c r="A1710" t="s">
        <v>32</v>
      </c>
      <c r="B1710">
        <v>2019</v>
      </c>
      <c r="C1710">
        <v>10</v>
      </c>
      <c r="D1710" t="s">
        <v>24</v>
      </c>
      <c r="E1710">
        <v>39856</v>
      </c>
      <c r="F1710">
        <f>VLOOKUP(_xlfn.CONCAT(A1710,B1710,C1710),Denominator!D:H,2,FALSE)</f>
        <v>38722</v>
      </c>
      <c r="G1710">
        <f>VLOOKUP(_xlfn.CONCAT(A1710,B1710,C1710),Denominator!D:H,3,FALSE)</f>
        <v>1134</v>
      </c>
      <c r="H1710">
        <v>74</v>
      </c>
      <c r="I1710" s="13">
        <f>Table15_2[[#This Row],[total_counts]]-Table15_2[[#This Row],[virtual_counts]]</f>
        <v>74</v>
      </c>
      <c r="J1710">
        <v>0</v>
      </c>
      <c r="K1710" s="4">
        <f>Table15_2[[#This Row],[total_counts]]/Table15_2[[#This Row],[den_total]]</f>
        <v>1.8566840626254516E-3</v>
      </c>
      <c r="L1710" s="4">
        <f>Table15_2[[#This Row],[in_person_counts]]/Table15_2[[#This Row],[den_total]]</f>
        <v>1.8566840626254516E-3</v>
      </c>
      <c r="M1710" s="4">
        <f>Table15_2[[#This Row],[virtual_counts]]/Table15_2[[#This Row],[den_total]]</f>
        <v>0</v>
      </c>
      <c r="N1710" t="s">
        <v>14</v>
      </c>
    </row>
    <row r="1711" spans="1:14" x14ac:dyDescent="0.3">
      <c r="A1711" t="s">
        <v>32</v>
      </c>
      <c r="B1711">
        <v>2019</v>
      </c>
      <c r="C1711">
        <v>10</v>
      </c>
      <c r="D1711" t="s">
        <v>25</v>
      </c>
      <c r="E1711">
        <v>39856</v>
      </c>
      <c r="F1711">
        <f>VLOOKUP(_xlfn.CONCAT(A1711,B1711,C1711),Denominator!D:H,2,FALSE)</f>
        <v>38722</v>
      </c>
      <c r="G1711">
        <f>VLOOKUP(_xlfn.CONCAT(A1711,B1711,C1711),Denominator!D:H,3,FALSE)</f>
        <v>1134</v>
      </c>
      <c r="H1711">
        <v>70</v>
      </c>
      <c r="I1711" s="13">
        <f>Table15_2[[#This Row],[total_counts]]-Table15_2[[#This Row],[virtual_counts]]</f>
        <v>67</v>
      </c>
      <c r="J1711">
        <v>3</v>
      </c>
      <c r="K1711" s="4">
        <f>Table15_2[[#This Row],[total_counts]]/Table15_2[[#This Row],[den_total]]</f>
        <v>1.7563227619429949E-3</v>
      </c>
      <c r="L1711" s="4">
        <f>Table15_2[[#This Row],[in_person_counts]]/Table15_2[[#This Row],[den_total]]</f>
        <v>1.6810517864311522E-3</v>
      </c>
      <c r="M1711" s="4">
        <f>Table15_2[[#This Row],[virtual_counts]]/Table15_2[[#This Row],[den_total]]</f>
        <v>7.527097551184264E-5</v>
      </c>
      <c r="N1711" t="s">
        <v>14</v>
      </c>
    </row>
    <row r="1712" spans="1:14" x14ac:dyDescent="0.3">
      <c r="A1712" t="s">
        <v>32</v>
      </c>
      <c r="B1712">
        <v>2019</v>
      </c>
      <c r="C1712">
        <v>11</v>
      </c>
      <c r="D1712" t="s">
        <v>13</v>
      </c>
      <c r="E1712">
        <v>36103</v>
      </c>
      <c r="F1712">
        <f>VLOOKUP(_xlfn.CONCAT(A1712,B1712,C1712),Denominator!D:H,2,FALSE)</f>
        <v>34892</v>
      </c>
      <c r="G1712">
        <f>VLOOKUP(_xlfn.CONCAT(A1712,B1712,C1712),Denominator!D:H,3,FALSE)</f>
        <v>1211</v>
      </c>
      <c r="H1712">
        <v>4092</v>
      </c>
      <c r="I1712" s="13">
        <f>Table15_2[[#This Row],[total_counts]]-Table15_2[[#This Row],[virtual_counts]]</f>
        <v>3940</v>
      </c>
      <c r="J1712">
        <v>152</v>
      </c>
      <c r="K1712" s="4">
        <f>Table15_2[[#This Row],[total_counts]]/Table15_2[[#This Row],[den_total]]</f>
        <v>0.11334238151954132</v>
      </c>
      <c r="L1712" s="4">
        <f>Table15_2[[#This Row],[in_person_counts]]/Table15_2[[#This Row],[den_total]]</f>
        <v>0.10913220507991025</v>
      </c>
      <c r="M1712" s="4">
        <f>Table15_2[[#This Row],[virtual_counts]]/Table15_2[[#This Row],[den_total]]</f>
        <v>4.2101764396310559E-3</v>
      </c>
      <c r="N1712" t="s">
        <v>14</v>
      </c>
    </row>
    <row r="1713" spans="1:14" x14ac:dyDescent="0.3">
      <c r="A1713" t="s">
        <v>32</v>
      </c>
      <c r="B1713">
        <v>2019</v>
      </c>
      <c r="C1713">
        <v>11</v>
      </c>
      <c r="D1713" t="s">
        <v>18</v>
      </c>
      <c r="E1713">
        <v>36103</v>
      </c>
      <c r="F1713">
        <f>VLOOKUP(_xlfn.CONCAT(A1713,B1713,C1713),Denominator!D:H,2,FALSE)</f>
        <v>34892</v>
      </c>
      <c r="G1713">
        <f>VLOOKUP(_xlfn.CONCAT(A1713,B1713,C1713),Denominator!D:H,3,FALSE)</f>
        <v>1211</v>
      </c>
      <c r="H1713">
        <v>24</v>
      </c>
      <c r="I1713" s="13">
        <f>Table15_2[[#This Row],[total_counts]]-Table15_2[[#This Row],[virtual_counts]]</f>
        <v>23</v>
      </c>
      <c r="J1713">
        <v>1</v>
      </c>
      <c r="K1713" s="4">
        <f>Table15_2[[#This Row],[total_counts]]/Table15_2[[#This Row],[den_total]]</f>
        <v>6.6476470099437722E-4</v>
      </c>
      <c r="L1713" s="4">
        <f>Table15_2[[#This Row],[in_person_counts]]/Table15_2[[#This Row],[den_total]]</f>
        <v>6.3706617178627817E-4</v>
      </c>
      <c r="M1713" s="4">
        <f>Table15_2[[#This Row],[virtual_counts]]/Table15_2[[#This Row],[den_total]]</f>
        <v>2.769852920809905E-5</v>
      </c>
      <c r="N1713" t="s">
        <v>14</v>
      </c>
    </row>
    <row r="1714" spans="1:14" x14ac:dyDescent="0.3">
      <c r="A1714" t="s">
        <v>32</v>
      </c>
      <c r="B1714">
        <v>2019</v>
      </c>
      <c r="C1714">
        <v>11</v>
      </c>
      <c r="D1714" t="s">
        <v>19</v>
      </c>
      <c r="E1714">
        <v>36103</v>
      </c>
      <c r="F1714">
        <f>VLOOKUP(_xlfn.CONCAT(A1714,B1714,C1714),Denominator!D:H,2,FALSE)</f>
        <v>34892</v>
      </c>
      <c r="G1714">
        <f>VLOOKUP(_xlfn.CONCAT(A1714,B1714,C1714),Denominator!D:H,3,FALSE)</f>
        <v>1211</v>
      </c>
      <c r="H1714">
        <v>50</v>
      </c>
      <c r="I1714" s="13">
        <f>Table15_2[[#This Row],[total_counts]]-Table15_2[[#This Row],[virtual_counts]]</f>
        <v>49</v>
      </c>
      <c r="J1714">
        <v>1</v>
      </c>
      <c r="K1714" s="4">
        <f>Table15_2[[#This Row],[total_counts]]/Table15_2[[#This Row],[den_total]]</f>
        <v>1.3849264604049525E-3</v>
      </c>
      <c r="L1714" s="4">
        <f>Table15_2[[#This Row],[in_person_counts]]/Table15_2[[#This Row],[den_total]]</f>
        <v>1.3572279311968535E-3</v>
      </c>
      <c r="M1714" s="4">
        <f>Table15_2[[#This Row],[virtual_counts]]/Table15_2[[#This Row],[den_total]]</f>
        <v>2.769852920809905E-5</v>
      </c>
      <c r="N1714" t="s">
        <v>14</v>
      </c>
    </row>
    <row r="1715" spans="1:14" x14ac:dyDescent="0.3">
      <c r="A1715" t="s">
        <v>32</v>
      </c>
      <c r="B1715">
        <v>2019</v>
      </c>
      <c r="C1715">
        <v>11</v>
      </c>
      <c r="D1715" t="s">
        <v>20</v>
      </c>
      <c r="E1715">
        <v>36103</v>
      </c>
      <c r="F1715">
        <f>VLOOKUP(_xlfn.CONCAT(A1715,B1715,C1715),Denominator!D:H,2,FALSE)</f>
        <v>34892</v>
      </c>
      <c r="G1715">
        <f>VLOOKUP(_xlfn.CONCAT(A1715,B1715,C1715),Denominator!D:H,3,FALSE)</f>
        <v>1211</v>
      </c>
      <c r="H1715">
        <v>56</v>
      </c>
      <c r="I1715" s="13">
        <f>Table15_2[[#This Row],[total_counts]]-Table15_2[[#This Row],[virtual_counts]]</f>
        <v>54</v>
      </c>
      <c r="J1715">
        <v>2</v>
      </c>
      <c r="K1715" s="4">
        <f>Table15_2[[#This Row],[total_counts]]/Table15_2[[#This Row],[den_total]]</f>
        <v>1.5511176356535468E-3</v>
      </c>
      <c r="L1715" s="4">
        <f>Table15_2[[#This Row],[in_person_counts]]/Table15_2[[#This Row],[den_total]]</f>
        <v>1.4957205772373487E-3</v>
      </c>
      <c r="M1715" s="4">
        <f>Table15_2[[#This Row],[virtual_counts]]/Table15_2[[#This Row],[den_total]]</f>
        <v>5.5397058416198099E-5</v>
      </c>
      <c r="N1715" t="s">
        <v>14</v>
      </c>
    </row>
    <row r="1716" spans="1:14" x14ac:dyDescent="0.3">
      <c r="A1716" t="s">
        <v>32</v>
      </c>
      <c r="B1716">
        <v>2019</v>
      </c>
      <c r="C1716">
        <v>11</v>
      </c>
      <c r="D1716" t="s">
        <v>21</v>
      </c>
      <c r="E1716">
        <v>36103</v>
      </c>
      <c r="F1716">
        <f>VLOOKUP(_xlfn.CONCAT(A1716,B1716,C1716),Denominator!D:H,2,FALSE)</f>
        <v>34892</v>
      </c>
      <c r="G1716">
        <f>VLOOKUP(_xlfn.CONCAT(A1716,B1716,C1716),Denominator!D:H,3,FALSE)</f>
        <v>1211</v>
      </c>
      <c r="H1716">
        <v>36</v>
      </c>
      <c r="I1716" s="13">
        <f>Table15_2[[#This Row],[total_counts]]-Table15_2[[#This Row],[virtual_counts]]</f>
        <v>35</v>
      </c>
      <c r="J1716">
        <v>1</v>
      </c>
      <c r="K1716" s="4">
        <f>Table15_2[[#This Row],[total_counts]]/Table15_2[[#This Row],[den_total]]</f>
        <v>9.9714705149156588E-4</v>
      </c>
      <c r="L1716" s="4">
        <f>Table15_2[[#This Row],[in_person_counts]]/Table15_2[[#This Row],[den_total]]</f>
        <v>9.6944852228346672E-4</v>
      </c>
      <c r="M1716" s="4">
        <f>Table15_2[[#This Row],[virtual_counts]]/Table15_2[[#This Row],[den_total]]</f>
        <v>2.769852920809905E-5</v>
      </c>
      <c r="N1716" t="s">
        <v>14</v>
      </c>
    </row>
    <row r="1717" spans="1:14" x14ac:dyDescent="0.3">
      <c r="A1717" t="s">
        <v>32</v>
      </c>
      <c r="B1717">
        <v>2019</v>
      </c>
      <c r="C1717">
        <v>11</v>
      </c>
      <c r="D1717" t="s">
        <v>22</v>
      </c>
      <c r="E1717">
        <v>36103</v>
      </c>
      <c r="F1717">
        <f>VLOOKUP(_xlfn.CONCAT(A1717,B1717,C1717),Denominator!D:H,2,FALSE)</f>
        <v>34892</v>
      </c>
      <c r="G1717">
        <f>VLOOKUP(_xlfn.CONCAT(A1717,B1717,C1717),Denominator!D:H,3,FALSE)</f>
        <v>1211</v>
      </c>
      <c r="H1717">
        <v>92</v>
      </c>
      <c r="I1717" s="13">
        <f>Table15_2[[#This Row],[total_counts]]-Table15_2[[#This Row],[virtual_counts]]</f>
        <v>89</v>
      </c>
      <c r="J1717">
        <v>3</v>
      </c>
      <c r="K1717" s="4">
        <f>Table15_2[[#This Row],[total_counts]]/Table15_2[[#This Row],[den_total]]</f>
        <v>2.5482646871451127E-3</v>
      </c>
      <c r="L1717" s="4">
        <f>Table15_2[[#This Row],[in_person_counts]]/Table15_2[[#This Row],[den_total]]</f>
        <v>2.4651690995208153E-3</v>
      </c>
      <c r="M1717" s="4">
        <f>Table15_2[[#This Row],[virtual_counts]]/Table15_2[[#This Row],[den_total]]</f>
        <v>8.3095587624297152E-5</v>
      </c>
      <c r="N1717" t="s">
        <v>14</v>
      </c>
    </row>
    <row r="1718" spans="1:14" x14ac:dyDescent="0.3">
      <c r="A1718" t="s">
        <v>32</v>
      </c>
      <c r="B1718">
        <v>2019</v>
      </c>
      <c r="C1718">
        <v>11</v>
      </c>
      <c r="D1718" t="s">
        <v>23</v>
      </c>
      <c r="E1718">
        <v>36103</v>
      </c>
      <c r="F1718">
        <f>VLOOKUP(_xlfn.CONCAT(A1718,B1718,C1718),Denominator!D:H,2,FALSE)</f>
        <v>34892</v>
      </c>
      <c r="G1718">
        <f>VLOOKUP(_xlfn.CONCAT(A1718,B1718,C1718),Denominator!D:H,3,FALSE)</f>
        <v>1211</v>
      </c>
      <c r="H1718">
        <v>66</v>
      </c>
      <c r="I1718" s="13">
        <f>Table15_2[[#This Row],[total_counts]]-Table15_2[[#This Row],[virtual_counts]]</f>
        <v>64</v>
      </c>
      <c r="J1718">
        <v>2</v>
      </c>
      <c r="K1718" s="4">
        <f>Table15_2[[#This Row],[total_counts]]/Table15_2[[#This Row],[den_total]]</f>
        <v>1.8281029277345373E-3</v>
      </c>
      <c r="L1718" s="4">
        <f>Table15_2[[#This Row],[in_person_counts]]/Table15_2[[#This Row],[den_total]]</f>
        <v>1.7727058693183392E-3</v>
      </c>
      <c r="M1718" s="4">
        <f>Table15_2[[#This Row],[virtual_counts]]/Table15_2[[#This Row],[den_total]]</f>
        <v>5.5397058416198099E-5</v>
      </c>
      <c r="N1718" t="s">
        <v>14</v>
      </c>
    </row>
    <row r="1719" spans="1:14" x14ac:dyDescent="0.3">
      <c r="A1719" t="s">
        <v>32</v>
      </c>
      <c r="B1719">
        <v>2019</v>
      </c>
      <c r="C1719">
        <v>11</v>
      </c>
      <c r="D1719" t="s">
        <v>24</v>
      </c>
      <c r="E1719">
        <v>36103</v>
      </c>
      <c r="F1719">
        <f>VLOOKUP(_xlfn.CONCAT(A1719,B1719,C1719),Denominator!D:H,2,FALSE)</f>
        <v>34892</v>
      </c>
      <c r="G1719">
        <f>VLOOKUP(_xlfn.CONCAT(A1719,B1719,C1719),Denominator!D:H,3,FALSE)</f>
        <v>1211</v>
      </c>
      <c r="H1719">
        <v>61</v>
      </c>
      <c r="I1719" s="13">
        <f>Table15_2[[#This Row],[total_counts]]-Table15_2[[#This Row],[virtual_counts]]</f>
        <v>60</v>
      </c>
      <c r="J1719">
        <v>1</v>
      </c>
      <c r="K1719" s="4">
        <f>Table15_2[[#This Row],[total_counts]]/Table15_2[[#This Row],[den_total]]</f>
        <v>1.689610281694042E-3</v>
      </c>
      <c r="L1719" s="4">
        <f>Table15_2[[#This Row],[in_person_counts]]/Table15_2[[#This Row],[den_total]]</f>
        <v>1.661911752485943E-3</v>
      </c>
      <c r="M1719" s="4">
        <f>Table15_2[[#This Row],[virtual_counts]]/Table15_2[[#This Row],[den_total]]</f>
        <v>2.769852920809905E-5</v>
      </c>
      <c r="N1719" t="s">
        <v>14</v>
      </c>
    </row>
    <row r="1720" spans="1:14" x14ac:dyDescent="0.3">
      <c r="A1720" t="s">
        <v>32</v>
      </c>
      <c r="B1720">
        <v>2019</v>
      </c>
      <c r="C1720">
        <v>11</v>
      </c>
      <c r="D1720" t="s">
        <v>25</v>
      </c>
      <c r="E1720">
        <v>36103</v>
      </c>
      <c r="F1720">
        <f>VLOOKUP(_xlfn.CONCAT(A1720,B1720,C1720),Denominator!D:H,2,FALSE)</f>
        <v>34892</v>
      </c>
      <c r="G1720">
        <f>VLOOKUP(_xlfn.CONCAT(A1720,B1720,C1720),Denominator!D:H,3,FALSE)</f>
        <v>1211</v>
      </c>
      <c r="H1720">
        <v>86</v>
      </c>
      <c r="I1720" s="13">
        <f>Table15_2[[#This Row],[total_counts]]-Table15_2[[#This Row],[virtual_counts]]</f>
        <v>84</v>
      </c>
      <c r="J1720">
        <v>2</v>
      </c>
      <c r="K1720" s="4">
        <f>Table15_2[[#This Row],[total_counts]]/Table15_2[[#This Row],[den_total]]</f>
        <v>2.3820735118965184E-3</v>
      </c>
      <c r="L1720" s="4">
        <f>Table15_2[[#This Row],[in_person_counts]]/Table15_2[[#This Row],[den_total]]</f>
        <v>2.3266764534803203E-3</v>
      </c>
      <c r="M1720" s="4">
        <f>Table15_2[[#This Row],[virtual_counts]]/Table15_2[[#This Row],[den_total]]</f>
        <v>5.5397058416198099E-5</v>
      </c>
      <c r="N1720" t="s">
        <v>14</v>
      </c>
    </row>
    <row r="1721" spans="1:14" x14ac:dyDescent="0.3">
      <c r="A1721" t="s">
        <v>32</v>
      </c>
      <c r="B1721">
        <v>2019</v>
      </c>
      <c r="C1721">
        <v>12</v>
      </c>
      <c r="D1721" t="s">
        <v>13</v>
      </c>
      <c r="E1721">
        <v>30607</v>
      </c>
      <c r="F1721">
        <f>VLOOKUP(_xlfn.CONCAT(A1721,B1721,C1721),Denominator!D:H,2,FALSE)</f>
        <v>29548</v>
      </c>
      <c r="G1721">
        <f>VLOOKUP(_xlfn.CONCAT(A1721,B1721,C1721),Denominator!D:H,3,FALSE)</f>
        <v>1059</v>
      </c>
      <c r="H1721">
        <v>3405</v>
      </c>
      <c r="I1721" s="13">
        <f>Table15_2[[#This Row],[total_counts]]-Table15_2[[#This Row],[virtual_counts]]</f>
        <v>3297</v>
      </c>
      <c r="J1721">
        <v>108</v>
      </c>
      <c r="K1721" s="4">
        <f>Table15_2[[#This Row],[total_counts]]/Table15_2[[#This Row],[den_total]]</f>
        <v>0.11124906067239521</v>
      </c>
      <c r="L1721" s="4">
        <f>Table15_2[[#This Row],[in_person_counts]]/Table15_2[[#This Row],[den_total]]</f>
        <v>0.10772045610481262</v>
      </c>
      <c r="M1721" s="4">
        <f>Table15_2[[#This Row],[virtual_counts]]/Table15_2[[#This Row],[den_total]]</f>
        <v>3.5286045675825793E-3</v>
      </c>
      <c r="N1721" t="s">
        <v>14</v>
      </c>
    </row>
    <row r="1722" spans="1:14" x14ac:dyDescent="0.3">
      <c r="A1722" t="s">
        <v>32</v>
      </c>
      <c r="B1722">
        <v>2019</v>
      </c>
      <c r="C1722">
        <v>12</v>
      </c>
      <c r="D1722" t="s">
        <v>18</v>
      </c>
      <c r="E1722">
        <v>30607</v>
      </c>
      <c r="F1722">
        <f>VLOOKUP(_xlfn.CONCAT(A1722,B1722,C1722),Denominator!D:H,2,FALSE)</f>
        <v>29548</v>
      </c>
      <c r="G1722">
        <f>VLOOKUP(_xlfn.CONCAT(A1722,B1722,C1722),Denominator!D:H,3,FALSE)</f>
        <v>1059</v>
      </c>
      <c r="H1722">
        <v>8</v>
      </c>
      <c r="I1722" s="13">
        <f>Table15_2[[#This Row],[total_counts]]-Table15_2[[#This Row],[virtual_counts]]</f>
        <v>8</v>
      </c>
      <c r="J1722">
        <v>0</v>
      </c>
      <c r="K1722" s="4">
        <f>Table15_2[[#This Row],[total_counts]]/Table15_2[[#This Row],[den_total]]</f>
        <v>2.6137811611722807E-4</v>
      </c>
      <c r="L1722" s="4">
        <f>Table15_2[[#This Row],[in_person_counts]]/Table15_2[[#This Row],[den_total]]</f>
        <v>2.6137811611722807E-4</v>
      </c>
      <c r="M1722" s="4">
        <f>Table15_2[[#This Row],[virtual_counts]]/Table15_2[[#This Row],[den_total]]</f>
        <v>0</v>
      </c>
      <c r="N1722" t="s">
        <v>14</v>
      </c>
    </row>
    <row r="1723" spans="1:14" x14ac:dyDescent="0.3">
      <c r="A1723" t="s">
        <v>32</v>
      </c>
      <c r="B1723">
        <v>2019</v>
      </c>
      <c r="C1723">
        <v>12</v>
      </c>
      <c r="D1723" t="s">
        <v>19</v>
      </c>
      <c r="E1723">
        <v>30607</v>
      </c>
      <c r="F1723">
        <f>VLOOKUP(_xlfn.CONCAT(A1723,B1723,C1723),Denominator!D:H,2,FALSE)</f>
        <v>29548</v>
      </c>
      <c r="G1723">
        <f>VLOOKUP(_xlfn.CONCAT(A1723,B1723,C1723),Denominator!D:H,3,FALSE)</f>
        <v>1059</v>
      </c>
      <c r="H1723">
        <v>39</v>
      </c>
      <c r="I1723" s="13">
        <f>Table15_2[[#This Row],[total_counts]]-Table15_2[[#This Row],[virtual_counts]]</f>
        <v>36</v>
      </c>
      <c r="J1723">
        <v>3</v>
      </c>
      <c r="K1723" s="4">
        <f>Table15_2[[#This Row],[total_counts]]/Table15_2[[#This Row],[den_total]]</f>
        <v>1.2742183160714868E-3</v>
      </c>
      <c r="L1723" s="4">
        <f>Table15_2[[#This Row],[in_person_counts]]/Table15_2[[#This Row],[den_total]]</f>
        <v>1.1762015225275264E-3</v>
      </c>
      <c r="M1723" s="4">
        <f>Table15_2[[#This Row],[virtual_counts]]/Table15_2[[#This Row],[den_total]]</f>
        <v>9.8016793543960528E-5</v>
      </c>
      <c r="N1723" t="s">
        <v>14</v>
      </c>
    </row>
    <row r="1724" spans="1:14" x14ac:dyDescent="0.3">
      <c r="A1724" t="s">
        <v>32</v>
      </c>
      <c r="B1724">
        <v>2019</v>
      </c>
      <c r="C1724">
        <v>12</v>
      </c>
      <c r="D1724" t="s">
        <v>20</v>
      </c>
      <c r="E1724">
        <v>30607</v>
      </c>
      <c r="F1724">
        <f>VLOOKUP(_xlfn.CONCAT(A1724,B1724,C1724),Denominator!D:H,2,FALSE)</f>
        <v>29548</v>
      </c>
      <c r="G1724">
        <f>VLOOKUP(_xlfn.CONCAT(A1724,B1724,C1724),Denominator!D:H,3,FALSE)</f>
        <v>1059</v>
      </c>
      <c r="H1724">
        <v>56</v>
      </c>
      <c r="I1724" s="13">
        <f>Table15_2[[#This Row],[total_counts]]-Table15_2[[#This Row],[virtual_counts]]</f>
        <v>56</v>
      </c>
      <c r="J1724">
        <v>0</v>
      </c>
      <c r="K1724" s="4">
        <f>Table15_2[[#This Row],[total_counts]]/Table15_2[[#This Row],[den_total]]</f>
        <v>1.8296468128205965E-3</v>
      </c>
      <c r="L1724" s="4">
        <f>Table15_2[[#This Row],[in_person_counts]]/Table15_2[[#This Row],[den_total]]</f>
        <v>1.8296468128205965E-3</v>
      </c>
      <c r="M1724" s="4">
        <f>Table15_2[[#This Row],[virtual_counts]]/Table15_2[[#This Row],[den_total]]</f>
        <v>0</v>
      </c>
      <c r="N1724" t="s">
        <v>14</v>
      </c>
    </row>
    <row r="1725" spans="1:14" x14ac:dyDescent="0.3">
      <c r="A1725" t="s">
        <v>32</v>
      </c>
      <c r="B1725">
        <v>2019</v>
      </c>
      <c r="C1725">
        <v>12</v>
      </c>
      <c r="D1725" t="s">
        <v>21</v>
      </c>
      <c r="E1725">
        <v>30607</v>
      </c>
      <c r="F1725">
        <f>VLOOKUP(_xlfn.CONCAT(A1725,B1725,C1725),Denominator!D:H,2,FALSE)</f>
        <v>29548</v>
      </c>
      <c r="G1725">
        <f>VLOOKUP(_xlfn.CONCAT(A1725,B1725,C1725),Denominator!D:H,3,FALSE)</f>
        <v>1059</v>
      </c>
      <c r="H1725">
        <v>28</v>
      </c>
      <c r="I1725" s="13">
        <f>Table15_2[[#This Row],[total_counts]]-Table15_2[[#This Row],[virtual_counts]]</f>
        <v>28</v>
      </c>
      <c r="J1725">
        <v>0</v>
      </c>
      <c r="K1725" s="4">
        <f>Table15_2[[#This Row],[total_counts]]/Table15_2[[#This Row],[den_total]]</f>
        <v>9.1482340641029826E-4</v>
      </c>
      <c r="L1725" s="4">
        <f>Table15_2[[#This Row],[in_person_counts]]/Table15_2[[#This Row],[den_total]]</f>
        <v>9.1482340641029826E-4</v>
      </c>
      <c r="M1725" s="4">
        <f>Table15_2[[#This Row],[virtual_counts]]/Table15_2[[#This Row],[den_total]]</f>
        <v>0</v>
      </c>
      <c r="N1725" t="s">
        <v>14</v>
      </c>
    </row>
    <row r="1726" spans="1:14" x14ac:dyDescent="0.3">
      <c r="A1726" t="s">
        <v>32</v>
      </c>
      <c r="B1726">
        <v>2019</v>
      </c>
      <c r="C1726">
        <v>12</v>
      </c>
      <c r="D1726" t="s">
        <v>22</v>
      </c>
      <c r="E1726">
        <v>30607</v>
      </c>
      <c r="F1726">
        <f>VLOOKUP(_xlfn.CONCAT(A1726,B1726,C1726),Denominator!D:H,2,FALSE)</f>
        <v>29548</v>
      </c>
      <c r="G1726">
        <f>VLOOKUP(_xlfn.CONCAT(A1726,B1726,C1726),Denominator!D:H,3,FALSE)</f>
        <v>1059</v>
      </c>
      <c r="H1726">
        <v>84</v>
      </c>
      <c r="I1726" s="13">
        <f>Table15_2[[#This Row],[total_counts]]-Table15_2[[#This Row],[virtual_counts]]</f>
        <v>84</v>
      </c>
      <c r="J1726">
        <v>0</v>
      </c>
      <c r="K1726" s="4">
        <f>Table15_2[[#This Row],[total_counts]]/Table15_2[[#This Row],[den_total]]</f>
        <v>2.7444702192308949E-3</v>
      </c>
      <c r="L1726" s="4">
        <f>Table15_2[[#This Row],[in_person_counts]]/Table15_2[[#This Row],[den_total]]</f>
        <v>2.7444702192308949E-3</v>
      </c>
      <c r="M1726" s="4">
        <f>Table15_2[[#This Row],[virtual_counts]]/Table15_2[[#This Row],[den_total]]</f>
        <v>0</v>
      </c>
      <c r="N1726" t="s">
        <v>14</v>
      </c>
    </row>
    <row r="1727" spans="1:14" x14ac:dyDescent="0.3">
      <c r="A1727" t="s">
        <v>32</v>
      </c>
      <c r="B1727">
        <v>2019</v>
      </c>
      <c r="C1727">
        <v>12</v>
      </c>
      <c r="D1727" t="s">
        <v>23</v>
      </c>
      <c r="E1727">
        <v>30607</v>
      </c>
      <c r="F1727">
        <f>VLOOKUP(_xlfn.CONCAT(A1727,B1727,C1727),Denominator!D:H,2,FALSE)</f>
        <v>29548</v>
      </c>
      <c r="G1727">
        <f>VLOOKUP(_xlfn.CONCAT(A1727,B1727,C1727),Denominator!D:H,3,FALSE)</f>
        <v>1059</v>
      </c>
      <c r="H1727">
        <v>39</v>
      </c>
      <c r="I1727" s="13">
        <f>Table15_2[[#This Row],[total_counts]]-Table15_2[[#This Row],[virtual_counts]]</f>
        <v>38</v>
      </c>
      <c r="J1727">
        <v>1</v>
      </c>
      <c r="K1727" s="4">
        <f>Table15_2[[#This Row],[total_counts]]/Table15_2[[#This Row],[den_total]]</f>
        <v>1.2742183160714868E-3</v>
      </c>
      <c r="L1727" s="4">
        <f>Table15_2[[#This Row],[in_person_counts]]/Table15_2[[#This Row],[den_total]]</f>
        <v>1.2415460515568335E-3</v>
      </c>
      <c r="M1727" s="4">
        <f>Table15_2[[#This Row],[virtual_counts]]/Table15_2[[#This Row],[den_total]]</f>
        <v>3.2672264514653509E-5</v>
      </c>
      <c r="N1727" t="s">
        <v>14</v>
      </c>
    </row>
    <row r="1728" spans="1:14" x14ac:dyDescent="0.3">
      <c r="A1728" t="s">
        <v>32</v>
      </c>
      <c r="B1728">
        <v>2019</v>
      </c>
      <c r="C1728">
        <v>12</v>
      </c>
      <c r="D1728" t="s">
        <v>24</v>
      </c>
      <c r="E1728">
        <v>30607</v>
      </c>
      <c r="F1728">
        <f>VLOOKUP(_xlfn.CONCAT(A1728,B1728,C1728),Denominator!D:H,2,FALSE)</f>
        <v>29548</v>
      </c>
      <c r="G1728">
        <f>VLOOKUP(_xlfn.CONCAT(A1728,B1728,C1728),Denominator!D:H,3,FALSE)</f>
        <v>1059</v>
      </c>
      <c r="H1728">
        <v>45</v>
      </c>
      <c r="I1728" s="13">
        <f>Table15_2[[#This Row],[total_counts]]-Table15_2[[#This Row],[virtual_counts]]</f>
        <v>45</v>
      </c>
      <c r="J1728">
        <v>0</v>
      </c>
      <c r="K1728" s="4">
        <f>Table15_2[[#This Row],[total_counts]]/Table15_2[[#This Row],[den_total]]</f>
        <v>1.470251903159408E-3</v>
      </c>
      <c r="L1728" s="4">
        <f>Table15_2[[#This Row],[in_person_counts]]/Table15_2[[#This Row],[den_total]]</f>
        <v>1.470251903159408E-3</v>
      </c>
      <c r="M1728" s="4">
        <f>Table15_2[[#This Row],[virtual_counts]]/Table15_2[[#This Row],[den_total]]</f>
        <v>0</v>
      </c>
      <c r="N1728" t="s">
        <v>14</v>
      </c>
    </row>
    <row r="1729" spans="1:14" x14ac:dyDescent="0.3">
      <c r="A1729" t="s">
        <v>32</v>
      </c>
      <c r="B1729">
        <v>2019</v>
      </c>
      <c r="C1729">
        <v>12</v>
      </c>
      <c r="D1729" t="s">
        <v>25</v>
      </c>
      <c r="E1729">
        <v>30607</v>
      </c>
      <c r="F1729">
        <f>VLOOKUP(_xlfn.CONCAT(A1729,B1729,C1729),Denominator!D:H,2,FALSE)</f>
        <v>29548</v>
      </c>
      <c r="G1729">
        <f>VLOOKUP(_xlfn.CONCAT(A1729,B1729,C1729),Denominator!D:H,3,FALSE)</f>
        <v>1059</v>
      </c>
      <c r="H1729">
        <v>87</v>
      </c>
      <c r="I1729" s="13">
        <f>Table15_2[[#This Row],[total_counts]]-Table15_2[[#This Row],[virtual_counts]]</f>
        <v>83</v>
      </c>
      <c r="J1729">
        <v>4</v>
      </c>
      <c r="K1729" s="4">
        <f>Table15_2[[#This Row],[total_counts]]/Table15_2[[#This Row],[den_total]]</f>
        <v>2.8424870127748553E-3</v>
      </c>
      <c r="L1729" s="4">
        <f>Table15_2[[#This Row],[in_person_counts]]/Table15_2[[#This Row],[den_total]]</f>
        <v>2.7117979547162416E-3</v>
      </c>
      <c r="M1729" s="4">
        <f>Table15_2[[#This Row],[virtual_counts]]/Table15_2[[#This Row],[den_total]]</f>
        <v>1.3068905805861404E-4</v>
      </c>
      <c r="N1729" t="s">
        <v>14</v>
      </c>
    </row>
    <row r="1730" spans="1:14" x14ac:dyDescent="0.3">
      <c r="A1730" t="s">
        <v>33</v>
      </c>
      <c r="B1730">
        <v>2019</v>
      </c>
      <c r="C1730">
        <v>1</v>
      </c>
      <c r="D1730" t="s">
        <v>13</v>
      </c>
      <c r="E1730">
        <v>19748</v>
      </c>
      <c r="F1730">
        <f>VLOOKUP(_xlfn.CONCAT(A1730,B1730,C1730),Denominator!D:H,2,FALSE)</f>
        <v>19748</v>
      </c>
      <c r="G1730">
        <f>VLOOKUP(_xlfn.CONCAT(A1730,B1730,C1730),Denominator!D:H,3,FALSE)</f>
        <v>0</v>
      </c>
      <c r="H1730">
        <v>2334</v>
      </c>
      <c r="I1730" s="13">
        <f>Table15_2[[#This Row],[total_counts]]-Table15_2[[#This Row],[virtual_counts]]</f>
        <v>2334</v>
      </c>
      <c r="J1730">
        <v>0</v>
      </c>
      <c r="K1730" s="4">
        <f>Table15_2[[#This Row],[total_counts]]/Table15_2[[#This Row],[den_total]]</f>
        <v>0.11818918371480656</v>
      </c>
      <c r="L1730" s="4">
        <f>Table15_2[[#This Row],[in_person_counts]]/Table15_2[[#This Row],[den_total]]</f>
        <v>0.11818918371480656</v>
      </c>
      <c r="M1730" s="4">
        <f>Table15_2[[#This Row],[virtual_counts]]/Table15_2[[#This Row],[den_total]]</f>
        <v>0</v>
      </c>
      <c r="N1730" t="s">
        <v>14</v>
      </c>
    </row>
    <row r="1731" spans="1:14" x14ac:dyDescent="0.3">
      <c r="A1731" t="s">
        <v>33</v>
      </c>
      <c r="B1731">
        <v>2019</v>
      </c>
      <c r="C1731">
        <v>1</v>
      </c>
      <c r="D1731" t="s">
        <v>18</v>
      </c>
      <c r="E1731">
        <v>19748</v>
      </c>
      <c r="F1731">
        <f>VLOOKUP(_xlfn.CONCAT(A1731,B1731,C1731),Denominator!D:H,2,FALSE)</f>
        <v>19748</v>
      </c>
      <c r="G1731">
        <f>VLOOKUP(_xlfn.CONCAT(A1731,B1731,C1731),Denominator!D:H,3,FALSE)</f>
        <v>0</v>
      </c>
      <c r="H1731">
        <v>195</v>
      </c>
      <c r="I1731" s="13">
        <f>Table15_2[[#This Row],[total_counts]]-Table15_2[[#This Row],[virtual_counts]]</f>
        <v>195</v>
      </c>
      <c r="J1731">
        <v>0</v>
      </c>
      <c r="K1731" s="4">
        <f>Table15_2[[#This Row],[total_counts]]/Table15_2[[#This Row],[den_total]]</f>
        <v>9.8744176625481066E-3</v>
      </c>
      <c r="L1731" s="4">
        <f>Table15_2[[#This Row],[in_person_counts]]/Table15_2[[#This Row],[den_total]]</f>
        <v>9.8744176625481066E-3</v>
      </c>
      <c r="M1731" s="4">
        <f>Table15_2[[#This Row],[virtual_counts]]/Table15_2[[#This Row],[den_total]]</f>
        <v>0</v>
      </c>
      <c r="N1731" t="s">
        <v>14</v>
      </c>
    </row>
    <row r="1732" spans="1:14" x14ac:dyDescent="0.3">
      <c r="A1732" t="s">
        <v>33</v>
      </c>
      <c r="B1732">
        <v>2019</v>
      </c>
      <c r="C1732">
        <v>1</v>
      </c>
      <c r="D1732" t="s">
        <v>19</v>
      </c>
      <c r="E1732">
        <v>19748</v>
      </c>
      <c r="F1732">
        <f>VLOOKUP(_xlfn.CONCAT(A1732,B1732,C1732),Denominator!D:H,2,FALSE)</f>
        <v>19748</v>
      </c>
      <c r="G1732">
        <f>VLOOKUP(_xlfn.CONCAT(A1732,B1732,C1732),Denominator!D:H,3,FALSE)</f>
        <v>0</v>
      </c>
      <c r="H1732">
        <v>116</v>
      </c>
      <c r="I1732" s="13">
        <f>Table15_2[[#This Row],[total_counts]]-Table15_2[[#This Row],[virtual_counts]]</f>
        <v>116</v>
      </c>
      <c r="J1732">
        <v>0</v>
      </c>
      <c r="K1732" s="4">
        <f>Table15_2[[#This Row],[total_counts]]/Table15_2[[#This Row],[den_total]]</f>
        <v>5.8740125582337453E-3</v>
      </c>
      <c r="L1732" s="4">
        <f>Table15_2[[#This Row],[in_person_counts]]/Table15_2[[#This Row],[den_total]]</f>
        <v>5.8740125582337453E-3</v>
      </c>
      <c r="M1732" s="4">
        <f>Table15_2[[#This Row],[virtual_counts]]/Table15_2[[#This Row],[den_total]]</f>
        <v>0</v>
      </c>
      <c r="N1732" t="s">
        <v>14</v>
      </c>
    </row>
    <row r="1733" spans="1:14" x14ac:dyDescent="0.3">
      <c r="A1733" t="s">
        <v>33</v>
      </c>
      <c r="B1733">
        <v>2019</v>
      </c>
      <c r="C1733">
        <v>1</v>
      </c>
      <c r="D1733" t="s">
        <v>20</v>
      </c>
      <c r="E1733">
        <v>19748</v>
      </c>
      <c r="F1733">
        <f>VLOOKUP(_xlfn.CONCAT(A1733,B1733,C1733),Denominator!D:H,2,FALSE)</f>
        <v>19748</v>
      </c>
      <c r="G1733">
        <f>VLOOKUP(_xlfn.CONCAT(A1733,B1733,C1733),Denominator!D:H,3,FALSE)</f>
        <v>0</v>
      </c>
      <c r="H1733">
        <v>108</v>
      </c>
      <c r="I1733" s="13">
        <f>Table15_2[[#This Row],[total_counts]]-Table15_2[[#This Row],[virtual_counts]]</f>
        <v>108</v>
      </c>
      <c r="J1733">
        <v>0</v>
      </c>
      <c r="K1733" s="4">
        <f>Table15_2[[#This Row],[total_counts]]/Table15_2[[#This Row],[den_total]]</f>
        <v>5.4689082438727976E-3</v>
      </c>
      <c r="L1733" s="4">
        <f>Table15_2[[#This Row],[in_person_counts]]/Table15_2[[#This Row],[den_total]]</f>
        <v>5.4689082438727976E-3</v>
      </c>
      <c r="M1733" s="4">
        <f>Table15_2[[#This Row],[virtual_counts]]/Table15_2[[#This Row],[den_total]]</f>
        <v>0</v>
      </c>
      <c r="N1733" t="s">
        <v>14</v>
      </c>
    </row>
    <row r="1734" spans="1:14" x14ac:dyDescent="0.3">
      <c r="A1734" t="s">
        <v>33</v>
      </c>
      <c r="B1734">
        <v>2019</v>
      </c>
      <c r="C1734">
        <v>1</v>
      </c>
      <c r="D1734" t="s">
        <v>21</v>
      </c>
      <c r="E1734">
        <v>19748</v>
      </c>
      <c r="F1734">
        <f>VLOOKUP(_xlfn.CONCAT(A1734,B1734,C1734),Denominator!D:H,2,FALSE)</f>
        <v>19748</v>
      </c>
      <c r="G1734">
        <f>VLOOKUP(_xlfn.CONCAT(A1734,B1734,C1734),Denominator!D:H,3,FALSE)</f>
        <v>0</v>
      </c>
      <c r="H1734">
        <v>10</v>
      </c>
      <c r="I1734" s="13">
        <f>Table15_2[[#This Row],[total_counts]]-Table15_2[[#This Row],[virtual_counts]]</f>
        <v>10</v>
      </c>
      <c r="J1734">
        <v>0</v>
      </c>
      <c r="K1734" s="4">
        <f>Table15_2[[#This Row],[total_counts]]/Table15_2[[#This Row],[den_total]]</f>
        <v>5.063803929511849E-4</v>
      </c>
      <c r="L1734" s="4">
        <f>Table15_2[[#This Row],[in_person_counts]]/Table15_2[[#This Row],[den_total]]</f>
        <v>5.063803929511849E-4</v>
      </c>
      <c r="M1734" s="4">
        <f>Table15_2[[#This Row],[virtual_counts]]/Table15_2[[#This Row],[den_total]]</f>
        <v>0</v>
      </c>
      <c r="N1734" t="s">
        <v>14</v>
      </c>
    </row>
    <row r="1735" spans="1:14" x14ac:dyDescent="0.3">
      <c r="A1735" t="s">
        <v>33</v>
      </c>
      <c r="B1735">
        <v>2019</v>
      </c>
      <c r="C1735">
        <v>1</v>
      </c>
      <c r="D1735" t="s">
        <v>22</v>
      </c>
      <c r="E1735">
        <v>19748</v>
      </c>
      <c r="F1735">
        <f>VLOOKUP(_xlfn.CONCAT(A1735,B1735,C1735),Denominator!D:H,2,FALSE)</f>
        <v>19748</v>
      </c>
      <c r="G1735">
        <f>VLOOKUP(_xlfn.CONCAT(A1735,B1735,C1735),Denominator!D:H,3,FALSE)</f>
        <v>0</v>
      </c>
      <c r="H1735">
        <v>118</v>
      </c>
      <c r="I1735" s="13">
        <f>Table15_2[[#This Row],[total_counts]]-Table15_2[[#This Row],[virtual_counts]]</f>
        <v>118</v>
      </c>
      <c r="J1735">
        <v>0</v>
      </c>
      <c r="K1735" s="4">
        <f>Table15_2[[#This Row],[total_counts]]/Table15_2[[#This Row],[den_total]]</f>
        <v>5.975288636823982E-3</v>
      </c>
      <c r="L1735" s="4">
        <f>Table15_2[[#This Row],[in_person_counts]]/Table15_2[[#This Row],[den_total]]</f>
        <v>5.975288636823982E-3</v>
      </c>
      <c r="M1735" s="4">
        <f>Table15_2[[#This Row],[virtual_counts]]/Table15_2[[#This Row],[den_total]]</f>
        <v>0</v>
      </c>
      <c r="N1735" t="s">
        <v>14</v>
      </c>
    </row>
    <row r="1736" spans="1:14" x14ac:dyDescent="0.3">
      <c r="A1736" t="s">
        <v>33</v>
      </c>
      <c r="B1736">
        <v>2019</v>
      </c>
      <c r="C1736">
        <v>1</v>
      </c>
      <c r="D1736" t="s">
        <v>23</v>
      </c>
      <c r="E1736">
        <v>19748</v>
      </c>
      <c r="F1736">
        <f>VLOOKUP(_xlfn.CONCAT(A1736,B1736,C1736),Denominator!D:H,2,FALSE)</f>
        <v>19748</v>
      </c>
      <c r="G1736">
        <f>VLOOKUP(_xlfn.CONCAT(A1736,B1736,C1736),Denominator!D:H,3,FALSE)</f>
        <v>0</v>
      </c>
      <c r="H1736">
        <v>221</v>
      </c>
      <c r="I1736" s="13">
        <f>Table15_2[[#This Row],[total_counts]]-Table15_2[[#This Row],[virtual_counts]]</f>
        <v>221</v>
      </c>
      <c r="J1736">
        <v>0</v>
      </c>
      <c r="K1736" s="4">
        <f>Table15_2[[#This Row],[total_counts]]/Table15_2[[#This Row],[den_total]]</f>
        <v>1.1191006684221187E-2</v>
      </c>
      <c r="L1736" s="4">
        <f>Table15_2[[#This Row],[in_person_counts]]/Table15_2[[#This Row],[den_total]]</f>
        <v>1.1191006684221187E-2</v>
      </c>
      <c r="M1736" s="4">
        <f>Table15_2[[#This Row],[virtual_counts]]/Table15_2[[#This Row],[den_total]]</f>
        <v>0</v>
      </c>
      <c r="N1736" t="s">
        <v>14</v>
      </c>
    </row>
    <row r="1737" spans="1:14" x14ac:dyDescent="0.3">
      <c r="A1737" t="s">
        <v>33</v>
      </c>
      <c r="B1737">
        <v>2019</v>
      </c>
      <c r="C1737">
        <v>1</v>
      </c>
      <c r="D1737" t="s">
        <v>24</v>
      </c>
      <c r="E1737">
        <v>19748</v>
      </c>
      <c r="F1737">
        <f>VLOOKUP(_xlfn.CONCAT(A1737,B1737,C1737),Denominator!D:H,2,FALSE)</f>
        <v>19748</v>
      </c>
      <c r="G1737">
        <f>VLOOKUP(_xlfn.CONCAT(A1737,B1737,C1737),Denominator!D:H,3,FALSE)</f>
        <v>0</v>
      </c>
      <c r="H1737">
        <v>47</v>
      </c>
      <c r="I1737" s="13">
        <f>Table15_2[[#This Row],[total_counts]]-Table15_2[[#This Row],[virtual_counts]]</f>
        <v>47</v>
      </c>
      <c r="J1737">
        <v>0</v>
      </c>
      <c r="K1737" s="4">
        <f>Table15_2[[#This Row],[total_counts]]/Table15_2[[#This Row],[den_total]]</f>
        <v>2.379987846870569E-3</v>
      </c>
      <c r="L1737" s="4">
        <f>Table15_2[[#This Row],[in_person_counts]]/Table15_2[[#This Row],[den_total]]</f>
        <v>2.379987846870569E-3</v>
      </c>
      <c r="M1737" s="4">
        <f>Table15_2[[#This Row],[virtual_counts]]/Table15_2[[#This Row],[den_total]]</f>
        <v>0</v>
      </c>
      <c r="N1737" t="s">
        <v>14</v>
      </c>
    </row>
    <row r="1738" spans="1:14" x14ac:dyDescent="0.3">
      <c r="A1738" t="s">
        <v>33</v>
      </c>
      <c r="B1738">
        <v>2019</v>
      </c>
      <c r="C1738">
        <v>1</v>
      </c>
      <c r="D1738" t="s">
        <v>25</v>
      </c>
      <c r="E1738">
        <v>19748</v>
      </c>
      <c r="F1738">
        <f>VLOOKUP(_xlfn.CONCAT(A1738,B1738,C1738),Denominator!D:H,2,FALSE)</f>
        <v>19748</v>
      </c>
      <c r="G1738">
        <f>VLOOKUP(_xlfn.CONCAT(A1738,B1738,C1738),Denominator!D:H,3,FALSE)</f>
        <v>0</v>
      </c>
      <c r="H1738">
        <v>602</v>
      </c>
      <c r="I1738" s="13">
        <f>Table15_2[[#This Row],[total_counts]]-Table15_2[[#This Row],[virtual_counts]]</f>
        <v>602</v>
      </c>
      <c r="J1738">
        <v>0</v>
      </c>
      <c r="K1738" s="4">
        <f>Table15_2[[#This Row],[total_counts]]/Table15_2[[#This Row],[den_total]]</f>
        <v>3.0484099655661331E-2</v>
      </c>
      <c r="L1738" s="4">
        <f>Table15_2[[#This Row],[in_person_counts]]/Table15_2[[#This Row],[den_total]]</f>
        <v>3.0484099655661331E-2</v>
      </c>
      <c r="M1738" s="4">
        <f>Table15_2[[#This Row],[virtual_counts]]/Table15_2[[#This Row],[den_total]]</f>
        <v>0</v>
      </c>
      <c r="N1738" t="s">
        <v>14</v>
      </c>
    </row>
    <row r="1739" spans="1:14" x14ac:dyDescent="0.3">
      <c r="A1739" t="s">
        <v>33</v>
      </c>
      <c r="B1739">
        <v>2019</v>
      </c>
      <c r="C1739">
        <v>2</v>
      </c>
      <c r="D1739" t="s">
        <v>13</v>
      </c>
      <c r="E1739">
        <v>17720</v>
      </c>
      <c r="F1739">
        <f>VLOOKUP(_xlfn.CONCAT(A1739,B1739,C1739),Denominator!D:H,2,FALSE)</f>
        <v>17720</v>
      </c>
      <c r="G1739">
        <f>VLOOKUP(_xlfn.CONCAT(A1739,B1739,C1739),Denominator!D:H,3,FALSE)</f>
        <v>0</v>
      </c>
      <c r="H1739">
        <v>1951</v>
      </c>
      <c r="I1739" s="13">
        <f>Table15_2[[#This Row],[total_counts]]-Table15_2[[#This Row],[virtual_counts]]</f>
        <v>1951</v>
      </c>
      <c r="J1739">
        <v>0</v>
      </c>
      <c r="K1739" s="4">
        <f>Table15_2[[#This Row],[total_counts]]/Table15_2[[#This Row],[den_total]]</f>
        <v>0.11010158013544018</v>
      </c>
      <c r="L1739" s="4">
        <f>Table15_2[[#This Row],[in_person_counts]]/Table15_2[[#This Row],[den_total]]</f>
        <v>0.11010158013544018</v>
      </c>
      <c r="M1739" s="4">
        <f>Table15_2[[#This Row],[virtual_counts]]/Table15_2[[#This Row],[den_total]]</f>
        <v>0</v>
      </c>
      <c r="N1739" t="s">
        <v>14</v>
      </c>
    </row>
    <row r="1740" spans="1:14" x14ac:dyDescent="0.3">
      <c r="A1740" t="s">
        <v>33</v>
      </c>
      <c r="B1740">
        <v>2019</v>
      </c>
      <c r="C1740">
        <v>2</v>
      </c>
      <c r="D1740" t="s">
        <v>18</v>
      </c>
      <c r="E1740">
        <v>17720</v>
      </c>
      <c r="F1740">
        <f>VLOOKUP(_xlfn.CONCAT(A1740,B1740,C1740),Denominator!D:H,2,FALSE)</f>
        <v>17720</v>
      </c>
      <c r="G1740">
        <f>VLOOKUP(_xlfn.CONCAT(A1740,B1740,C1740),Denominator!D:H,3,FALSE)</f>
        <v>0</v>
      </c>
      <c r="H1740">
        <v>161</v>
      </c>
      <c r="I1740" s="13">
        <f>Table15_2[[#This Row],[total_counts]]-Table15_2[[#This Row],[virtual_counts]]</f>
        <v>161</v>
      </c>
      <c r="J1740">
        <v>0</v>
      </c>
      <c r="K1740" s="4">
        <f>Table15_2[[#This Row],[total_counts]]/Table15_2[[#This Row],[den_total]]</f>
        <v>9.0857787810383756E-3</v>
      </c>
      <c r="L1740" s="4">
        <f>Table15_2[[#This Row],[in_person_counts]]/Table15_2[[#This Row],[den_total]]</f>
        <v>9.0857787810383756E-3</v>
      </c>
      <c r="M1740" s="4">
        <f>Table15_2[[#This Row],[virtual_counts]]/Table15_2[[#This Row],[den_total]]</f>
        <v>0</v>
      </c>
      <c r="N1740" t="s">
        <v>14</v>
      </c>
    </row>
    <row r="1741" spans="1:14" x14ac:dyDescent="0.3">
      <c r="A1741" t="s">
        <v>33</v>
      </c>
      <c r="B1741">
        <v>2019</v>
      </c>
      <c r="C1741">
        <v>2</v>
      </c>
      <c r="D1741" t="s">
        <v>19</v>
      </c>
      <c r="E1741">
        <v>17720</v>
      </c>
      <c r="F1741">
        <f>VLOOKUP(_xlfn.CONCAT(A1741,B1741,C1741),Denominator!D:H,2,FALSE)</f>
        <v>17720</v>
      </c>
      <c r="G1741">
        <f>VLOOKUP(_xlfn.CONCAT(A1741,B1741,C1741),Denominator!D:H,3,FALSE)</f>
        <v>0</v>
      </c>
      <c r="H1741">
        <v>67</v>
      </c>
      <c r="I1741" s="13">
        <f>Table15_2[[#This Row],[total_counts]]-Table15_2[[#This Row],[virtual_counts]]</f>
        <v>67</v>
      </c>
      <c r="J1741">
        <v>0</v>
      </c>
      <c r="K1741" s="4">
        <f>Table15_2[[#This Row],[total_counts]]/Table15_2[[#This Row],[den_total]]</f>
        <v>3.7810383747178332E-3</v>
      </c>
      <c r="L1741" s="4">
        <f>Table15_2[[#This Row],[in_person_counts]]/Table15_2[[#This Row],[den_total]]</f>
        <v>3.7810383747178332E-3</v>
      </c>
      <c r="M1741" s="4">
        <f>Table15_2[[#This Row],[virtual_counts]]/Table15_2[[#This Row],[den_total]]</f>
        <v>0</v>
      </c>
      <c r="N1741" t="s">
        <v>14</v>
      </c>
    </row>
    <row r="1742" spans="1:14" x14ac:dyDescent="0.3">
      <c r="A1742" t="s">
        <v>33</v>
      </c>
      <c r="B1742">
        <v>2019</v>
      </c>
      <c r="C1742">
        <v>2</v>
      </c>
      <c r="D1742" t="s">
        <v>20</v>
      </c>
      <c r="E1742">
        <v>17720</v>
      </c>
      <c r="F1742">
        <f>VLOOKUP(_xlfn.CONCAT(A1742,B1742,C1742),Denominator!D:H,2,FALSE)</f>
        <v>17720</v>
      </c>
      <c r="G1742">
        <f>VLOOKUP(_xlfn.CONCAT(A1742,B1742,C1742),Denominator!D:H,3,FALSE)</f>
        <v>0</v>
      </c>
      <c r="H1742">
        <v>96</v>
      </c>
      <c r="I1742" s="13">
        <f>Table15_2[[#This Row],[total_counts]]-Table15_2[[#This Row],[virtual_counts]]</f>
        <v>96</v>
      </c>
      <c r="J1742">
        <v>0</v>
      </c>
      <c r="K1742" s="4">
        <f>Table15_2[[#This Row],[total_counts]]/Table15_2[[#This Row],[den_total]]</f>
        <v>5.4176072234762979E-3</v>
      </c>
      <c r="L1742" s="4">
        <f>Table15_2[[#This Row],[in_person_counts]]/Table15_2[[#This Row],[den_total]]</f>
        <v>5.4176072234762979E-3</v>
      </c>
      <c r="M1742" s="4">
        <f>Table15_2[[#This Row],[virtual_counts]]/Table15_2[[#This Row],[den_total]]</f>
        <v>0</v>
      </c>
      <c r="N1742" t="s">
        <v>14</v>
      </c>
    </row>
    <row r="1743" spans="1:14" x14ac:dyDescent="0.3">
      <c r="A1743" t="s">
        <v>33</v>
      </c>
      <c r="B1743">
        <v>2019</v>
      </c>
      <c r="C1743">
        <v>2</v>
      </c>
      <c r="D1743" t="s">
        <v>21</v>
      </c>
      <c r="E1743">
        <v>17720</v>
      </c>
      <c r="F1743">
        <f>VLOOKUP(_xlfn.CONCAT(A1743,B1743,C1743),Denominator!D:H,2,FALSE)</f>
        <v>17720</v>
      </c>
      <c r="G1743">
        <f>VLOOKUP(_xlfn.CONCAT(A1743,B1743,C1743),Denominator!D:H,3,FALSE)</f>
        <v>0</v>
      </c>
      <c r="H1743">
        <v>11</v>
      </c>
      <c r="I1743" s="13">
        <f>Table15_2[[#This Row],[total_counts]]-Table15_2[[#This Row],[virtual_counts]]</f>
        <v>11</v>
      </c>
      <c r="J1743">
        <v>0</v>
      </c>
      <c r="K1743" s="4">
        <f>Table15_2[[#This Row],[total_counts]]/Table15_2[[#This Row],[den_total]]</f>
        <v>6.2076749435665917E-4</v>
      </c>
      <c r="L1743" s="4">
        <f>Table15_2[[#This Row],[in_person_counts]]/Table15_2[[#This Row],[den_total]]</f>
        <v>6.2076749435665917E-4</v>
      </c>
      <c r="M1743" s="4">
        <f>Table15_2[[#This Row],[virtual_counts]]/Table15_2[[#This Row],[den_total]]</f>
        <v>0</v>
      </c>
      <c r="N1743" t="s">
        <v>14</v>
      </c>
    </row>
    <row r="1744" spans="1:14" x14ac:dyDescent="0.3">
      <c r="A1744" t="s">
        <v>33</v>
      </c>
      <c r="B1744">
        <v>2019</v>
      </c>
      <c r="C1744">
        <v>2</v>
      </c>
      <c r="D1744" t="s">
        <v>22</v>
      </c>
      <c r="E1744">
        <v>17720</v>
      </c>
      <c r="F1744">
        <f>VLOOKUP(_xlfn.CONCAT(A1744,B1744,C1744),Denominator!D:H,2,FALSE)</f>
        <v>17720</v>
      </c>
      <c r="G1744">
        <f>VLOOKUP(_xlfn.CONCAT(A1744,B1744,C1744),Denominator!D:H,3,FALSE)</f>
        <v>0</v>
      </c>
      <c r="H1744">
        <v>107</v>
      </c>
      <c r="I1744" s="13">
        <f>Table15_2[[#This Row],[total_counts]]-Table15_2[[#This Row],[virtual_counts]]</f>
        <v>107</v>
      </c>
      <c r="J1744">
        <v>0</v>
      </c>
      <c r="K1744" s="4">
        <f>Table15_2[[#This Row],[total_counts]]/Table15_2[[#This Row],[den_total]]</f>
        <v>6.0383747178329571E-3</v>
      </c>
      <c r="L1744" s="4">
        <f>Table15_2[[#This Row],[in_person_counts]]/Table15_2[[#This Row],[den_total]]</f>
        <v>6.0383747178329571E-3</v>
      </c>
      <c r="M1744" s="4">
        <f>Table15_2[[#This Row],[virtual_counts]]/Table15_2[[#This Row],[den_total]]</f>
        <v>0</v>
      </c>
      <c r="N1744" t="s">
        <v>14</v>
      </c>
    </row>
    <row r="1745" spans="1:14" x14ac:dyDescent="0.3">
      <c r="A1745" t="s">
        <v>33</v>
      </c>
      <c r="B1745">
        <v>2019</v>
      </c>
      <c r="C1745">
        <v>2</v>
      </c>
      <c r="D1745" t="s">
        <v>23</v>
      </c>
      <c r="E1745">
        <v>17720</v>
      </c>
      <c r="F1745">
        <f>VLOOKUP(_xlfn.CONCAT(A1745,B1745,C1745),Denominator!D:H,2,FALSE)</f>
        <v>17720</v>
      </c>
      <c r="G1745">
        <f>VLOOKUP(_xlfn.CONCAT(A1745,B1745,C1745),Denominator!D:H,3,FALSE)</f>
        <v>0</v>
      </c>
      <c r="H1745">
        <v>170</v>
      </c>
      <c r="I1745" s="13">
        <f>Table15_2[[#This Row],[total_counts]]-Table15_2[[#This Row],[virtual_counts]]</f>
        <v>170</v>
      </c>
      <c r="J1745">
        <v>0</v>
      </c>
      <c r="K1745" s="4">
        <f>Table15_2[[#This Row],[total_counts]]/Table15_2[[#This Row],[den_total]]</f>
        <v>9.5936794582392772E-3</v>
      </c>
      <c r="L1745" s="4">
        <f>Table15_2[[#This Row],[in_person_counts]]/Table15_2[[#This Row],[den_total]]</f>
        <v>9.5936794582392772E-3</v>
      </c>
      <c r="M1745" s="4">
        <f>Table15_2[[#This Row],[virtual_counts]]/Table15_2[[#This Row],[den_total]]</f>
        <v>0</v>
      </c>
      <c r="N1745" t="s">
        <v>14</v>
      </c>
    </row>
    <row r="1746" spans="1:14" x14ac:dyDescent="0.3">
      <c r="A1746" t="s">
        <v>33</v>
      </c>
      <c r="B1746">
        <v>2019</v>
      </c>
      <c r="C1746">
        <v>2</v>
      </c>
      <c r="D1746" t="s">
        <v>24</v>
      </c>
      <c r="E1746">
        <v>17720</v>
      </c>
      <c r="F1746">
        <f>VLOOKUP(_xlfn.CONCAT(A1746,B1746,C1746),Denominator!D:H,2,FALSE)</f>
        <v>17720</v>
      </c>
      <c r="G1746">
        <f>VLOOKUP(_xlfn.CONCAT(A1746,B1746,C1746),Denominator!D:H,3,FALSE)</f>
        <v>0</v>
      </c>
      <c r="H1746">
        <v>34</v>
      </c>
      <c r="I1746" s="13">
        <f>Table15_2[[#This Row],[total_counts]]-Table15_2[[#This Row],[virtual_counts]]</f>
        <v>34</v>
      </c>
      <c r="J1746">
        <v>0</v>
      </c>
      <c r="K1746" s="4">
        <f>Table15_2[[#This Row],[total_counts]]/Table15_2[[#This Row],[den_total]]</f>
        <v>1.9187358916478556E-3</v>
      </c>
      <c r="L1746" s="4">
        <f>Table15_2[[#This Row],[in_person_counts]]/Table15_2[[#This Row],[den_total]]</f>
        <v>1.9187358916478556E-3</v>
      </c>
      <c r="M1746" s="4">
        <f>Table15_2[[#This Row],[virtual_counts]]/Table15_2[[#This Row],[den_total]]</f>
        <v>0</v>
      </c>
      <c r="N1746" t="s">
        <v>14</v>
      </c>
    </row>
    <row r="1747" spans="1:14" x14ac:dyDescent="0.3">
      <c r="A1747" t="s">
        <v>33</v>
      </c>
      <c r="B1747">
        <v>2019</v>
      </c>
      <c r="C1747">
        <v>2</v>
      </c>
      <c r="D1747" t="s">
        <v>25</v>
      </c>
      <c r="E1747">
        <v>17720</v>
      </c>
      <c r="F1747">
        <f>VLOOKUP(_xlfn.CONCAT(A1747,B1747,C1747),Denominator!D:H,2,FALSE)</f>
        <v>17720</v>
      </c>
      <c r="G1747">
        <f>VLOOKUP(_xlfn.CONCAT(A1747,B1747,C1747),Denominator!D:H,3,FALSE)</f>
        <v>0</v>
      </c>
      <c r="H1747">
        <v>542</v>
      </c>
      <c r="I1747" s="13">
        <f>Table15_2[[#This Row],[total_counts]]-Table15_2[[#This Row],[virtual_counts]]</f>
        <v>542</v>
      </c>
      <c r="J1747">
        <v>0</v>
      </c>
      <c r="K1747" s="4">
        <f>Table15_2[[#This Row],[total_counts]]/Table15_2[[#This Row],[den_total]]</f>
        <v>3.0586907449209933E-2</v>
      </c>
      <c r="L1747" s="4">
        <f>Table15_2[[#This Row],[in_person_counts]]/Table15_2[[#This Row],[den_total]]</f>
        <v>3.0586907449209933E-2</v>
      </c>
      <c r="M1747" s="4">
        <f>Table15_2[[#This Row],[virtual_counts]]/Table15_2[[#This Row],[den_total]]</f>
        <v>0</v>
      </c>
      <c r="N1747" t="s">
        <v>14</v>
      </c>
    </row>
    <row r="1748" spans="1:14" x14ac:dyDescent="0.3">
      <c r="A1748" t="s">
        <v>33</v>
      </c>
      <c r="B1748">
        <v>2019</v>
      </c>
      <c r="C1748">
        <v>3</v>
      </c>
      <c r="D1748" t="s">
        <v>13</v>
      </c>
      <c r="E1748">
        <v>17682</v>
      </c>
      <c r="F1748">
        <f>VLOOKUP(_xlfn.CONCAT(A1748,B1748,C1748),Denominator!D:H,2,FALSE)</f>
        <v>17682</v>
      </c>
      <c r="G1748">
        <f>VLOOKUP(_xlfn.CONCAT(A1748,B1748,C1748),Denominator!D:H,3,FALSE)</f>
        <v>0</v>
      </c>
      <c r="H1748">
        <v>2142</v>
      </c>
      <c r="I1748" s="13">
        <f>Table15_2[[#This Row],[total_counts]]-Table15_2[[#This Row],[virtual_counts]]</f>
        <v>2142</v>
      </c>
      <c r="J1748">
        <v>0</v>
      </c>
      <c r="K1748" s="4">
        <f>Table15_2[[#This Row],[total_counts]]/Table15_2[[#This Row],[den_total]]</f>
        <v>0.12114014251781473</v>
      </c>
      <c r="L1748" s="4">
        <f>Table15_2[[#This Row],[in_person_counts]]/Table15_2[[#This Row],[den_total]]</f>
        <v>0.12114014251781473</v>
      </c>
      <c r="M1748" s="4">
        <f>Table15_2[[#This Row],[virtual_counts]]/Table15_2[[#This Row],[den_total]]</f>
        <v>0</v>
      </c>
      <c r="N1748" t="s">
        <v>14</v>
      </c>
    </row>
    <row r="1749" spans="1:14" x14ac:dyDescent="0.3">
      <c r="A1749" t="s">
        <v>33</v>
      </c>
      <c r="B1749">
        <v>2019</v>
      </c>
      <c r="C1749">
        <v>3</v>
      </c>
      <c r="D1749" t="s">
        <v>18</v>
      </c>
      <c r="E1749">
        <v>17682</v>
      </c>
      <c r="F1749">
        <f>VLOOKUP(_xlfn.CONCAT(A1749,B1749,C1749),Denominator!D:H,2,FALSE)</f>
        <v>17682</v>
      </c>
      <c r="G1749">
        <f>VLOOKUP(_xlfn.CONCAT(A1749,B1749,C1749),Denominator!D:H,3,FALSE)</f>
        <v>0</v>
      </c>
      <c r="H1749">
        <v>135</v>
      </c>
      <c r="I1749" s="13">
        <f>Table15_2[[#This Row],[total_counts]]-Table15_2[[#This Row],[virtual_counts]]</f>
        <v>135</v>
      </c>
      <c r="J1749">
        <v>0</v>
      </c>
      <c r="K1749" s="4">
        <f>Table15_2[[#This Row],[total_counts]]/Table15_2[[#This Row],[den_total]]</f>
        <v>7.6348829317950456E-3</v>
      </c>
      <c r="L1749" s="4">
        <f>Table15_2[[#This Row],[in_person_counts]]/Table15_2[[#This Row],[den_total]]</f>
        <v>7.6348829317950456E-3</v>
      </c>
      <c r="M1749" s="4">
        <f>Table15_2[[#This Row],[virtual_counts]]/Table15_2[[#This Row],[den_total]]</f>
        <v>0</v>
      </c>
      <c r="N1749" t="s">
        <v>14</v>
      </c>
    </row>
    <row r="1750" spans="1:14" x14ac:dyDescent="0.3">
      <c r="A1750" t="s">
        <v>33</v>
      </c>
      <c r="B1750">
        <v>2019</v>
      </c>
      <c r="C1750">
        <v>3</v>
      </c>
      <c r="D1750" t="s">
        <v>19</v>
      </c>
      <c r="E1750">
        <v>17682</v>
      </c>
      <c r="F1750">
        <f>VLOOKUP(_xlfn.CONCAT(A1750,B1750,C1750),Denominator!D:H,2,FALSE)</f>
        <v>17682</v>
      </c>
      <c r="G1750">
        <f>VLOOKUP(_xlfn.CONCAT(A1750,B1750,C1750),Denominator!D:H,3,FALSE)</f>
        <v>0</v>
      </c>
      <c r="H1750">
        <v>89</v>
      </c>
      <c r="I1750" s="13">
        <f>Table15_2[[#This Row],[total_counts]]-Table15_2[[#This Row],[virtual_counts]]</f>
        <v>89</v>
      </c>
      <c r="J1750">
        <v>0</v>
      </c>
      <c r="K1750" s="4">
        <f>Table15_2[[#This Row],[total_counts]]/Table15_2[[#This Row],[den_total]]</f>
        <v>5.0333672661463632E-3</v>
      </c>
      <c r="L1750" s="4">
        <f>Table15_2[[#This Row],[in_person_counts]]/Table15_2[[#This Row],[den_total]]</f>
        <v>5.0333672661463632E-3</v>
      </c>
      <c r="M1750" s="4">
        <f>Table15_2[[#This Row],[virtual_counts]]/Table15_2[[#This Row],[den_total]]</f>
        <v>0</v>
      </c>
      <c r="N1750" t="s">
        <v>14</v>
      </c>
    </row>
    <row r="1751" spans="1:14" x14ac:dyDescent="0.3">
      <c r="A1751" t="s">
        <v>33</v>
      </c>
      <c r="B1751">
        <v>2019</v>
      </c>
      <c r="C1751">
        <v>3</v>
      </c>
      <c r="D1751" t="s">
        <v>20</v>
      </c>
      <c r="E1751">
        <v>17682</v>
      </c>
      <c r="F1751">
        <f>VLOOKUP(_xlfn.CONCAT(A1751,B1751,C1751),Denominator!D:H,2,FALSE)</f>
        <v>17682</v>
      </c>
      <c r="G1751">
        <f>VLOOKUP(_xlfn.CONCAT(A1751,B1751,C1751),Denominator!D:H,3,FALSE)</f>
        <v>0</v>
      </c>
      <c r="H1751">
        <v>71</v>
      </c>
      <c r="I1751" s="13">
        <f>Table15_2[[#This Row],[total_counts]]-Table15_2[[#This Row],[virtual_counts]]</f>
        <v>71</v>
      </c>
      <c r="J1751">
        <v>0</v>
      </c>
      <c r="K1751" s="4">
        <f>Table15_2[[#This Row],[total_counts]]/Table15_2[[#This Row],[den_total]]</f>
        <v>4.0153828752403573E-3</v>
      </c>
      <c r="L1751" s="4">
        <f>Table15_2[[#This Row],[in_person_counts]]/Table15_2[[#This Row],[den_total]]</f>
        <v>4.0153828752403573E-3</v>
      </c>
      <c r="M1751" s="4">
        <f>Table15_2[[#This Row],[virtual_counts]]/Table15_2[[#This Row],[den_total]]</f>
        <v>0</v>
      </c>
      <c r="N1751" t="s">
        <v>14</v>
      </c>
    </row>
    <row r="1752" spans="1:14" x14ac:dyDescent="0.3">
      <c r="A1752" t="s">
        <v>33</v>
      </c>
      <c r="B1752">
        <v>2019</v>
      </c>
      <c r="C1752">
        <v>3</v>
      </c>
      <c r="D1752" t="s">
        <v>21</v>
      </c>
      <c r="E1752">
        <v>17682</v>
      </c>
      <c r="F1752">
        <f>VLOOKUP(_xlfn.CONCAT(A1752,B1752,C1752),Denominator!D:H,2,FALSE)</f>
        <v>17682</v>
      </c>
      <c r="G1752">
        <f>VLOOKUP(_xlfn.CONCAT(A1752,B1752,C1752),Denominator!D:H,3,FALSE)</f>
        <v>0</v>
      </c>
      <c r="H1752">
        <v>8</v>
      </c>
      <c r="I1752" s="13">
        <f>Table15_2[[#This Row],[total_counts]]-Table15_2[[#This Row],[virtual_counts]]</f>
        <v>8</v>
      </c>
      <c r="J1752">
        <v>0</v>
      </c>
      <c r="K1752" s="4">
        <f>Table15_2[[#This Row],[total_counts]]/Table15_2[[#This Row],[den_total]]</f>
        <v>4.5243750706933604E-4</v>
      </c>
      <c r="L1752" s="4">
        <f>Table15_2[[#This Row],[in_person_counts]]/Table15_2[[#This Row],[den_total]]</f>
        <v>4.5243750706933604E-4</v>
      </c>
      <c r="M1752" s="4">
        <f>Table15_2[[#This Row],[virtual_counts]]/Table15_2[[#This Row],[den_total]]</f>
        <v>0</v>
      </c>
      <c r="N1752" t="s">
        <v>14</v>
      </c>
    </row>
    <row r="1753" spans="1:14" x14ac:dyDescent="0.3">
      <c r="A1753" t="s">
        <v>33</v>
      </c>
      <c r="B1753">
        <v>2019</v>
      </c>
      <c r="C1753">
        <v>3</v>
      </c>
      <c r="D1753" t="s">
        <v>22</v>
      </c>
      <c r="E1753">
        <v>17682</v>
      </c>
      <c r="F1753">
        <f>VLOOKUP(_xlfn.CONCAT(A1753,B1753,C1753),Denominator!D:H,2,FALSE)</f>
        <v>17682</v>
      </c>
      <c r="G1753">
        <f>VLOOKUP(_xlfn.CONCAT(A1753,B1753,C1753),Denominator!D:H,3,FALSE)</f>
        <v>0</v>
      </c>
      <c r="H1753">
        <v>79</v>
      </c>
      <c r="I1753" s="13">
        <f>Table15_2[[#This Row],[total_counts]]-Table15_2[[#This Row],[virtual_counts]]</f>
        <v>79</v>
      </c>
      <c r="J1753">
        <v>0</v>
      </c>
      <c r="K1753" s="4">
        <f>Table15_2[[#This Row],[total_counts]]/Table15_2[[#This Row],[den_total]]</f>
        <v>4.4678203823096934E-3</v>
      </c>
      <c r="L1753" s="4">
        <f>Table15_2[[#This Row],[in_person_counts]]/Table15_2[[#This Row],[den_total]]</f>
        <v>4.4678203823096934E-3</v>
      </c>
      <c r="M1753" s="4">
        <f>Table15_2[[#This Row],[virtual_counts]]/Table15_2[[#This Row],[den_total]]</f>
        <v>0</v>
      </c>
      <c r="N1753" t="s">
        <v>14</v>
      </c>
    </row>
    <row r="1754" spans="1:14" x14ac:dyDescent="0.3">
      <c r="A1754" t="s">
        <v>33</v>
      </c>
      <c r="B1754">
        <v>2019</v>
      </c>
      <c r="C1754">
        <v>3</v>
      </c>
      <c r="D1754" t="s">
        <v>23</v>
      </c>
      <c r="E1754">
        <v>17682</v>
      </c>
      <c r="F1754">
        <f>VLOOKUP(_xlfn.CONCAT(A1754,B1754,C1754),Denominator!D:H,2,FALSE)</f>
        <v>17682</v>
      </c>
      <c r="G1754">
        <f>VLOOKUP(_xlfn.CONCAT(A1754,B1754,C1754),Denominator!D:H,3,FALSE)</f>
        <v>0</v>
      </c>
      <c r="H1754">
        <v>164</v>
      </c>
      <c r="I1754" s="13">
        <f>Table15_2[[#This Row],[total_counts]]-Table15_2[[#This Row],[virtual_counts]]</f>
        <v>164</v>
      </c>
      <c r="J1754">
        <v>0</v>
      </c>
      <c r="K1754" s="4">
        <f>Table15_2[[#This Row],[total_counts]]/Table15_2[[#This Row],[den_total]]</f>
        <v>9.2749688949213885E-3</v>
      </c>
      <c r="L1754" s="4">
        <f>Table15_2[[#This Row],[in_person_counts]]/Table15_2[[#This Row],[den_total]]</f>
        <v>9.2749688949213885E-3</v>
      </c>
      <c r="M1754" s="4">
        <f>Table15_2[[#This Row],[virtual_counts]]/Table15_2[[#This Row],[den_total]]</f>
        <v>0</v>
      </c>
      <c r="N1754" t="s">
        <v>14</v>
      </c>
    </row>
    <row r="1755" spans="1:14" x14ac:dyDescent="0.3">
      <c r="A1755" t="s">
        <v>33</v>
      </c>
      <c r="B1755">
        <v>2019</v>
      </c>
      <c r="C1755">
        <v>3</v>
      </c>
      <c r="D1755" t="s">
        <v>24</v>
      </c>
      <c r="E1755">
        <v>17682</v>
      </c>
      <c r="F1755">
        <f>VLOOKUP(_xlfn.CONCAT(A1755,B1755,C1755),Denominator!D:H,2,FALSE)</f>
        <v>17682</v>
      </c>
      <c r="G1755">
        <f>VLOOKUP(_xlfn.CONCAT(A1755,B1755,C1755),Denominator!D:H,3,FALSE)</f>
        <v>0</v>
      </c>
      <c r="H1755">
        <v>28</v>
      </c>
      <c r="I1755" s="13">
        <f>Table15_2[[#This Row],[total_counts]]-Table15_2[[#This Row],[virtual_counts]]</f>
        <v>28</v>
      </c>
      <c r="J1755">
        <v>0</v>
      </c>
      <c r="K1755" s="4">
        <f>Table15_2[[#This Row],[total_counts]]/Table15_2[[#This Row],[den_total]]</f>
        <v>1.5835312747426761E-3</v>
      </c>
      <c r="L1755" s="4">
        <f>Table15_2[[#This Row],[in_person_counts]]/Table15_2[[#This Row],[den_total]]</f>
        <v>1.5835312747426761E-3</v>
      </c>
      <c r="M1755" s="4">
        <f>Table15_2[[#This Row],[virtual_counts]]/Table15_2[[#This Row],[den_total]]</f>
        <v>0</v>
      </c>
      <c r="N1755" t="s">
        <v>14</v>
      </c>
    </row>
    <row r="1756" spans="1:14" x14ac:dyDescent="0.3">
      <c r="A1756" t="s">
        <v>33</v>
      </c>
      <c r="B1756">
        <v>2019</v>
      </c>
      <c r="C1756">
        <v>3</v>
      </c>
      <c r="D1756" t="s">
        <v>25</v>
      </c>
      <c r="E1756">
        <v>17682</v>
      </c>
      <c r="F1756">
        <f>VLOOKUP(_xlfn.CONCAT(A1756,B1756,C1756),Denominator!D:H,2,FALSE)</f>
        <v>17682</v>
      </c>
      <c r="G1756">
        <f>VLOOKUP(_xlfn.CONCAT(A1756,B1756,C1756),Denominator!D:H,3,FALSE)</f>
        <v>0</v>
      </c>
      <c r="H1756">
        <v>519</v>
      </c>
      <c r="I1756" s="13">
        <f>Table15_2[[#This Row],[total_counts]]-Table15_2[[#This Row],[virtual_counts]]</f>
        <v>519</v>
      </c>
      <c r="J1756">
        <v>0</v>
      </c>
      <c r="K1756" s="4">
        <f>Table15_2[[#This Row],[total_counts]]/Table15_2[[#This Row],[den_total]]</f>
        <v>2.9351883271123175E-2</v>
      </c>
      <c r="L1756" s="4">
        <f>Table15_2[[#This Row],[in_person_counts]]/Table15_2[[#This Row],[den_total]]</f>
        <v>2.9351883271123175E-2</v>
      </c>
      <c r="M1756" s="4">
        <f>Table15_2[[#This Row],[virtual_counts]]/Table15_2[[#This Row],[den_total]]</f>
        <v>0</v>
      </c>
      <c r="N1756" t="s">
        <v>14</v>
      </c>
    </row>
    <row r="1757" spans="1:14" x14ac:dyDescent="0.3">
      <c r="A1757" t="s">
        <v>33</v>
      </c>
      <c r="B1757">
        <v>2019</v>
      </c>
      <c r="C1757">
        <v>4</v>
      </c>
      <c r="D1757" t="s">
        <v>13</v>
      </c>
      <c r="E1757">
        <v>18281</v>
      </c>
      <c r="F1757">
        <f>VLOOKUP(_xlfn.CONCAT(A1757,B1757,C1757),Denominator!D:H,2,FALSE)</f>
        <v>18281</v>
      </c>
      <c r="G1757">
        <f>VLOOKUP(_xlfn.CONCAT(A1757,B1757,C1757),Denominator!D:H,3,FALSE)</f>
        <v>0</v>
      </c>
      <c r="H1757">
        <v>2269</v>
      </c>
      <c r="I1757" s="13">
        <f>Table15_2[[#This Row],[total_counts]]-Table15_2[[#This Row],[virtual_counts]]</f>
        <v>2269</v>
      </c>
      <c r="J1757">
        <v>0</v>
      </c>
      <c r="K1757" s="4">
        <f>Table15_2[[#This Row],[total_counts]]/Table15_2[[#This Row],[den_total]]</f>
        <v>0.12411793665554401</v>
      </c>
      <c r="L1757" s="4">
        <f>Table15_2[[#This Row],[in_person_counts]]/Table15_2[[#This Row],[den_total]]</f>
        <v>0.12411793665554401</v>
      </c>
      <c r="M1757" s="4">
        <f>Table15_2[[#This Row],[virtual_counts]]/Table15_2[[#This Row],[den_total]]</f>
        <v>0</v>
      </c>
      <c r="N1757" t="s">
        <v>14</v>
      </c>
    </row>
    <row r="1758" spans="1:14" x14ac:dyDescent="0.3">
      <c r="A1758" t="s">
        <v>33</v>
      </c>
      <c r="B1758">
        <v>2019</v>
      </c>
      <c r="C1758">
        <v>4</v>
      </c>
      <c r="D1758" t="s">
        <v>18</v>
      </c>
      <c r="E1758">
        <v>18281</v>
      </c>
      <c r="F1758">
        <f>VLOOKUP(_xlfn.CONCAT(A1758,B1758,C1758),Denominator!D:H,2,FALSE)</f>
        <v>18281</v>
      </c>
      <c r="G1758">
        <f>VLOOKUP(_xlfn.CONCAT(A1758,B1758,C1758),Denominator!D:H,3,FALSE)</f>
        <v>0</v>
      </c>
      <c r="H1758">
        <v>145</v>
      </c>
      <c r="I1758" s="13">
        <f>Table15_2[[#This Row],[total_counts]]-Table15_2[[#This Row],[virtual_counts]]</f>
        <v>145</v>
      </c>
      <c r="J1758">
        <v>0</v>
      </c>
      <c r="K1758" s="4">
        <f>Table15_2[[#This Row],[total_counts]]/Table15_2[[#This Row],[den_total]]</f>
        <v>7.9317323997593128E-3</v>
      </c>
      <c r="L1758" s="4">
        <f>Table15_2[[#This Row],[in_person_counts]]/Table15_2[[#This Row],[den_total]]</f>
        <v>7.9317323997593128E-3</v>
      </c>
      <c r="M1758" s="4">
        <f>Table15_2[[#This Row],[virtual_counts]]/Table15_2[[#This Row],[den_total]]</f>
        <v>0</v>
      </c>
      <c r="N1758" t="s">
        <v>14</v>
      </c>
    </row>
    <row r="1759" spans="1:14" x14ac:dyDescent="0.3">
      <c r="A1759" t="s">
        <v>33</v>
      </c>
      <c r="B1759">
        <v>2019</v>
      </c>
      <c r="C1759">
        <v>4</v>
      </c>
      <c r="D1759" t="s">
        <v>19</v>
      </c>
      <c r="E1759">
        <v>18281</v>
      </c>
      <c r="F1759">
        <f>VLOOKUP(_xlfn.CONCAT(A1759,B1759,C1759),Denominator!D:H,2,FALSE)</f>
        <v>18281</v>
      </c>
      <c r="G1759">
        <f>VLOOKUP(_xlfn.CONCAT(A1759,B1759,C1759),Denominator!D:H,3,FALSE)</f>
        <v>0</v>
      </c>
      <c r="H1759">
        <v>94</v>
      </c>
      <c r="I1759" s="13">
        <f>Table15_2[[#This Row],[total_counts]]-Table15_2[[#This Row],[virtual_counts]]</f>
        <v>94</v>
      </c>
      <c r="J1759">
        <v>0</v>
      </c>
      <c r="K1759" s="4">
        <f>Table15_2[[#This Row],[total_counts]]/Table15_2[[#This Row],[den_total]]</f>
        <v>5.1419506591543129E-3</v>
      </c>
      <c r="L1759" s="4">
        <f>Table15_2[[#This Row],[in_person_counts]]/Table15_2[[#This Row],[den_total]]</f>
        <v>5.1419506591543129E-3</v>
      </c>
      <c r="M1759" s="4">
        <f>Table15_2[[#This Row],[virtual_counts]]/Table15_2[[#This Row],[den_total]]</f>
        <v>0</v>
      </c>
      <c r="N1759" t="s">
        <v>14</v>
      </c>
    </row>
    <row r="1760" spans="1:14" x14ac:dyDescent="0.3">
      <c r="A1760" t="s">
        <v>33</v>
      </c>
      <c r="B1760">
        <v>2019</v>
      </c>
      <c r="C1760">
        <v>4</v>
      </c>
      <c r="D1760" t="s">
        <v>20</v>
      </c>
      <c r="E1760">
        <v>18281</v>
      </c>
      <c r="F1760">
        <f>VLOOKUP(_xlfn.CONCAT(A1760,B1760,C1760),Denominator!D:H,2,FALSE)</f>
        <v>18281</v>
      </c>
      <c r="G1760">
        <f>VLOOKUP(_xlfn.CONCAT(A1760,B1760,C1760),Denominator!D:H,3,FALSE)</f>
        <v>0</v>
      </c>
      <c r="H1760">
        <v>95</v>
      </c>
      <c r="I1760" s="13">
        <f>Table15_2[[#This Row],[total_counts]]-Table15_2[[#This Row],[virtual_counts]]</f>
        <v>95</v>
      </c>
      <c r="J1760">
        <v>0</v>
      </c>
      <c r="K1760" s="4">
        <f>Table15_2[[#This Row],[total_counts]]/Table15_2[[#This Row],[den_total]]</f>
        <v>5.1966522619112743E-3</v>
      </c>
      <c r="L1760" s="4">
        <f>Table15_2[[#This Row],[in_person_counts]]/Table15_2[[#This Row],[den_total]]</f>
        <v>5.1966522619112743E-3</v>
      </c>
      <c r="M1760" s="4">
        <f>Table15_2[[#This Row],[virtual_counts]]/Table15_2[[#This Row],[den_total]]</f>
        <v>0</v>
      </c>
      <c r="N1760" t="s">
        <v>14</v>
      </c>
    </row>
    <row r="1761" spans="1:14" x14ac:dyDescent="0.3">
      <c r="A1761" t="s">
        <v>33</v>
      </c>
      <c r="B1761">
        <v>2019</v>
      </c>
      <c r="C1761">
        <v>4</v>
      </c>
      <c r="D1761" t="s">
        <v>21</v>
      </c>
      <c r="E1761">
        <v>18281</v>
      </c>
      <c r="F1761">
        <f>VLOOKUP(_xlfn.CONCAT(A1761,B1761,C1761),Denominator!D:H,2,FALSE)</f>
        <v>18281</v>
      </c>
      <c r="G1761">
        <f>VLOOKUP(_xlfn.CONCAT(A1761,B1761,C1761),Denominator!D:H,3,FALSE)</f>
        <v>0</v>
      </c>
      <c r="H1761">
        <v>10</v>
      </c>
      <c r="I1761" s="13">
        <f>Table15_2[[#This Row],[total_counts]]-Table15_2[[#This Row],[virtual_counts]]</f>
        <v>10</v>
      </c>
      <c r="J1761">
        <v>0</v>
      </c>
      <c r="K1761" s="4">
        <f>Table15_2[[#This Row],[total_counts]]/Table15_2[[#This Row],[den_total]]</f>
        <v>5.4701602756960783E-4</v>
      </c>
      <c r="L1761" s="4">
        <f>Table15_2[[#This Row],[in_person_counts]]/Table15_2[[#This Row],[den_total]]</f>
        <v>5.4701602756960783E-4</v>
      </c>
      <c r="M1761" s="4">
        <f>Table15_2[[#This Row],[virtual_counts]]/Table15_2[[#This Row],[den_total]]</f>
        <v>0</v>
      </c>
      <c r="N1761" t="s">
        <v>14</v>
      </c>
    </row>
    <row r="1762" spans="1:14" x14ac:dyDescent="0.3">
      <c r="A1762" t="s">
        <v>33</v>
      </c>
      <c r="B1762">
        <v>2019</v>
      </c>
      <c r="C1762">
        <v>4</v>
      </c>
      <c r="D1762" t="s">
        <v>22</v>
      </c>
      <c r="E1762">
        <v>18281</v>
      </c>
      <c r="F1762">
        <f>VLOOKUP(_xlfn.CONCAT(A1762,B1762,C1762),Denominator!D:H,2,FALSE)</f>
        <v>18281</v>
      </c>
      <c r="G1762">
        <f>VLOOKUP(_xlfn.CONCAT(A1762,B1762,C1762),Denominator!D:H,3,FALSE)</f>
        <v>0</v>
      </c>
      <c r="H1762">
        <v>105</v>
      </c>
      <c r="I1762" s="13">
        <f>Table15_2[[#This Row],[total_counts]]-Table15_2[[#This Row],[virtual_counts]]</f>
        <v>105</v>
      </c>
      <c r="J1762">
        <v>0</v>
      </c>
      <c r="K1762" s="4">
        <f>Table15_2[[#This Row],[total_counts]]/Table15_2[[#This Row],[den_total]]</f>
        <v>5.7436682894808815E-3</v>
      </c>
      <c r="L1762" s="4">
        <f>Table15_2[[#This Row],[in_person_counts]]/Table15_2[[#This Row],[den_total]]</f>
        <v>5.7436682894808815E-3</v>
      </c>
      <c r="M1762" s="4">
        <f>Table15_2[[#This Row],[virtual_counts]]/Table15_2[[#This Row],[den_total]]</f>
        <v>0</v>
      </c>
      <c r="N1762" t="s">
        <v>14</v>
      </c>
    </row>
    <row r="1763" spans="1:14" x14ac:dyDescent="0.3">
      <c r="A1763" t="s">
        <v>33</v>
      </c>
      <c r="B1763">
        <v>2019</v>
      </c>
      <c r="C1763">
        <v>4</v>
      </c>
      <c r="D1763" t="s">
        <v>23</v>
      </c>
      <c r="E1763">
        <v>18281</v>
      </c>
      <c r="F1763">
        <f>VLOOKUP(_xlfn.CONCAT(A1763,B1763,C1763),Denominator!D:H,2,FALSE)</f>
        <v>18281</v>
      </c>
      <c r="G1763">
        <f>VLOOKUP(_xlfn.CONCAT(A1763,B1763,C1763),Denominator!D:H,3,FALSE)</f>
        <v>0</v>
      </c>
      <c r="H1763">
        <v>161</v>
      </c>
      <c r="I1763" s="13">
        <f>Table15_2[[#This Row],[total_counts]]-Table15_2[[#This Row],[virtual_counts]]</f>
        <v>161</v>
      </c>
      <c r="J1763">
        <v>0</v>
      </c>
      <c r="K1763" s="4">
        <f>Table15_2[[#This Row],[total_counts]]/Table15_2[[#This Row],[den_total]]</f>
        <v>8.806958043870685E-3</v>
      </c>
      <c r="L1763" s="4">
        <f>Table15_2[[#This Row],[in_person_counts]]/Table15_2[[#This Row],[den_total]]</f>
        <v>8.806958043870685E-3</v>
      </c>
      <c r="M1763" s="4">
        <f>Table15_2[[#This Row],[virtual_counts]]/Table15_2[[#This Row],[den_total]]</f>
        <v>0</v>
      </c>
      <c r="N1763" t="s">
        <v>14</v>
      </c>
    </row>
    <row r="1764" spans="1:14" x14ac:dyDescent="0.3">
      <c r="A1764" t="s">
        <v>33</v>
      </c>
      <c r="B1764">
        <v>2019</v>
      </c>
      <c r="C1764">
        <v>4</v>
      </c>
      <c r="D1764" t="s">
        <v>24</v>
      </c>
      <c r="E1764">
        <v>18281</v>
      </c>
      <c r="F1764">
        <f>VLOOKUP(_xlfn.CONCAT(A1764,B1764,C1764),Denominator!D:H,2,FALSE)</f>
        <v>18281</v>
      </c>
      <c r="G1764">
        <f>VLOOKUP(_xlfn.CONCAT(A1764,B1764,C1764),Denominator!D:H,3,FALSE)</f>
        <v>0</v>
      </c>
      <c r="H1764">
        <v>36</v>
      </c>
      <c r="I1764" s="13">
        <f>Table15_2[[#This Row],[total_counts]]-Table15_2[[#This Row],[virtual_counts]]</f>
        <v>36</v>
      </c>
      <c r="J1764">
        <v>0</v>
      </c>
      <c r="K1764" s="4">
        <f>Table15_2[[#This Row],[total_counts]]/Table15_2[[#This Row],[den_total]]</f>
        <v>1.9692576992505879E-3</v>
      </c>
      <c r="L1764" s="4">
        <f>Table15_2[[#This Row],[in_person_counts]]/Table15_2[[#This Row],[den_total]]</f>
        <v>1.9692576992505879E-3</v>
      </c>
      <c r="M1764" s="4">
        <f>Table15_2[[#This Row],[virtual_counts]]/Table15_2[[#This Row],[den_total]]</f>
        <v>0</v>
      </c>
      <c r="N1764" t="s">
        <v>14</v>
      </c>
    </row>
    <row r="1765" spans="1:14" x14ac:dyDescent="0.3">
      <c r="A1765" t="s">
        <v>33</v>
      </c>
      <c r="B1765">
        <v>2019</v>
      </c>
      <c r="C1765">
        <v>4</v>
      </c>
      <c r="D1765" t="s">
        <v>25</v>
      </c>
      <c r="E1765">
        <v>18281</v>
      </c>
      <c r="F1765">
        <f>VLOOKUP(_xlfn.CONCAT(A1765,B1765,C1765),Denominator!D:H,2,FALSE)</f>
        <v>18281</v>
      </c>
      <c r="G1765">
        <f>VLOOKUP(_xlfn.CONCAT(A1765,B1765,C1765),Denominator!D:H,3,FALSE)</f>
        <v>0</v>
      </c>
      <c r="H1765">
        <v>515</v>
      </c>
      <c r="I1765" s="13">
        <f>Table15_2[[#This Row],[total_counts]]-Table15_2[[#This Row],[virtual_counts]]</f>
        <v>515</v>
      </c>
      <c r="J1765">
        <v>0</v>
      </c>
      <c r="K1765" s="4">
        <f>Table15_2[[#This Row],[total_counts]]/Table15_2[[#This Row],[den_total]]</f>
        <v>2.8171325419834803E-2</v>
      </c>
      <c r="L1765" s="4">
        <f>Table15_2[[#This Row],[in_person_counts]]/Table15_2[[#This Row],[den_total]]</f>
        <v>2.8171325419834803E-2</v>
      </c>
      <c r="M1765" s="4">
        <f>Table15_2[[#This Row],[virtual_counts]]/Table15_2[[#This Row],[den_total]]</f>
        <v>0</v>
      </c>
      <c r="N1765" t="s">
        <v>14</v>
      </c>
    </row>
    <row r="1766" spans="1:14" x14ac:dyDescent="0.3">
      <c r="A1766" t="s">
        <v>33</v>
      </c>
      <c r="B1766">
        <v>2019</v>
      </c>
      <c r="C1766">
        <v>5</v>
      </c>
      <c r="D1766" t="s">
        <v>13</v>
      </c>
      <c r="E1766">
        <v>18157</v>
      </c>
      <c r="F1766">
        <f>VLOOKUP(_xlfn.CONCAT(A1766,B1766,C1766),Denominator!D:H,2,FALSE)</f>
        <v>18157</v>
      </c>
      <c r="G1766">
        <f>VLOOKUP(_xlfn.CONCAT(A1766,B1766,C1766),Denominator!D:H,3,FALSE)</f>
        <v>0</v>
      </c>
      <c r="H1766">
        <v>2174</v>
      </c>
      <c r="I1766" s="13">
        <f>Table15_2[[#This Row],[total_counts]]-Table15_2[[#This Row],[virtual_counts]]</f>
        <v>2174</v>
      </c>
      <c r="J1766">
        <v>0</v>
      </c>
      <c r="K1766" s="4">
        <f>Table15_2[[#This Row],[total_counts]]/Table15_2[[#This Row],[den_total]]</f>
        <v>0.11973343614033155</v>
      </c>
      <c r="L1766" s="4">
        <f>Table15_2[[#This Row],[in_person_counts]]/Table15_2[[#This Row],[den_total]]</f>
        <v>0.11973343614033155</v>
      </c>
      <c r="M1766" s="4">
        <f>Table15_2[[#This Row],[virtual_counts]]/Table15_2[[#This Row],[den_total]]</f>
        <v>0</v>
      </c>
      <c r="N1766" t="s">
        <v>14</v>
      </c>
    </row>
    <row r="1767" spans="1:14" x14ac:dyDescent="0.3">
      <c r="A1767" t="s">
        <v>33</v>
      </c>
      <c r="B1767">
        <v>2019</v>
      </c>
      <c r="C1767">
        <v>5</v>
      </c>
      <c r="D1767" t="s">
        <v>18</v>
      </c>
      <c r="E1767">
        <v>18157</v>
      </c>
      <c r="F1767">
        <f>VLOOKUP(_xlfn.CONCAT(A1767,B1767,C1767),Denominator!D:H,2,FALSE)</f>
        <v>18157</v>
      </c>
      <c r="G1767">
        <f>VLOOKUP(_xlfn.CONCAT(A1767,B1767,C1767),Denominator!D:H,3,FALSE)</f>
        <v>0</v>
      </c>
      <c r="H1767">
        <v>160</v>
      </c>
      <c r="I1767" s="13">
        <f>Table15_2[[#This Row],[total_counts]]-Table15_2[[#This Row],[virtual_counts]]</f>
        <v>160</v>
      </c>
      <c r="J1767">
        <v>0</v>
      </c>
      <c r="K1767" s="4">
        <f>Table15_2[[#This Row],[total_counts]]/Table15_2[[#This Row],[den_total]]</f>
        <v>8.8120284187916502E-3</v>
      </c>
      <c r="L1767" s="4">
        <f>Table15_2[[#This Row],[in_person_counts]]/Table15_2[[#This Row],[den_total]]</f>
        <v>8.8120284187916502E-3</v>
      </c>
      <c r="M1767" s="4">
        <f>Table15_2[[#This Row],[virtual_counts]]/Table15_2[[#This Row],[den_total]]</f>
        <v>0</v>
      </c>
      <c r="N1767" t="s">
        <v>14</v>
      </c>
    </row>
    <row r="1768" spans="1:14" x14ac:dyDescent="0.3">
      <c r="A1768" t="s">
        <v>33</v>
      </c>
      <c r="B1768">
        <v>2019</v>
      </c>
      <c r="C1768">
        <v>5</v>
      </c>
      <c r="D1768" t="s">
        <v>19</v>
      </c>
      <c r="E1768">
        <v>18157</v>
      </c>
      <c r="F1768">
        <f>VLOOKUP(_xlfn.CONCAT(A1768,B1768,C1768),Denominator!D:H,2,FALSE)</f>
        <v>18157</v>
      </c>
      <c r="G1768">
        <f>VLOOKUP(_xlfn.CONCAT(A1768,B1768,C1768),Denominator!D:H,3,FALSE)</f>
        <v>0</v>
      </c>
      <c r="H1768">
        <v>85</v>
      </c>
      <c r="I1768" s="13">
        <f>Table15_2[[#This Row],[total_counts]]-Table15_2[[#This Row],[virtual_counts]]</f>
        <v>85</v>
      </c>
      <c r="J1768">
        <v>0</v>
      </c>
      <c r="K1768" s="4">
        <f>Table15_2[[#This Row],[total_counts]]/Table15_2[[#This Row],[den_total]]</f>
        <v>4.6813900974830647E-3</v>
      </c>
      <c r="L1768" s="4">
        <f>Table15_2[[#This Row],[in_person_counts]]/Table15_2[[#This Row],[den_total]]</f>
        <v>4.6813900974830647E-3</v>
      </c>
      <c r="M1768" s="4">
        <f>Table15_2[[#This Row],[virtual_counts]]/Table15_2[[#This Row],[den_total]]</f>
        <v>0</v>
      </c>
      <c r="N1768" t="s">
        <v>14</v>
      </c>
    </row>
    <row r="1769" spans="1:14" x14ac:dyDescent="0.3">
      <c r="A1769" t="s">
        <v>33</v>
      </c>
      <c r="B1769">
        <v>2019</v>
      </c>
      <c r="C1769">
        <v>5</v>
      </c>
      <c r="D1769" t="s">
        <v>20</v>
      </c>
      <c r="E1769">
        <v>18157</v>
      </c>
      <c r="F1769">
        <f>VLOOKUP(_xlfn.CONCAT(A1769,B1769,C1769),Denominator!D:H,2,FALSE)</f>
        <v>18157</v>
      </c>
      <c r="G1769">
        <f>VLOOKUP(_xlfn.CONCAT(A1769,B1769,C1769),Denominator!D:H,3,FALSE)</f>
        <v>0</v>
      </c>
      <c r="H1769">
        <v>100</v>
      </c>
      <c r="I1769" s="13">
        <f>Table15_2[[#This Row],[total_counts]]-Table15_2[[#This Row],[virtual_counts]]</f>
        <v>100</v>
      </c>
      <c r="J1769">
        <v>0</v>
      </c>
      <c r="K1769" s="4">
        <f>Table15_2[[#This Row],[total_counts]]/Table15_2[[#This Row],[den_total]]</f>
        <v>5.5075177617447818E-3</v>
      </c>
      <c r="L1769" s="4">
        <f>Table15_2[[#This Row],[in_person_counts]]/Table15_2[[#This Row],[den_total]]</f>
        <v>5.5075177617447818E-3</v>
      </c>
      <c r="M1769" s="4">
        <f>Table15_2[[#This Row],[virtual_counts]]/Table15_2[[#This Row],[den_total]]</f>
        <v>0</v>
      </c>
      <c r="N1769" t="s">
        <v>14</v>
      </c>
    </row>
    <row r="1770" spans="1:14" x14ac:dyDescent="0.3">
      <c r="A1770" t="s">
        <v>33</v>
      </c>
      <c r="B1770">
        <v>2019</v>
      </c>
      <c r="C1770">
        <v>5</v>
      </c>
      <c r="D1770" t="s">
        <v>21</v>
      </c>
      <c r="E1770">
        <v>18157</v>
      </c>
      <c r="F1770">
        <f>VLOOKUP(_xlfn.CONCAT(A1770,B1770,C1770),Denominator!D:H,2,FALSE)</f>
        <v>18157</v>
      </c>
      <c r="G1770">
        <f>VLOOKUP(_xlfn.CONCAT(A1770,B1770,C1770),Denominator!D:H,3,FALSE)</f>
        <v>0</v>
      </c>
      <c r="H1770">
        <v>8</v>
      </c>
      <c r="I1770" s="13">
        <f>Table15_2[[#This Row],[total_counts]]-Table15_2[[#This Row],[virtual_counts]]</f>
        <v>8</v>
      </c>
      <c r="J1770">
        <v>0</v>
      </c>
      <c r="K1770" s="4">
        <f>Table15_2[[#This Row],[total_counts]]/Table15_2[[#This Row],[den_total]]</f>
        <v>4.4060142093958255E-4</v>
      </c>
      <c r="L1770" s="4">
        <f>Table15_2[[#This Row],[in_person_counts]]/Table15_2[[#This Row],[den_total]]</f>
        <v>4.4060142093958255E-4</v>
      </c>
      <c r="M1770" s="4">
        <f>Table15_2[[#This Row],[virtual_counts]]/Table15_2[[#This Row],[den_total]]</f>
        <v>0</v>
      </c>
      <c r="N1770" t="s">
        <v>14</v>
      </c>
    </row>
    <row r="1771" spans="1:14" x14ac:dyDescent="0.3">
      <c r="A1771" t="s">
        <v>33</v>
      </c>
      <c r="B1771">
        <v>2019</v>
      </c>
      <c r="C1771">
        <v>5</v>
      </c>
      <c r="D1771" t="s">
        <v>22</v>
      </c>
      <c r="E1771">
        <v>18157</v>
      </c>
      <c r="F1771">
        <f>VLOOKUP(_xlfn.CONCAT(A1771,B1771,C1771),Denominator!D:H,2,FALSE)</f>
        <v>18157</v>
      </c>
      <c r="G1771">
        <f>VLOOKUP(_xlfn.CONCAT(A1771,B1771,C1771),Denominator!D:H,3,FALSE)</f>
        <v>0</v>
      </c>
      <c r="H1771">
        <v>108</v>
      </c>
      <c r="I1771" s="13">
        <f>Table15_2[[#This Row],[total_counts]]-Table15_2[[#This Row],[virtual_counts]]</f>
        <v>108</v>
      </c>
      <c r="J1771">
        <v>0</v>
      </c>
      <c r="K1771" s="4">
        <f>Table15_2[[#This Row],[total_counts]]/Table15_2[[#This Row],[den_total]]</f>
        <v>5.9481191826843641E-3</v>
      </c>
      <c r="L1771" s="4">
        <f>Table15_2[[#This Row],[in_person_counts]]/Table15_2[[#This Row],[den_total]]</f>
        <v>5.9481191826843641E-3</v>
      </c>
      <c r="M1771" s="4">
        <f>Table15_2[[#This Row],[virtual_counts]]/Table15_2[[#This Row],[den_total]]</f>
        <v>0</v>
      </c>
      <c r="N1771" t="s">
        <v>14</v>
      </c>
    </row>
    <row r="1772" spans="1:14" x14ac:dyDescent="0.3">
      <c r="A1772" t="s">
        <v>33</v>
      </c>
      <c r="B1772">
        <v>2019</v>
      </c>
      <c r="C1772">
        <v>5</v>
      </c>
      <c r="D1772" t="s">
        <v>23</v>
      </c>
      <c r="E1772">
        <v>18157</v>
      </c>
      <c r="F1772">
        <f>VLOOKUP(_xlfn.CONCAT(A1772,B1772,C1772),Denominator!D:H,2,FALSE)</f>
        <v>18157</v>
      </c>
      <c r="G1772">
        <f>VLOOKUP(_xlfn.CONCAT(A1772,B1772,C1772),Denominator!D:H,3,FALSE)</f>
        <v>0</v>
      </c>
      <c r="H1772">
        <v>158</v>
      </c>
      <c r="I1772" s="13">
        <f>Table15_2[[#This Row],[total_counts]]-Table15_2[[#This Row],[virtual_counts]]</f>
        <v>158</v>
      </c>
      <c r="J1772">
        <v>0</v>
      </c>
      <c r="K1772" s="4">
        <f>Table15_2[[#This Row],[total_counts]]/Table15_2[[#This Row],[den_total]]</f>
        <v>8.701878063556755E-3</v>
      </c>
      <c r="L1772" s="4">
        <f>Table15_2[[#This Row],[in_person_counts]]/Table15_2[[#This Row],[den_total]]</f>
        <v>8.701878063556755E-3</v>
      </c>
      <c r="M1772" s="4">
        <f>Table15_2[[#This Row],[virtual_counts]]/Table15_2[[#This Row],[den_total]]</f>
        <v>0</v>
      </c>
      <c r="N1772" t="s">
        <v>14</v>
      </c>
    </row>
    <row r="1773" spans="1:14" x14ac:dyDescent="0.3">
      <c r="A1773" t="s">
        <v>33</v>
      </c>
      <c r="B1773">
        <v>2019</v>
      </c>
      <c r="C1773">
        <v>5</v>
      </c>
      <c r="D1773" t="s">
        <v>24</v>
      </c>
      <c r="E1773">
        <v>18157</v>
      </c>
      <c r="F1773">
        <f>VLOOKUP(_xlfn.CONCAT(A1773,B1773,C1773),Denominator!D:H,2,FALSE)</f>
        <v>18157</v>
      </c>
      <c r="G1773">
        <f>VLOOKUP(_xlfn.CONCAT(A1773,B1773,C1773),Denominator!D:H,3,FALSE)</f>
        <v>0</v>
      </c>
      <c r="H1773">
        <v>45</v>
      </c>
      <c r="I1773" s="13">
        <f>Table15_2[[#This Row],[total_counts]]-Table15_2[[#This Row],[virtual_counts]]</f>
        <v>45</v>
      </c>
      <c r="J1773">
        <v>0</v>
      </c>
      <c r="K1773" s="4">
        <f>Table15_2[[#This Row],[total_counts]]/Table15_2[[#This Row],[den_total]]</f>
        <v>2.4783829927851517E-3</v>
      </c>
      <c r="L1773" s="4">
        <f>Table15_2[[#This Row],[in_person_counts]]/Table15_2[[#This Row],[den_total]]</f>
        <v>2.4783829927851517E-3</v>
      </c>
      <c r="M1773" s="4">
        <f>Table15_2[[#This Row],[virtual_counts]]/Table15_2[[#This Row],[den_total]]</f>
        <v>0</v>
      </c>
      <c r="N1773" t="s">
        <v>14</v>
      </c>
    </row>
    <row r="1774" spans="1:14" x14ac:dyDescent="0.3">
      <c r="A1774" t="s">
        <v>33</v>
      </c>
      <c r="B1774">
        <v>2019</v>
      </c>
      <c r="C1774">
        <v>5</v>
      </c>
      <c r="D1774" t="s">
        <v>25</v>
      </c>
      <c r="E1774">
        <v>18157</v>
      </c>
      <c r="F1774">
        <f>VLOOKUP(_xlfn.CONCAT(A1774,B1774,C1774),Denominator!D:H,2,FALSE)</f>
        <v>18157</v>
      </c>
      <c r="G1774">
        <f>VLOOKUP(_xlfn.CONCAT(A1774,B1774,C1774),Denominator!D:H,3,FALSE)</f>
        <v>0</v>
      </c>
      <c r="H1774">
        <v>509</v>
      </c>
      <c r="I1774" s="13">
        <f>Table15_2[[#This Row],[total_counts]]-Table15_2[[#This Row],[virtual_counts]]</f>
        <v>509</v>
      </c>
      <c r="J1774">
        <v>0</v>
      </c>
      <c r="K1774" s="4">
        <f>Table15_2[[#This Row],[total_counts]]/Table15_2[[#This Row],[den_total]]</f>
        <v>2.803326540728094E-2</v>
      </c>
      <c r="L1774" s="4">
        <f>Table15_2[[#This Row],[in_person_counts]]/Table15_2[[#This Row],[den_total]]</f>
        <v>2.803326540728094E-2</v>
      </c>
      <c r="M1774" s="4">
        <f>Table15_2[[#This Row],[virtual_counts]]/Table15_2[[#This Row],[den_total]]</f>
        <v>0</v>
      </c>
      <c r="N1774" t="s">
        <v>14</v>
      </c>
    </row>
    <row r="1775" spans="1:14" x14ac:dyDescent="0.3">
      <c r="A1775" t="s">
        <v>33</v>
      </c>
      <c r="B1775">
        <v>2019</v>
      </c>
      <c r="C1775">
        <v>6</v>
      </c>
      <c r="D1775" t="s">
        <v>13</v>
      </c>
      <c r="E1775">
        <v>16212</v>
      </c>
      <c r="F1775">
        <f>VLOOKUP(_xlfn.CONCAT(A1775,B1775,C1775),Denominator!D:H,2,FALSE)</f>
        <v>16212</v>
      </c>
      <c r="G1775">
        <f>VLOOKUP(_xlfn.CONCAT(A1775,B1775,C1775),Denominator!D:H,3,FALSE)</f>
        <v>0</v>
      </c>
      <c r="H1775">
        <v>1879</v>
      </c>
      <c r="I1775" s="13">
        <f>Table15_2[[#This Row],[total_counts]]-Table15_2[[#This Row],[virtual_counts]]</f>
        <v>1879</v>
      </c>
      <c r="J1775">
        <v>0</v>
      </c>
      <c r="K1775" s="4">
        <f>Table15_2[[#This Row],[total_counts]]/Table15_2[[#This Row],[den_total]]</f>
        <v>0.11590180113496176</v>
      </c>
      <c r="L1775" s="4">
        <f>Table15_2[[#This Row],[in_person_counts]]/Table15_2[[#This Row],[den_total]]</f>
        <v>0.11590180113496176</v>
      </c>
      <c r="M1775" s="4">
        <f>Table15_2[[#This Row],[virtual_counts]]/Table15_2[[#This Row],[den_total]]</f>
        <v>0</v>
      </c>
      <c r="N1775" t="s">
        <v>14</v>
      </c>
    </row>
    <row r="1776" spans="1:14" x14ac:dyDescent="0.3">
      <c r="A1776" t="s">
        <v>33</v>
      </c>
      <c r="B1776">
        <v>2019</v>
      </c>
      <c r="C1776">
        <v>6</v>
      </c>
      <c r="D1776" t="s">
        <v>18</v>
      </c>
      <c r="E1776">
        <v>16212</v>
      </c>
      <c r="F1776">
        <f>VLOOKUP(_xlfn.CONCAT(A1776,B1776,C1776),Denominator!D:H,2,FALSE)</f>
        <v>16212</v>
      </c>
      <c r="G1776">
        <f>VLOOKUP(_xlfn.CONCAT(A1776,B1776,C1776),Denominator!D:H,3,FALSE)</f>
        <v>0</v>
      </c>
      <c r="H1776">
        <v>114</v>
      </c>
      <c r="I1776" s="13">
        <f>Table15_2[[#This Row],[total_counts]]-Table15_2[[#This Row],[virtual_counts]]</f>
        <v>114</v>
      </c>
      <c r="J1776">
        <v>0</v>
      </c>
      <c r="K1776" s="4">
        <f>Table15_2[[#This Row],[total_counts]]/Table15_2[[#This Row],[den_total]]</f>
        <v>7.0318282753515917E-3</v>
      </c>
      <c r="L1776" s="4">
        <f>Table15_2[[#This Row],[in_person_counts]]/Table15_2[[#This Row],[den_total]]</f>
        <v>7.0318282753515917E-3</v>
      </c>
      <c r="M1776" s="4">
        <f>Table15_2[[#This Row],[virtual_counts]]/Table15_2[[#This Row],[den_total]]</f>
        <v>0</v>
      </c>
      <c r="N1776" t="s">
        <v>14</v>
      </c>
    </row>
    <row r="1777" spans="1:14" x14ac:dyDescent="0.3">
      <c r="A1777" t="s">
        <v>33</v>
      </c>
      <c r="B1777">
        <v>2019</v>
      </c>
      <c r="C1777">
        <v>6</v>
      </c>
      <c r="D1777" t="s">
        <v>19</v>
      </c>
      <c r="E1777">
        <v>16212</v>
      </c>
      <c r="F1777">
        <f>VLOOKUP(_xlfn.CONCAT(A1777,B1777,C1777),Denominator!D:H,2,FALSE)</f>
        <v>16212</v>
      </c>
      <c r="G1777">
        <f>VLOOKUP(_xlfn.CONCAT(A1777,B1777,C1777),Denominator!D:H,3,FALSE)</f>
        <v>0</v>
      </c>
      <c r="H1777">
        <v>80</v>
      </c>
      <c r="I1777" s="13">
        <f>Table15_2[[#This Row],[total_counts]]-Table15_2[[#This Row],[virtual_counts]]</f>
        <v>80</v>
      </c>
      <c r="J1777">
        <v>0</v>
      </c>
      <c r="K1777" s="4">
        <f>Table15_2[[#This Row],[total_counts]]/Table15_2[[#This Row],[den_total]]</f>
        <v>4.9346163335800639E-3</v>
      </c>
      <c r="L1777" s="4">
        <f>Table15_2[[#This Row],[in_person_counts]]/Table15_2[[#This Row],[den_total]]</f>
        <v>4.9346163335800639E-3</v>
      </c>
      <c r="M1777" s="4">
        <f>Table15_2[[#This Row],[virtual_counts]]/Table15_2[[#This Row],[den_total]]</f>
        <v>0</v>
      </c>
      <c r="N1777" t="s">
        <v>14</v>
      </c>
    </row>
    <row r="1778" spans="1:14" x14ac:dyDescent="0.3">
      <c r="A1778" t="s">
        <v>33</v>
      </c>
      <c r="B1778">
        <v>2019</v>
      </c>
      <c r="C1778">
        <v>6</v>
      </c>
      <c r="D1778" t="s">
        <v>20</v>
      </c>
      <c r="E1778">
        <v>16212</v>
      </c>
      <c r="F1778">
        <f>VLOOKUP(_xlfn.CONCAT(A1778,B1778,C1778),Denominator!D:H,2,FALSE)</f>
        <v>16212</v>
      </c>
      <c r="G1778">
        <f>VLOOKUP(_xlfn.CONCAT(A1778,B1778,C1778),Denominator!D:H,3,FALSE)</f>
        <v>0</v>
      </c>
      <c r="H1778">
        <v>75</v>
      </c>
      <c r="I1778" s="13">
        <f>Table15_2[[#This Row],[total_counts]]-Table15_2[[#This Row],[virtual_counts]]</f>
        <v>75</v>
      </c>
      <c r="J1778">
        <v>0</v>
      </c>
      <c r="K1778" s="4">
        <f>Table15_2[[#This Row],[total_counts]]/Table15_2[[#This Row],[den_total]]</f>
        <v>4.6262028127313105E-3</v>
      </c>
      <c r="L1778" s="4">
        <f>Table15_2[[#This Row],[in_person_counts]]/Table15_2[[#This Row],[den_total]]</f>
        <v>4.6262028127313105E-3</v>
      </c>
      <c r="M1778" s="4">
        <f>Table15_2[[#This Row],[virtual_counts]]/Table15_2[[#This Row],[den_total]]</f>
        <v>0</v>
      </c>
      <c r="N1778" t="s">
        <v>14</v>
      </c>
    </row>
    <row r="1779" spans="1:14" x14ac:dyDescent="0.3">
      <c r="A1779" t="s">
        <v>33</v>
      </c>
      <c r="B1779">
        <v>2019</v>
      </c>
      <c r="C1779">
        <v>6</v>
      </c>
      <c r="D1779" t="s">
        <v>21</v>
      </c>
      <c r="E1779">
        <v>16212</v>
      </c>
      <c r="F1779">
        <f>VLOOKUP(_xlfn.CONCAT(A1779,B1779,C1779),Denominator!D:H,2,FALSE)</f>
        <v>16212</v>
      </c>
      <c r="G1779">
        <f>VLOOKUP(_xlfn.CONCAT(A1779,B1779,C1779),Denominator!D:H,3,FALSE)</f>
        <v>0</v>
      </c>
      <c r="H1779">
        <v>8</v>
      </c>
      <c r="I1779" s="13">
        <f>Table15_2[[#This Row],[total_counts]]-Table15_2[[#This Row],[virtual_counts]]</f>
        <v>8</v>
      </c>
      <c r="J1779">
        <v>0</v>
      </c>
      <c r="K1779" s="4">
        <f>Table15_2[[#This Row],[total_counts]]/Table15_2[[#This Row],[den_total]]</f>
        <v>4.9346163335800639E-4</v>
      </c>
      <c r="L1779" s="4">
        <f>Table15_2[[#This Row],[in_person_counts]]/Table15_2[[#This Row],[den_total]]</f>
        <v>4.9346163335800639E-4</v>
      </c>
      <c r="M1779" s="4">
        <f>Table15_2[[#This Row],[virtual_counts]]/Table15_2[[#This Row],[den_total]]</f>
        <v>0</v>
      </c>
      <c r="N1779" t="s">
        <v>14</v>
      </c>
    </row>
    <row r="1780" spans="1:14" x14ac:dyDescent="0.3">
      <c r="A1780" t="s">
        <v>33</v>
      </c>
      <c r="B1780">
        <v>2019</v>
      </c>
      <c r="C1780">
        <v>6</v>
      </c>
      <c r="D1780" t="s">
        <v>22</v>
      </c>
      <c r="E1780">
        <v>16212</v>
      </c>
      <c r="F1780">
        <f>VLOOKUP(_xlfn.CONCAT(A1780,B1780,C1780),Denominator!D:H,2,FALSE)</f>
        <v>16212</v>
      </c>
      <c r="G1780">
        <f>VLOOKUP(_xlfn.CONCAT(A1780,B1780,C1780),Denominator!D:H,3,FALSE)</f>
        <v>0</v>
      </c>
      <c r="H1780">
        <v>83</v>
      </c>
      <c r="I1780" s="13">
        <f>Table15_2[[#This Row],[total_counts]]-Table15_2[[#This Row],[virtual_counts]]</f>
        <v>83</v>
      </c>
      <c r="J1780">
        <v>0</v>
      </c>
      <c r="K1780" s="4">
        <f>Table15_2[[#This Row],[total_counts]]/Table15_2[[#This Row],[den_total]]</f>
        <v>5.1196644460893169E-3</v>
      </c>
      <c r="L1780" s="4">
        <f>Table15_2[[#This Row],[in_person_counts]]/Table15_2[[#This Row],[den_total]]</f>
        <v>5.1196644460893169E-3</v>
      </c>
      <c r="M1780" s="4">
        <f>Table15_2[[#This Row],[virtual_counts]]/Table15_2[[#This Row],[den_total]]</f>
        <v>0</v>
      </c>
      <c r="N1780" t="s">
        <v>14</v>
      </c>
    </row>
    <row r="1781" spans="1:14" x14ac:dyDescent="0.3">
      <c r="A1781" t="s">
        <v>33</v>
      </c>
      <c r="B1781">
        <v>2019</v>
      </c>
      <c r="C1781">
        <v>6</v>
      </c>
      <c r="D1781" t="s">
        <v>23</v>
      </c>
      <c r="E1781">
        <v>16212</v>
      </c>
      <c r="F1781">
        <f>VLOOKUP(_xlfn.CONCAT(A1781,B1781,C1781),Denominator!D:H,2,FALSE)</f>
        <v>16212</v>
      </c>
      <c r="G1781">
        <f>VLOOKUP(_xlfn.CONCAT(A1781,B1781,C1781),Denominator!D:H,3,FALSE)</f>
        <v>0</v>
      </c>
      <c r="H1781">
        <v>123</v>
      </c>
      <c r="I1781" s="13">
        <f>Table15_2[[#This Row],[total_counts]]-Table15_2[[#This Row],[virtual_counts]]</f>
        <v>123</v>
      </c>
      <c r="J1781">
        <v>0</v>
      </c>
      <c r="K1781" s="4">
        <f>Table15_2[[#This Row],[total_counts]]/Table15_2[[#This Row],[den_total]]</f>
        <v>7.5869726128793488E-3</v>
      </c>
      <c r="L1781" s="4">
        <f>Table15_2[[#This Row],[in_person_counts]]/Table15_2[[#This Row],[den_total]]</f>
        <v>7.5869726128793488E-3</v>
      </c>
      <c r="M1781" s="4">
        <f>Table15_2[[#This Row],[virtual_counts]]/Table15_2[[#This Row],[den_total]]</f>
        <v>0</v>
      </c>
      <c r="N1781" t="s">
        <v>14</v>
      </c>
    </row>
    <row r="1782" spans="1:14" x14ac:dyDescent="0.3">
      <c r="A1782" t="s">
        <v>33</v>
      </c>
      <c r="B1782">
        <v>2019</v>
      </c>
      <c r="C1782">
        <v>6</v>
      </c>
      <c r="D1782" t="s">
        <v>24</v>
      </c>
      <c r="E1782">
        <v>16212</v>
      </c>
      <c r="F1782">
        <f>VLOOKUP(_xlfn.CONCAT(A1782,B1782,C1782),Denominator!D:H,2,FALSE)</f>
        <v>16212</v>
      </c>
      <c r="G1782">
        <f>VLOOKUP(_xlfn.CONCAT(A1782,B1782,C1782),Denominator!D:H,3,FALSE)</f>
        <v>0</v>
      </c>
      <c r="H1782">
        <v>31</v>
      </c>
      <c r="I1782" s="13">
        <f>Table15_2[[#This Row],[total_counts]]-Table15_2[[#This Row],[virtual_counts]]</f>
        <v>31</v>
      </c>
      <c r="J1782">
        <v>0</v>
      </c>
      <c r="K1782" s="4">
        <f>Table15_2[[#This Row],[total_counts]]/Table15_2[[#This Row],[den_total]]</f>
        <v>1.9121638292622749E-3</v>
      </c>
      <c r="L1782" s="4">
        <f>Table15_2[[#This Row],[in_person_counts]]/Table15_2[[#This Row],[den_total]]</f>
        <v>1.9121638292622749E-3</v>
      </c>
      <c r="M1782" s="4">
        <f>Table15_2[[#This Row],[virtual_counts]]/Table15_2[[#This Row],[den_total]]</f>
        <v>0</v>
      </c>
      <c r="N1782" t="s">
        <v>14</v>
      </c>
    </row>
    <row r="1783" spans="1:14" x14ac:dyDescent="0.3">
      <c r="A1783" t="s">
        <v>33</v>
      </c>
      <c r="B1783">
        <v>2019</v>
      </c>
      <c r="C1783">
        <v>6</v>
      </c>
      <c r="D1783" t="s">
        <v>25</v>
      </c>
      <c r="E1783">
        <v>16212</v>
      </c>
      <c r="F1783">
        <f>VLOOKUP(_xlfn.CONCAT(A1783,B1783,C1783),Denominator!D:H,2,FALSE)</f>
        <v>16212</v>
      </c>
      <c r="G1783">
        <f>VLOOKUP(_xlfn.CONCAT(A1783,B1783,C1783),Denominator!D:H,3,FALSE)</f>
        <v>0</v>
      </c>
      <c r="H1783">
        <v>410</v>
      </c>
      <c r="I1783" s="13">
        <f>Table15_2[[#This Row],[total_counts]]-Table15_2[[#This Row],[virtual_counts]]</f>
        <v>410</v>
      </c>
      <c r="J1783">
        <v>0</v>
      </c>
      <c r="K1783" s="4">
        <f>Table15_2[[#This Row],[total_counts]]/Table15_2[[#This Row],[den_total]]</f>
        <v>2.5289908709597828E-2</v>
      </c>
      <c r="L1783" s="4">
        <f>Table15_2[[#This Row],[in_person_counts]]/Table15_2[[#This Row],[den_total]]</f>
        <v>2.5289908709597828E-2</v>
      </c>
      <c r="M1783" s="4">
        <f>Table15_2[[#This Row],[virtual_counts]]/Table15_2[[#This Row],[den_total]]</f>
        <v>0</v>
      </c>
      <c r="N1783" t="s">
        <v>14</v>
      </c>
    </row>
    <row r="1784" spans="1:14" x14ac:dyDescent="0.3">
      <c r="A1784" t="s">
        <v>33</v>
      </c>
      <c r="B1784">
        <v>2019</v>
      </c>
      <c r="C1784">
        <v>7</v>
      </c>
      <c r="D1784" t="s">
        <v>13</v>
      </c>
      <c r="E1784">
        <v>17757</v>
      </c>
      <c r="F1784">
        <f>VLOOKUP(_xlfn.CONCAT(A1784,B1784,C1784),Denominator!D:H,2,FALSE)</f>
        <v>17757</v>
      </c>
      <c r="G1784">
        <f>VLOOKUP(_xlfn.CONCAT(A1784,B1784,C1784),Denominator!D:H,3,FALSE)</f>
        <v>0</v>
      </c>
      <c r="H1784">
        <v>1996</v>
      </c>
      <c r="I1784" s="13">
        <f>Table15_2[[#This Row],[total_counts]]-Table15_2[[#This Row],[virtual_counts]]</f>
        <v>1996</v>
      </c>
      <c r="J1784">
        <v>0</v>
      </c>
      <c r="K1784" s="4">
        <f>Table15_2[[#This Row],[total_counts]]/Table15_2[[#This Row],[den_total]]</f>
        <v>0.11240637495072366</v>
      </c>
      <c r="L1784" s="4">
        <f>Table15_2[[#This Row],[in_person_counts]]/Table15_2[[#This Row],[den_total]]</f>
        <v>0.11240637495072366</v>
      </c>
      <c r="M1784" s="4">
        <f>Table15_2[[#This Row],[virtual_counts]]/Table15_2[[#This Row],[den_total]]</f>
        <v>0</v>
      </c>
      <c r="N1784" t="s">
        <v>14</v>
      </c>
    </row>
    <row r="1785" spans="1:14" x14ac:dyDescent="0.3">
      <c r="A1785" t="s">
        <v>33</v>
      </c>
      <c r="B1785">
        <v>2019</v>
      </c>
      <c r="C1785">
        <v>7</v>
      </c>
      <c r="D1785" t="s">
        <v>18</v>
      </c>
      <c r="E1785">
        <v>17757</v>
      </c>
      <c r="F1785">
        <f>VLOOKUP(_xlfn.CONCAT(A1785,B1785,C1785),Denominator!D:H,2,FALSE)</f>
        <v>17757</v>
      </c>
      <c r="G1785">
        <f>VLOOKUP(_xlfn.CONCAT(A1785,B1785,C1785),Denominator!D:H,3,FALSE)</f>
        <v>0</v>
      </c>
      <c r="H1785">
        <v>137</v>
      </c>
      <c r="I1785" s="13">
        <f>Table15_2[[#This Row],[total_counts]]-Table15_2[[#This Row],[virtual_counts]]</f>
        <v>137</v>
      </c>
      <c r="J1785">
        <v>0</v>
      </c>
      <c r="K1785" s="4">
        <f>Table15_2[[#This Row],[total_counts]]/Table15_2[[#This Row],[den_total]]</f>
        <v>7.7152672185616944E-3</v>
      </c>
      <c r="L1785" s="4">
        <f>Table15_2[[#This Row],[in_person_counts]]/Table15_2[[#This Row],[den_total]]</f>
        <v>7.7152672185616944E-3</v>
      </c>
      <c r="M1785" s="4">
        <f>Table15_2[[#This Row],[virtual_counts]]/Table15_2[[#This Row],[den_total]]</f>
        <v>0</v>
      </c>
      <c r="N1785" t="s">
        <v>14</v>
      </c>
    </row>
    <row r="1786" spans="1:14" x14ac:dyDescent="0.3">
      <c r="A1786" t="s">
        <v>33</v>
      </c>
      <c r="B1786">
        <v>2019</v>
      </c>
      <c r="C1786">
        <v>7</v>
      </c>
      <c r="D1786" t="s">
        <v>19</v>
      </c>
      <c r="E1786">
        <v>17757</v>
      </c>
      <c r="F1786">
        <f>VLOOKUP(_xlfn.CONCAT(A1786,B1786,C1786),Denominator!D:H,2,FALSE)</f>
        <v>17757</v>
      </c>
      <c r="G1786">
        <f>VLOOKUP(_xlfn.CONCAT(A1786,B1786,C1786),Denominator!D:H,3,FALSE)</f>
        <v>0</v>
      </c>
      <c r="H1786">
        <v>74</v>
      </c>
      <c r="I1786" s="13">
        <f>Table15_2[[#This Row],[total_counts]]-Table15_2[[#This Row],[virtual_counts]]</f>
        <v>74</v>
      </c>
      <c r="J1786">
        <v>0</v>
      </c>
      <c r="K1786" s="4">
        <f>Table15_2[[#This Row],[total_counts]]/Table15_2[[#This Row],[den_total]]</f>
        <v>4.1673706144055864E-3</v>
      </c>
      <c r="L1786" s="4">
        <f>Table15_2[[#This Row],[in_person_counts]]/Table15_2[[#This Row],[den_total]]</f>
        <v>4.1673706144055864E-3</v>
      </c>
      <c r="M1786" s="4">
        <f>Table15_2[[#This Row],[virtual_counts]]/Table15_2[[#This Row],[den_total]]</f>
        <v>0</v>
      </c>
      <c r="N1786" t="s">
        <v>14</v>
      </c>
    </row>
    <row r="1787" spans="1:14" x14ac:dyDescent="0.3">
      <c r="A1787" t="s">
        <v>33</v>
      </c>
      <c r="B1787">
        <v>2019</v>
      </c>
      <c r="C1787">
        <v>7</v>
      </c>
      <c r="D1787" t="s">
        <v>20</v>
      </c>
      <c r="E1787">
        <v>17757</v>
      </c>
      <c r="F1787">
        <f>VLOOKUP(_xlfn.CONCAT(A1787,B1787,C1787),Denominator!D:H,2,FALSE)</f>
        <v>17757</v>
      </c>
      <c r="G1787">
        <f>VLOOKUP(_xlfn.CONCAT(A1787,B1787,C1787),Denominator!D:H,3,FALSE)</f>
        <v>0</v>
      </c>
      <c r="H1787">
        <v>80</v>
      </c>
      <c r="I1787" s="13">
        <f>Table15_2[[#This Row],[total_counts]]-Table15_2[[#This Row],[virtual_counts]]</f>
        <v>80</v>
      </c>
      <c r="J1787">
        <v>0</v>
      </c>
      <c r="K1787" s="4">
        <f>Table15_2[[#This Row],[total_counts]]/Table15_2[[#This Row],[den_total]]</f>
        <v>4.505265529087121E-3</v>
      </c>
      <c r="L1787" s="4">
        <f>Table15_2[[#This Row],[in_person_counts]]/Table15_2[[#This Row],[den_total]]</f>
        <v>4.505265529087121E-3</v>
      </c>
      <c r="M1787" s="4">
        <f>Table15_2[[#This Row],[virtual_counts]]/Table15_2[[#This Row],[den_total]]</f>
        <v>0</v>
      </c>
      <c r="N1787" t="s">
        <v>14</v>
      </c>
    </row>
    <row r="1788" spans="1:14" x14ac:dyDescent="0.3">
      <c r="A1788" t="s">
        <v>33</v>
      </c>
      <c r="B1788">
        <v>2019</v>
      </c>
      <c r="C1788">
        <v>7</v>
      </c>
      <c r="D1788" t="s">
        <v>21</v>
      </c>
      <c r="E1788">
        <v>17757</v>
      </c>
      <c r="F1788">
        <f>VLOOKUP(_xlfn.CONCAT(A1788,B1788,C1788),Denominator!D:H,2,FALSE)</f>
        <v>17757</v>
      </c>
      <c r="G1788">
        <f>VLOOKUP(_xlfn.CONCAT(A1788,B1788,C1788),Denominator!D:H,3,FALSE)</f>
        <v>0</v>
      </c>
      <c r="H1788">
        <v>6</v>
      </c>
      <c r="I1788" s="13">
        <f>Table15_2[[#This Row],[total_counts]]-Table15_2[[#This Row],[virtual_counts]]</f>
        <v>6</v>
      </c>
      <c r="J1788">
        <v>0</v>
      </c>
      <c r="K1788" s="4">
        <f>Table15_2[[#This Row],[total_counts]]/Table15_2[[#This Row],[den_total]]</f>
        <v>3.3789491468153406E-4</v>
      </c>
      <c r="L1788" s="4">
        <f>Table15_2[[#This Row],[in_person_counts]]/Table15_2[[#This Row],[den_total]]</f>
        <v>3.3789491468153406E-4</v>
      </c>
      <c r="M1788" s="4">
        <f>Table15_2[[#This Row],[virtual_counts]]/Table15_2[[#This Row],[den_total]]</f>
        <v>0</v>
      </c>
      <c r="N1788" t="s">
        <v>14</v>
      </c>
    </row>
    <row r="1789" spans="1:14" x14ac:dyDescent="0.3">
      <c r="A1789" t="s">
        <v>33</v>
      </c>
      <c r="B1789">
        <v>2019</v>
      </c>
      <c r="C1789">
        <v>7</v>
      </c>
      <c r="D1789" t="s">
        <v>22</v>
      </c>
      <c r="E1789">
        <v>17757</v>
      </c>
      <c r="F1789">
        <f>VLOOKUP(_xlfn.CONCAT(A1789,B1789,C1789),Denominator!D:H,2,FALSE)</f>
        <v>17757</v>
      </c>
      <c r="G1789">
        <f>VLOOKUP(_xlfn.CONCAT(A1789,B1789,C1789),Denominator!D:H,3,FALSE)</f>
        <v>0</v>
      </c>
      <c r="H1789">
        <v>86</v>
      </c>
      <c r="I1789" s="13">
        <f>Table15_2[[#This Row],[total_counts]]-Table15_2[[#This Row],[virtual_counts]]</f>
        <v>86</v>
      </c>
      <c r="J1789">
        <v>0</v>
      </c>
      <c r="K1789" s="4">
        <f>Table15_2[[#This Row],[total_counts]]/Table15_2[[#This Row],[den_total]]</f>
        <v>4.8431604437686546E-3</v>
      </c>
      <c r="L1789" s="4">
        <f>Table15_2[[#This Row],[in_person_counts]]/Table15_2[[#This Row],[den_total]]</f>
        <v>4.8431604437686546E-3</v>
      </c>
      <c r="M1789" s="4">
        <f>Table15_2[[#This Row],[virtual_counts]]/Table15_2[[#This Row],[den_total]]</f>
        <v>0</v>
      </c>
      <c r="N1789" t="s">
        <v>14</v>
      </c>
    </row>
    <row r="1790" spans="1:14" x14ac:dyDescent="0.3">
      <c r="A1790" t="s">
        <v>33</v>
      </c>
      <c r="B1790">
        <v>2019</v>
      </c>
      <c r="C1790">
        <v>7</v>
      </c>
      <c r="D1790" t="s">
        <v>23</v>
      </c>
      <c r="E1790">
        <v>17757</v>
      </c>
      <c r="F1790">
        <f>VLOOKUP(_xlfn.CONCAT(A1790,B1790,C1790),Denominator!D:H,2,FALSE)</f>
        <v>17757</v>
      </c>
      <c r="G1790">
        <f>VLOOKUP(_xlfn.CONCAT(A1790,B1790,C1790),Denominator!D:H,3,FALSE)</f>
        <v>0</v>
      </c>
      <c r="H1790">
        <v>138</v>
      </c>
      <c r="I1790" s="13">
        <f>Table15_2[[#This Row],[total_counts]]-Table15_2[[#This Row],[virtual_counts]]</f>
        <v>138</v>
      </c>
      <c r="J1790">
        <v>0</v>
      </c>
      <c r="K1790" s="4">
        <f>Table15_2[[#This Row],[total_counts]]/Table15_2[[#This Row],[den_total]]</f>
        <v>7.7715830376752833E-3</v>
      </c>
      <c r="L1790" s="4">
        <f>Table15_2[[#This Row],[in_person_counts]]/Table15_2[[#This Row],[den_total]]</f>
        <v>7.7715830376752833E-3</v>
      </c>
      <c r="M1790" s="4">
        <f>Table15_2[[#This Row],[virtual_counts]]/Table15_2[[#This Row],[den_total]]</f>
        <v>0</v>
      </c>
      <c r="N1790" t="s">
        <v>14</v>
      </c>
    </row>
    <row r="1791" spans="1:14" x14ac:dyDescent="0.3">
      <c r="A1791" t="s">
        <v>33</v>
      </c>
      <c r="B1791">
        <v>2019</v>
      </c>
      <c r="C1791">
        <v>7</v>
      </c>
      <c r="D1791" t="s">
        <v>24</v>
      </c>
      <c r="E1791">
        <v>17757</v>
      </c>
      <c r="F1791">
        <f>VLOOKUP(_xlfn.CONCAT(A1791,B1791,C1791),Denominator!D:H,2,FALSE)</f>
        <v>17757</v>
      </c>
      <c r="G1791">
        <f>VLOOKUP(_xlfn.CONCAT(A1791,B1791,C1791),Denominator!D:H,3,FALSE)</f>
        <v>0</v>
      </c>
      <c r="H1791">
        <v>31</v>
      </c>
      <c r="I1791" s="13">
        <f>Table15_2[[#This Row],[total_counts]]-Table15_2[[#This Row],[virtual_counts]]</f>
        <v>31</v>
      </c>
      <c r="J1791">
        <v>0</v>
      </c>
      <c r="K1791" s="4">
        <f>Table15_2[[#This Row],[total_counts]]/Table15_2[[#This Row],[den_total]]</f>
        <v>1.7457903925212593E-3</v>
      </c>
      <c r="L1791" s="4">
        <f>Table15_2[[#This Row],[in_person_counts]]/Table15_2[[#This Row],[den_total]]</f>
        <v>1.7457903925212593E-3</v>
      </c>
      <c r="M1791" s="4">
        <f>Table15_2[[#This Row],[virtual_counts]]/Table15_2[[#This Row],[den_total]]</f>
        <v>0</v>
      </c>
      <c r="N1791" t="s">
        <v>14</v>
      </c>
    </row>
    <row r="1792" spans="1:14" x14ac:dyDescent="0.3">
      <c r="A1792" t="s">
        <v>33</v>
      </c>
      <c r="B1792">
        <v>2019</v>
      </c>
      <c r="C1792">
        <v>7</v>
      </c>
      <c r="D1792" t="s">
        <v>25</v>
      </c>
      <c r="E1792">
        <v>17757</v>
      </c>
      <c r="F1792">
        <f>VLOOKUP(_xlfn.CONCAT(A1792,B1792,C1792),Denominator!D:H,2,FALSE)</f>
        <v>17757</v>
      </c>
      <c r="G1792">
        <f>VLOOKUP(_xlfn.CONCAT(A1792,B1792,C1792),Denominator!D:H,3,FALSE)</f>
        <v>0</v>
      </c>
      <c r="H1792">
        <v>465</v>
      </c>
      <c r="I1792" s="13">
        <f>Table15_2[[#This Row],[total_counts]]-Table15_2[[#This Row],[virtual_counts]]</f>
        <v>465</v>
      </c>
      <c r="J1792">
        <v>0</v>
      </c>
      <c r="K1792" s="4">
        <f>Table15_2[[#This Row],[total_counts]]/Table15_2[[#This Row],[den_total]]</f>
        <v>2.618685588781889E-2</v>
      </c>
      <c r="L1792" s="4">
        <f>Table15_2[[#This Row],[in_person_counts]]/Table15_2[[#This Row],[den_total]]</f>
        <v>2.618685588781889E-2</v>
      </c>
      <c r="M1792" s="4">
        <f>Table15_2[[#This Row],[virtual_counts]]/Table15_2[[#This Row],[den_total]]</f>
        <v>0</v>
      </c>
      <c r="N1792" t="s">
        <v>14</v>
      </c>
    </row>
    <row r="1793" spans="1:14" x14ac:dyDescent="0.3">
      <c r="A1793" t="s">
        <v>33</v>
      </c>
      <c r="B1793">
        <v>2019</v>
      </c>
      <c r="C1793">
        <v>8</v>
      </c>
      <c r="D1793" t="s">
        <v>13</v>
      </c>
      <c r="E1793">
        <v>17869</v>
      </c>
      <c r="F1793">
        <f>VLOOKUP(_xlfn.CONCAT(A1793,B1793,C1793),Denominator!D:H,2,FALSE)</f>
        <v>17869</v>
      </c>
      <c r="G1793">
        <f>VLOOKUP(_xlfn.CONCAT(A1793,B1793,C1793),Denominator!D:H,3,FALSE)</f>
        <v>0</v>
      </c>
      <c r="H1793">
        <v>2084</v>
      </c>
      <c r="I1793" s="13">
        <f>Table15_2[[#This Row],[total_counts]]-Table15_2[[#This Row],[virtual_counts]]</f>
        <v>2084</v>
      </c>
      <c r="J1793">
        <v>0</v>
      </c>
      <c r="K1793" s="4">
        <f>Table15_2[[#This Row],[total_counts]]/Table15_2[[#This Row],[den_total]]</f>
        <v>0.11662655996418378</v>
      </c>
      <c r="L1793" s="4">
        <f>Table15_2[[#This Row],[in_person_counts]]/Table15_2[[#This Row],[den_total]]</f>
        <v>0.11662655996418378</v>
      </c>
      <c r="M1793" s="4">
        <f>Table15_2[[#This Row],[virtual_counts]]/Table15_2[[#This Row],[den_total]]</f>
        <v>0</v>
      </c>
      <c r="N1793" t="s">
        <v>14</v>
      </c>
    </row>
    <row r="1794" spans="1:14" x14ac:dyDescent="0.3">
      <c r="A1794" t="s">
        <v>33</v>
      </c>
      <c r="B1794">
        <v>2019</v>
      </c>
      <c r="C1794">
        <v>8</v>
      </c>
      <c r="D1794" t="s">
        <v>18</v>
      </c>
      <c r="E1794">
        <v>17869</v>
      </c>
      <c r="F1794">
        <f>VLOOKUP(_xlfn.CONCAT(A1794,B1794,C1794),Denominator!D:H,2,FALSE)</f>
        <v>17869</v>
      </c>
      <c r="G1794">
        <f>VLOOKUP(_xlfn.CONCAT(A1794,B1794,C1794),Denominator!D:H,3,FALSE)</f>
        <v>0</v>
      </c>
      <c r="H1794">
        <v>170</v>
      </c>
      <c r="I1794" s="13">
        <f>Table15_2[[#This Row],[total_counts]]-Table15_2[[#This Row],[virtual_counts]]</f>
        <v>170</v>
      </c>
      <c r="J1794">
        <v>0</v>
      </c>
      <c r="K1794" s="4">
        <f>Table15_2[[#This Row],[total_counts]]/Table15_2[[#This Row],[den_total]]</f>
        <v>9.5136829145447428E-3</v>
      </c>
      <c r="L1794" s="4">
        <f>Table15_2[[#This Row],[in_person_counts]]/Table15_2[[#This Row],[den_total]]</f>
        <v>9.5136829145447428E-3</v>
      </c>
      <c r="M1794" s="4">
        <f>Table15_2[[#This Row],[virtual_counts]]/Table15_2[[#This Row],[den_total]]</f>
        <v>0</v>
      </c>
      <c r="N1794" t="s">
        <v>14</v>
      </c>
    </row>
    <row r="1795" spans="1:14" x14ac:dyDescent="0.3">
      <c r="A1795" t="s">
        <v>33</v>
      </c>
      <c r="B1795">
        <v>2019</v>
      </c>
      <c r="C1795">
        <v>8</v>
      </c>
      <c r="D1795" t="s">
        <v>19</v>
      </c>
      <c r="E1795">
        <v>17869</v>
      </c>
      <c r="F1795">
        <f>VLOOKUP(_xlfn.CONCAT(A1795,B1795,C1795),Denominator!D:H,2,FALSE)</f>
        <v>17869</v>
      </c>
      <c r="G1795">
        <f>VLOOKUP(_xlfn.CONCAT(A1795,B1795,C1795),Denominator!D:H,3,FALSE)</f>
        <v>0</v>
      </c>
      <c r="H1795">
        <v>102</v>
      </c>
      <c r="I1795" s="13">
        <f>Table15_2[[#This Row],[total_counts]]-Table15_2[[#This Row],[virtual_counts]]</f>
        <v>102</v>
      </c>
      <c r="J1795">
        <v>0</v>
      </c>
      <c r="K1795" s="4">
        <f>Table15_2[[#This Row],[total_counts]]/Table15_2[[#This Row],[den_total]]</f>
        <v>5.708209748726845E-3</v>
      </c>
      <c r="L1795" s="4">
        <f>Table15_2[[#This Row],[in_person_counts]]/Table15_2[[#This Row],[den_total]]</f>
        <v>5.708209748726845E-3</v>
      </c>
      <c r="M1795" s="4">
        <f>Table15_2[[#This Row],[virtual_counts]]/Table15_2[[#This Row],[den_total]]</f>
        <v>0</v>
      </c>
      <c r="N1795" t="s">
        <v>14</v>
      </c>
    </row>
    <row r="1796" spans="1:14" x14ac:dyDescent="0.3">
      <c r="A1796" t="s">
        <v>33</v>
      </c>
      <c r="B1796">
        <v>2019</v>
      </c>
      <c r="C1796">
        <v>8</v>
      </c>
      <c r="D1796" t="s">
        <v>20</v>
      </c>
      <c r="E1796">
        <v>17869</v>
      </c>
      <c r="F1796">
        <f>VLOOKUP(_xlfn.CONCAT(A1796,B1796,C1796),Denominator!D:H,2,FALSE)</f>
        <v>17869</v>
      </c>
      <c r="G1796">
        <f>VLOOKUP(_xlfn.CONCAT(A1796,B1796,C1796),Denominator!D:H,3,FALSE)</f>
        <v>0</v>
      </c>
      <c r="H1796">
        <v>97</v>
      </c>
      <c r="I1796" s="13">
        <f>Table15_2[[#This Row],[total_counts]]-Table15_2[[#This Row],[virtual_counts]]</f>
        <v>97</v>
      </c>
      <c r="J1796">
        <v>0</v>
      </c>
      <c r="K1796" s="4">
        <f>Table15_2[[#This Row],[total_counts]]/Table15_2[[#This Row],[den_total]]</f>
        <v>5.428395545357882E-3</v>
      </c>
      <c r="L1796" s="4">
        <f>Table15_2[[#This Row],[in_person_counts]]/Table15_2[[#This Row],[den_total]]</f>
        <v>5.428395545357882E-3</v>
      </c>
      <c r="M1796" s="4">
        <f>Table15_2[[#This Row],[virtual_counts]]/Table15_2[[#This Row],[den_total]]</f>
        <v>0</v>
      </c>
      <c r="N1796" t="s">
        <v>14</v>
      </c>
    </row>
    <row r="1797" spans="1:14" x14ac:dyDescent="0.3">
      <c r="A1797" t="s">
        <v>33</v>
      </c>
      <c r="B1797">
        <v>2019</v>
      </c>
      <c r="C1797">
        <v>8</v>
      </c>
      <c r="D1797" t="s">
        <v>21</v>
      </c>
      <c r="E1797">
        <v>17869</v>
      </c>
      <c r="F1797">
        <f>VLOOKUP(_xlfn.CONCAT(A1797,B1797,C1797),Denominator!D:H,2,FALSE)</f>
        <v>17869</v>
      </c>
      <c r="G1797">
        <f>VLOOKUP(_xlfn.CONCAT(A1797,B1797,C1797),Denominator!D:H,3,FALSE)</f>
        <v>0</v>
      </c>
      <c r="H1797">
        <v>7</v>
      </c>
      <c r="I1797" s="13">
        <f>Table15_2[[#This Row],[total_counts]]-Table15_2[[#This Row],[virtual_counts]]</f>
        <v>7</v>
      </c>
      <c r="J1797">
        <v>0</v>
      </c>
      <c r="K1797" s="4">
        <f>Table15_2[[#This Row],[total_counts]]/Table15_2[[#This Row],[den_total]]</f>
        <v>3.9173988471654823E-4</v>
      </c>
      <c r="L1797" s="4">
        <f>Table15_2[[#This Row],[in_person_counts]]/Table15_2[[#This Row],[den_total]]</f>
        <v>3.9173988471654823E-4</v>
      </c>
      <c r="M1797" s="4">
        <f>Table15_2[[#This Row],[virtual_counts]]/Table15_2[[#This Row],[den_total]]</f>
        <v>0</v>
      </c>
      <c r="N1797" t="s">
        <v>14</v>
      </c>
    </row>
    <row r="1798" spans="1:14" x14ac:dyDescent="0.3">
      <c r="A1798" t="s">
        <v>33</v>
      </c>
      <c r="B1798">
        <v>2019</v>
      </c>
      <c r="C1798">
        <v>8</v>
      </c>
      <c r="D1798" t="s">
        <v>22</v>
      </c>
      <c r="E1798">
        <v>17869</v>
      </c>
      <c r="F1798">
        <f>VLOOKUP(_xlfn.CONCAT(A1798,B1798,C1798),Denominator!D:H,2,FALSE)</f>
        <v>17869</v>
      </c>
      <c r="G1798">
        <f>VLOOKUP(_xlfn.CONCAT(A1798,B1798,C1798),Denominator!D:H,3,FALSE)</f>
        <v>0</v>
      </c>
      <c r="H1798">
        <v>104</v>
      </c>
      <c r="I1798" s="13">
        <f>Table15_2[[#This Row],[total_counts]]-Table15_2[[#This Row],[virtual_counts]]</f>
        <v>104</v>
      </c>
      <c r="J1798">
        <v>0</v>
      </c>
      <c r="K1798" s="4">
        <f>Table15_2[[#This Row],[total_counts]]/Table15_2[[#This Row],[den_total]]</f>
        <v>5.8201354300744306E-3</v>
      </c>
      <c r="L1798" s="4">
        <f>Table15_2[[#This Row],[in_person_counts]]/Table15_2[[#This Row],[den_total]]</f>
        <v>5.8201354300744306E-3</v>
      </c>
      <c r="M1798" s="4">
        <f>Table15_2[[#This Row],[virtual_counts]]/Table15_2[[#This Row],[den_total]]</f>
        <v>0</v>
      </c>
      <c r="N1798" t="s">
        <v>14</v>
      </c>
    </row>
    <row r="1799" spans="1:14" x14ac:dyDescent="0.3">
      <c r="A1799" t="s">
        <v>33</v>
      </c>
      <c r="B1799">
        <v>2019</v>
      </c>
      <c r="C1799">
        <v>8</v>
      </c>
      <c r="D1799" t="s">
        <v>23</v>
      </c>
      <c r="E1799">
        <v>17869</v>
      </c>
      <c r="F1799">
        <f>VLOOKUP(_xlfn.CONCAT(A1799,B1799,C1799),Denominator!D:H,2,FALSE)</f>
        <v>17869</v>
      </c>
      <c r="G1799">
        <f>VLOOKUP(_xlfn.CONCAT(A1799,B1799,C1799),Denominator!D:H,3,FALSE)</f>
        <v>0</v>
      </c>
      <c r="H1799">
        <v>167</v>
      </c>
      <c r="I1799" s="13">
        <f>Table15_2[[#This Row],[total_counts]]-Table15_2[[#This Row],[virtual_counts]]</f>
        <v>167</v>
      </c>
      <c r="J1799">
        <v>0</v>
      </c>
      <c r="K1799" s="4">
        <f>Table15_2[[#This Row],[total_counts]]/Table15_2[[#This Row],[den_total]]</f>
        <v>9.3457943925233638E-3</v>
      </c>
      <c r="L1799" s="4">
        <f>Table15_2[[#This Row],[in_person_counts]]/Table15_2[[#This Row],[den_total]]</f>
        <v>9.3457943925233638E-3</v>
      </c>
      <c r="M1799" s="4">
        <f>Table15_2[[#This Row],[virtual_counts]]/Table15_2[[#This Row],[den_total]]</f>
        <v>0</v>
      </c>
      <c r="N1799" t="s">
        <v>14</v>
      </c>
    </row>
    <row r="1800" spans="1:14" x14ac:dyDescent="0.3">
      <c r="A1800" t="s">
        <v>33</v>
      </c>
      <c r="B1800">
        <v>2019</v>
      </c>
      <c r="C1800">
        <v>8</v>
      </c>
      <c r="D1800" t="s">
        <v>24</v>
      </c>
      <c r="E1800">
        <v>17869</v>
      </c>
      <c r="F1800">
        <f>VLOOKUP(_xlfn.CONCAT(A1800,B1800,C1800),Denominator!D:H,2,FALSE)</f>
        <v>17869</v>
      </c>
      <c r="G1800">
        <f>VLOOKUP(_xlfn.CONCAT(A1800,B1800,C1800),Denominator!D:H,3,FALSE)</f>
        <v>0</v>
      </c>
      <c r="H1800">
        <v>49</v>
      </c>
      <c r="I1800" s="13">
        <f>Table15_2[[#This Row],[total_counts]]-Table15_2[[#This Row],[virtual_counts]]</f>
        <v>49</v>
      </c>
      <c r="J1800">
        <v>0</v>
      </c>
      <c r="K1800" s="4">
        <f>Table15_2[[#This Row],[total_counts]]/Table15_2[[#This Row],[den_total]]</f>
        <v>2.7421791930158377E-3</v>
      </c>
      <c r="L1800" s="4">
        <f>Table15_2[[#This Row],[in_person_counts]]/Table15_2[[#This Row],[den_total]]</f>
        <v>2.7421791930158377E-3</v>
      </c>
      <c r="M1800" s="4">
        <f>Table15_2[[#This Row],[virtual_counts]]/Table15_2[[#This Row],[den_total]]</f>
        <v>0</v>
      </c>
      <c r="N1800" t="s">
        <v>14</v>
      </c>
    </row>
    <row r="1801" spans="1:14" x14ac:dyDescent="0.3">
      <c r="A1801" t="s">
        <v>33</v>
      </c>
      <c r="B1801">
        <v>2019</v>
      </c>
      <c r="C1801">
        <v>8</v>
      </c>
      <c r="D1801" t="s">
        <v>25</v>
      </c>
      <c r="E1801">
        <v>17869</v>
      </c>
      <c r="F1801">
        <f>VLOOKUP(_xlfn.CONCAT(A1801,B1801,C1801),Denominator!D:H,2,FALSE)</f>
        <v>17869</v>
      </c>
      <c r="G1801">
        <f>VLOOKUP(_xlfn.CONCAT(A1801,B1801,C1801),Denominator!D:H,3,FALSE)</f>
        <v>0</v>
      </c>
      <c r="H1801">
        <v>497</v>
      </c>
      <c r="I1801" s="13">
        <f>Table15_2[[#This Row],[total_counts]]-Table15_2[[#This Row],[virtual_counts]]</f>
        <v>497</v>
      </c>
      <c r="J1801">
        <v>0</v>
      </c>
      <c r="K1801" s="4">
        <f>Table15_2[[#This Row],[total_counts]]/Table15_2[[#This Row],[den_total]]</f>
        <v>2.7813531814874923E-2</v>
      </c>
      <c r="L1801" s="4">
        <f>Table15_2[[#This Row],[in_person_counts]]/Table15_2[[#This Row],[den_total]]</f>
        <v>2.7813531814874923E-2</v>
      </c>
      <c r="M1801" s="4">
        <f>Table15_2[[#This Row],[virtual_counts]]/Table15_2[[#This Row],[den_total]]</f>
        <v>0</v>
      </c>
      <c r="N1801" t="s">
        <v>14</v>
      </c>
    </row>
    <row r="1802" spans="1:14" x14ac:dyDescent="0.3">
      <c r="A1802" t="s">
        <v>33</v>
      </c>
      <c r="B1802">
        <v>2019</v>
      </c>
      <c r="C1802">
        <v>9</v>
      </c>
      <c r="D1802" t="s">
        <v>13</v>
      </c>
      <c r="E1802">
        <v>17300</v>
      </c>
      <c r="F1802">
        <f>VLOOKUP(_xlfn.CONCAT(A1802,B1802,C1802),Denominator!D:H,2,FALSE)</f>
        <v>17300</v>
      </c>
      <c r="G1802">
        <f>VLOOKUP(_xlfn.CONCAT(A1802,B1802,C1802),Denominator!D:H,3,FALSE)</f>
        <v>0</v>
      </c>
      <c r="H1802">
        <v>1982</v>
      </c>
      <c r="I1802" s="13">
        <f>Table15_2[[#This Row],[total_counts]]-Table15_2[[#This Row],[virtual_counts]]</f>
        <v>1982</v>
      </c>
      <c r="J1802">
        <v>0</v>
      </c>
      <c r="K1802" s="4">
        <f>Table15_2[[#This Row],[total_counts]]/Table15_2[[#This Row],[den_total]]</f>
        <v>0.1145664739884393</v>
      </c>
      <c r="L1802" s="4">
        <f>Table15_2[[#This Row],[in_person_counts]]/Table15_2[[#This Row],[den_total]]</f>
        <v>0.1145664739884393</v>
      </c>
      <c r="M1802" s="4">
        <f>Table15_2[[#This Row],[virtual_counts]]/Table15_2[[#This Row],[den_total]]</f>
        <v>0</v>
      </c>
      <c r="N1802" t="s">
        <v>14</v>
      </c>
    </row>
    <row r="1803" spans="1:14" x14ac:dyDescent="0.3">
      <c r="A1803" t="s">
        <v>33</v>
      </c>
      <c r="B1803">
        <v>2019</v>
      </c>
      <c r="C1803">
        <v>9</v>
      </c>
      <c r="D1803" t="s">
        <v>18</v>
      </c>
      <c r="E1803">
        <v>17300</v>
      </c>
      <c r="F1803">
        <f>VLOOKUP(_xlfn.CONCAT(A1803,B1803,C1803),Denominator!D:H,2,FALSE)</f>
        <v>17300</v>
      </c>
      <c r="G1803">
        <f>VLOOKUP(_xlfn.CONCAT(A1803,B1803,C1803),Denominator!D:H,3,FALSE)</f>
        <v>0</v>
      </c>
      <c r="H1803">
        <v>121</v>
      </c>
      <c r="I1803" s="13">
        <f>Table15_2[[#This Row],[total_counts]]-Table15_2[[#This Row],[virtual_counts]]</f>
        <v>121</v>
      </c>
      <c r="J1803">
        <v>0</v>
      </c>
      <c r="K1803" s="4">
        <f>Table15_2[[#This Row],[total_counts]]/Table15_2[[#This Row],[den_total]]</f>
        <v>6.9942196531791907E-3</v>
      </c>
      <c r="L1803" s="4">
        <f>Table15_2[[#This Row],[in_person_counts]]/Table15_2[[#This Row],[den_total]]</f>
        <v>6.9942196531791907E-3</v>
      </c>
      <c r="M1803" s="4">
        <f>Table15_2[[#This Row],[virtual_counts]]/Table15_2[[#This Row],[den_total]]</f>
        <v>0</v>
      </c>
      <c r="N1803" t="s">
        <v>14</v>
      </c>
    </row>
    <row r="1804" spans="1:14" x14ac:dyDescent="0.3">
      <c r="A1804" t="s">
        <v>33</v>
      </c>
      <c r="B1804">
        <v>2019</v>
      </c>
      <c r="C1804">
        <v>9</v>
      </c>
      <c r="D1804" t="s">
        <v>19</v>
      </c>
      <c r="E1804">
        <v>17300</v>
      </c>
      <c r="F1804">
        <f>VLOOKUP(_xlfn.CONCAT(A1804,B1804,C1804),Denominator!D:H,2,FALSE)</f>
        <v>17300</v>
      </c>
      <c r="G1804">
        <f>VLOOKUP(_xlfn.CONCAT(A1804,B1804,C1804),Denominator!D:H,3,FALSE)</f>
        <v>0</v>
      </c>
      <c r="H1804">
        <v>106</v>
      </c>
      <c r="I1804" s="13">
        <f>Table15_2[[#This Row],[total_counts]]-Table15_2[[#This Row],[virtual_counts]]</f>
        <v>106</v>
      </c>
      <c r="J1804">
        <v>0</v>
      </c>
      <c r="K1804" s="4">
        <f>Table15_2[[#This Row],[total_counts]]/Table15_2[[#This Row],[den_total]]</f>
        <v>6.1271676300578039E-3</v>
      </c>
      <c r="L1804" s="4">
        <f>Table15_2[[#This Row],[in_person_counts]]/Table15_2[[#This Row],[den_total]]</f>
        <v>6.1271676300578039E-3</v>
      </c>
      <c r="M1804" s="4">
        <f>Table15_2[[#This Row],[virtual_counts]]/Table15_2[[#This Row],[den_total]]</f>
        <v>0</v>
      </c>
      <c r="N1804" t="s">
        <v>14</v>
      </c>
    </row>
    <row r="1805" spans="1:14" x14ac:dyDescent="0.3">
      <c r="A1805" t="s">
        <v>33</v>
      </c>
      <c r="B1805">
        <v>2019</v>
      </c>
      <c r="C1805">
        <v>9</v>
      </c>
      <c r="D1805" t="s">
        <v>20</v>
      </c>
      <c r="E1805">
        <v>17300</v>
      </c>
      <c r="F1805">
        <f>VLOOKUP(_xlfn.CONCAT(A1805,B1805,C1805),Denominator!D:H,2,FALSE)</f>
        <v>17300</v>
      </c>
      <c r="G1805">
        <f>VLOOKUP(_xlfn.CONCAT(A1805,B1805,C1805),Denominator!D:H,3,FALSE)</f>
        <v>0</v>
      </c>
      <c r="H1805">
        <v>94</v>
      </c>
      <c r="I1805" s="13">
        <f>Table15_2[[#This Row],[total_counts]]-Table15_2[[#This Row],[virtual_counts]]</f>
        <v>94</v>
      </c>
      <c r="J1805">
        <v>0</v>
      </c>
      <c r="K1805" s="4">
        <f>Table15_2[[#This Row],[total_counts]]/Table15_2[[#This Row],[den_total]]</f>
        <v>5.4335260115606935E-3</v>
      </c>
      <c r="L1805" s="4">
        <f>Table15_2[[#This Row],[in_person_counts]]/Table15_2[[#This Row],[den_total]]</f>
        <v>5.4335260115606935E-3</v>
      </c>
      <c r="M1805" s="4">
        <f>Table15_2[[#This Row],[virtual_counts]]/Table15_2[[#This Row],[den_total]]</f>
        <v>0</v>
      </c>
      <c r="N1805" t="s">
        <v>14</v>
      </c>
    </row>
    <row r="1806" spans="1:14" x14ac:dyDescent="0.3">
      <c r="A1806" t="s">
        <v>33</v>
      </c>
      <c r="B1806">
        <v>2019</v>
      </c>
      <c r="C1806">
        <v>9</v>
      </c>
      <c r="D1806" t="s">
        <v>21</v>
      </c>
      <c r="E1806">
        <v>17300</v>
      </c>
      <c r="F1806">
        <f>VLOOKUP(_xlfn.CONCAT(A1806,B1806,C1806),Denominator!D:H,2,FALSE)</f>
        <v>17300</v>
      </c>
      <c r="G1806">
        <f>VLOOKUP(_xlfn.CONCAT(A1806,B1806,C1806),Denominator!D:H,3,FALSE)</f>
        <v>0</v>
      </c>
      <c r="H1806">
        <v>9</v>
      </c>
      <c r="I1806" s="13">
        <f>Table15_2[[#This Row],[total_counts]]-Table15_2[[#This Row],[virtual_counts]]</f>
        <v>9</v>
      </c>
      <c r="J1806">
        <v>0</v>
      </c>
      <c r="K1806" s="4">
        <f>Table15_2[[#This Row],[total_counts]]/Table15_2[[#This Row],[den_total]]</f>
        <v>5.2023121387283233E-4</v>
      </c>
      <c r="L1806" s="4">
        <f>Table15_2[[#This Row],[in_person_counts]]/Table15_2[[#This Row],[den_total]]</f>
        <v>5.2023121387283233E-4</v>
      </c>
      <c r="M1806" s="4">
        <f>Table15_2[[#This Row],[virtual_counts]]/Table15_2[[#This Row],[den_total]]</f>
        <v>0</v>
      </c>
      <c r="N1806" t="s">
        <v>14</v>
      </c>
    </row>
    <row r="1807" spans="1:14" x14ac:dyDescent="0.3">
      <c r="A1807" t="s">
        <v>33</v>
      </c>
      <c r="B1807">
        <v>2019</v>
      </c>
      <c r="C1807">
        <v>9</v>
      </c>
      <c r="D1807" t="s">
        <v>22</v>
      </c>
      <c r="E1807">
        <v>17300</v>
      </c>
      <c r="F1807">
        <f>VLOOKUP(_xlfn.CONCAT(A1807,B1807,C1807),Denominator!D:H,2,FALSE)</f>
        <v>17300</v>
      </c>
      <c r="G1807">
        <f>VLOOKUP(_xlfn.CONCAT(A1807,B1807,C1807),Denominator!D:H,3,FALSE)</f>
        <v>0</v>
      </c>
      <c r="H1807">
        <v>103</v>
      </c>
      <c r="I1807" s="13">
        <f>Table15_2[[#This Row],[total_counts]]-Table15_2[[#This Row],[virtual_counts]]</f>
        <v>103</v>
      </c>
      <c r="J1807">
        <v>0</v>
      </c>
      <c r="K1807" s="4">
        <f>Table15_2[[#This Row],[total_counts]]/Table15_2[[#This Row],[den_total]]</f>
        <v>5.9537572254335256E-3</v>
      </c>
      <c r="L1807" s="4">
        <f>Table15_2[[#This Row],[in_person_counts]]/Table15_2[[#This Row],[den_total]]</f>
        <v>5.9537572254335256E-3</v>
      </c>
      <c r="M1807" s="4">
        <f>Table15_2[[#This Row],[virtual_counts]]/Table15_2[[#This Row],[den_total]]</f>
        <v>0</v>
      </c>
      <c r="N1807" t="s">
        <v>14</v>
      </c>
    </row>
    <row r="1808" spans="1:14" x14ac:dyDescent="0.3">
      <c r="A1808" t="s">
        <v>33</v>
      </c>
      <c r="B1808">
        <v>2019</v>
      </c>
      <c r="C1808">
        <v>9</v>
      </c>
      <c r="D1808" t="s">
        <v>23</v>
      </c>
      <c r="E1808">
        <v>17300</v>
      </c>
      <c r="F1808">
        <f>VLOOKUP(_xlfn.CONCAT(A1808,B1808,C1808),Denominator!D:H,2,FALSE)</f>
        <v>17300</v>
      </c>
      <c r="G1808">
        <f>VLOOKUP(_xlfn.CONCAT(A1808,B1808,C1808),Denominator!D:H,3,FALSE)</f>
        <v>0</v>
      </c>
      <c r="H1808">
        <v>184</v>
      </c>
      <c r="I1808" s="13">
        <f>Table15_2[[#This Row],[total_counts]]-Table15_2[[#This Row],[virtual_counts]]</f>
        <v>184</v>
      </c>
      <c r="J1808">
        <v>0</v>
      </c>
      <c r="K1808" s="4">
        <f>Table15_2[[#This Row],[total_counts]]/Table15_2[[#This Row],[den_total]]</f>
        <v>1.0635838150289017E-2</v>
      </c>
      <c r="L1808" s="4">
        <f>Table15_2[[#This Row],[in_person_counts]]/Table15_2[[#This Row],[den_total]]</f>
        <v>1.0635838150289017E-2</v>
      </c>
      <c r="M1808" s="4">
        <f>Table15_2[[#This Row],[virtual_counts]]/Table15_2[[#This Row],[den_total]]</f>
        <v>0</v>
      </c>
      <c r="N1808" t="s">
        <v>14</v>
      </c>
    </row>
    <row r="1809" spans="1:14" x14ac:dyDescent="0.3">
      <c r="A1809" t="s">
        <v>33</v>
      </c>
      <c r="B1809">
        <v>2019</v>
      </c>
      <c r="C1809">
        <v>9</v>
      </c>
      <c r="D1809" t="s">
        <v>24</v>
      </c>
      <c r="E1809">
        <v>17300</v>
      </c>
      <c r="F1809">
        <f>VLOOKUP(_xlfn.CONCAT(A1809,B1809,C1809),Denominator!D:H,2,FALSE)</f>
        <v>17300</v>
      </c>
      <c r="G1809">
        <f>VLOOKUP(_xlfn.CONCAT(A1809,B1809,C1809),Denominator!D:H,3,FALSE)</f>
        <v>0</v>
      </c>
      <c r="H1809">
        <v>33</v>
      </c>
      <c r="I1809" s="13">
        <f>Table15_2[[#This Row],[total_counts]]-Table15_2[[#This Row],[virtual_counts]]</f>
        <v>33</v>
      </c>
      <c r="J1809">
        <v>0</v>
      </c>
      <c r="K1809" s="4">
        <f>Table15_2[[#This Row],[total_counts]]/Table15_2[[#This Row],[den_total]]</f>
        <v>1.9075144508670519E-3</v>
      </c>
      <c r="L1809" s="4">
        <f>Table15_2[[#This Row],[in_person_counts]]/Table15_2[[#This Row],[den_total]]</f>
        <v>1.9075144508670519E-3</v>
      </c>
      <c r="M1809" s="4">
        <f>Table15_2[[#This Row],[virtual_counts]]/Table15_2[[#This Row],[den_total]]</f>
        <v>0</v>
      </c>
      <c r="N1809" t="s">
        <v>14</v>
      </c>
    </row>
    <row r="1810" spans="1:14" x14ac:dyDescent="0.3">
      <c r="A1810" t="s">
        <v>33</v>
      </c>
      <c r="B1810">
        <v>2019</v>
      </c>
      <c r="C1810">
        <v>9</v>
      </c>
      <c r="D1810" t="s">
        <v>25</v>
      </c>
      <c r="E1810">
        <v>17300</v>
      </c>
      <c r="F1810">
        <f>VLOOKUP(_xlfn.CONCAT(A1810,B1810,C1810),Denominator!D:H,2,FALSE)</f>
        <v>17300</v>
      </c>
      <c r="G1810">
        <f>VLOOKUP(_xlfn.CONCAT(A1810,B1810,C1810),Denominator!D:H,3,FALSE)</f>
        <v>0</v>
      </c>
      <c r="H1810">
        <v>464</v>
      </c>
      <c r="I1810" s="13">
        <f>Table15_2[[#This Row],[total_counts]]-Table15_2[[#This Row],[virtual_counts]]</f>
        <v>464</v>
      </c>
      <c r="J1810">
        <v>0</v>
      </c>
      <c r="K1810" s="4">
        <f>Table15_2[[#This Row],[total_counts]]/Table15_2[[#This Row],[den_total]]</f>
        <v>2.6820809248554914E-2</v>
      </c>
      <c r="L1810" s="4">
        <f>Table15_2[[#This Row],[in_person_counts]]/Table15_2[[#This Row],[den_total]]</f>
        <v>2.6820809248554914E-2</v>
      </c>
      <c r="M1810" s="4">
        <f>Table15_2[[#This Row],[virtual_counts]]/Table15_2[[#This Row],[den_total]]</f>
        <v>0</v>
      </c>
      <c r="N1810" t="s">
        <v>14</v>
      </c>
    </row>
    <row r="1811" spans="1:14" x14ac:dyDescent="0.3">
      <c r="A1811" t="s">
        <v>33</v>
      </c>
      <c r="B1811">
        <v>2019</v>
      </c>
      <c r="C1811">
        <v>10</v>
      </c>
      <c r="D1811" t="s">
        <v>13</v>
      </c>
      <c r="E1811">
        <v>20251</v>
      </c>
      <c r="F1811">
        <f>VLOOKUP(_xlfn.CONCAT(A1811,B1811,C1811),Denominator!D:H,2,FALSE)</f>
        <v>20251</v>
      </c>
      <c r="G1811">
        <f>VLOOKUP(_xlfn.CONCAT(A1811,B1811,C1811),Denominator!D:H,3,FALSE)</f>
        <v>0</v>
      </c>
      <c r="H1811">
        <v>2465</v>
      </c>
      <c r="I1811" s="13">
        <f>Table15_2[[#This Row],[total_counts]]-Table15_2[[#This Row],[virtual_counts]]</f>
        <v>2465</v>
      </c>
      <c r="J1811">
        <v>0</v>
      </c>
      <c r="K1811" s="4">
        <f>Table15_2[[#This Row],[total_counts]]/Table15_2[[#This Row],[den_total]]</f>
        <v>0.12172238407979853</v>
      </c>
      <c r="L1811" s="4">
        <f>Table15_2[[#This Row],[in_person_counts]]/Table15_2[[#This Row],[den_total]]</f>
        <v>0.12172238407979853</v>
      </c>
      <c r="M1811" s="4">
        <f>Table15_2[[#This Row],[virtual_counts]]/Table15_2[[#This Row],[den_total]]</f>
        <v>0</v>
      </c>
      <c r="N1811" t="s">
        <v>14</v>
      </c>
    </row>
    <row r="1812" spans="1:14" x14ac:dyDescent="0.3">
      <c r="A1812" t="s">
        <v>33</v>
      </c>
      <c r="B1812">
        <v>2019</v>
      </c>
      <c r="C1812">
        <v>10</v>
      </c>
      <c r="D1812" t="s">
        <v>18</v>
      </c>
      <c r="E1812">
        <v>20251</v>
      </c>
      <c r="F1812">
        <f>VLOOKUP(_xlfn.CONCAT(A1812,B1812,C1812),Denominator!D:H,2,FALSE)</f>
        <v>20251</v>
      </c>
      <c r="G1812">
        <f>VLOOKUP(_xlfn.CONCAT(A1812,B1812,C1812),Denominator!D:H,3,FALSE)</f>
        <v>0</v>
      </c>
      <c r="H1812">
        <v>146</v>
      </c>
      <c r="I1812" s="13">
        <f>Table15_2[[#This Row],[total_counts]]-Table15_2[[#This Row],[virtual_counts]]</f>
        <v>146</v>
      </c>
      <c r="J1812">
        <v>0</v>
      </c>
      <c r="K1812" s="4">
        <f>Table15_2[[#This Row],[total_counts]]/Table15_2[[#This Row],[den_total]]</f>
        <v>7.2095205175053082E-3</v>
      </c>
      <c r="L1812" s="4">
        <f>Table15_2[[#This Row],[in_person_counts]]/Table15_2[[#This Row],[den_total]]</f>
        <v>7.2095205175053082E-3</v>
      </c>
      <c r="M1812" s="4">
        <f>Table15_2[[#This Row],[virtual_counts]]/Table15_2[[#This Row],[den_total]]</f>
        <v>0</v>
      </c>
      <c r="N1812" t="s">
        <v>14</v>
      </c>
    </row>
    <row r="1813" spans="1:14" x14ac:dyDescent="0.3">
      <c r="A1813" t="s">
        <v>33</v>
      </c>
      <c r="B1813">
        <v>2019</v>
      </c>
      <c r="C1813">
        <v>10</v>
      </c>
      <c r="D1813" t="s">
        <v>19</v>
      </c>
      <c r="E1813">
        <v>20251</v>
      </c>
      <c r="F1813">
        <f>VLOOKUP(_xlfn.CONCAT(A1813,B1813,C1813),Denominator!D:H,2,FALSE)</f>
        <v>20251</v>
      </c>
      <c r="G1813">
        <f>VLOOKUP(_xlfn.CONCAT(A1813,B1813,C1813),Denominator!D:H,3,FALSE)</f>
        <v>0</v>
      </c>
      <c r="H1813">
        <v>100</v>
      </c>
      <c r="I1813" s="13">
        <f>Table15_2[[#This Row],[total_counts]]-Table15_2[[#This Row],[virtual_counts]]</f>
        <v>100</v>
      </c>
      <c r="J1813">
        <v>0</v>
      </c>
      <c r="K1813" s="4">
        <f>Table15_2[[#This Row],[total_counts]]/Table15_2[[#This Row],[den_total]]</f>
        <v>4.9380277517159649E-3</v>
      </c>
      <c r="L1813" s="4">
        <f>Table15_2[[#This Row],[in_person_counts]]/Table15_2[[#This Row],[den_total]]</f>
        <v>4.9380277517159649E-3</v>
      </c>
      <c r="M1813" s="4">
        <f>Table15_2[[#This Row],[virtual_counts]]/Table15_2[[#This Row],[den_total]]</f>
        <v>0</v>
      </c>
      <c r="N1813" t="s">
        <v>14</v>
      </c>
    </row>
    <row r="1814" spans="1:14" x14ac:dyDescent="0.3">
      <c r="A1814" t="s">
        <v>33</v>
      </c>
      <c r="B1814">
        <v>2019</v>
      </c>
      <c r="C1814">
        <v>10</v>
      </c>
      <c r="D1814" t="s">
        <v>20</v>
      </c>
      <c r="E1814">
        <v>20251</v>
      </c>
      <c r="F1814">
        <f>VLOOKUP(_xlfn.CONCAT(A1814,B1814,C1814),Denominator!D:H,2,FALSE)</f>
        <v>20251</v>
      </c>
      <c r="G1814">
        <f>VLOOKUP(_xlfn.CONCAT(A1814,B1814,C1814),Denominator!D:H,3,FALSE)</f>
        <v>0</v>
      </c>
      <c r="H1814">
        <v>80</v>
      </c>
      <c r="I1814" s="13">
        <f>Table15_2[[#This Row],[total_counts]]-Table15_2[[#This Row],[virtual_counts]]</f>
        <v>80</v>
      </c>
      <c r="J1814">
        <v>0</v>
      </c>
      <c r="K1814" s="4">
        <f>Table15_2[[#This Row],[total_counts]]/Table15_2[[#This Row],[den_total]]</f>
        <v>3.9504222013727721E-3</v>
      </c>
      <c r="L1814" s="4">
        <f>Table15_2[[#This Row],[in_person_counts]]/Table15_2[[#This Row],[den_total]]</f>
        <v>3.9504222013727721E-3</v>
      </c>
      <c r="M1814" s="4">
        <f>Table15_2[[#This Row],[virtual_counts]]/Table15_2[[#This Row],[den_total]]</f>
        <v>0</v>
      </c>
      <c r="N1814" t="s">
        <v>14</v>
      </c>
    </row>
    <row r="1815" spans="1:14" x14ac:dyDescent="0.3">
      <c r="A1815" t="s">
        <v>33</v>
      </c>
      <c r="B1815">
        <v>2019</v>
      </c>
      <c r="C1815">
        <v>10</v>
      </c>
      <c r="D1815" t="s">
        <v>21</v>
      </c>
      <c r="E1815">
        <v>20251</v>
      </c>
      <c r="F1815">
        <f>VLOOKUP(_xlfn.CONCAT(A1815,B1815,C1815),Denominator!D:H,2,FALSE)</f>
        <v>20251</v>
      </c>
      <c r="G1815">
        <f>VLOOKUP(_xlfn.CONCAT(A1815,B1815,C1815),Denominator!D:H,3,FALSE)</f>
        <v>0</v>
      </c>
      <c r="H1815">
        <v>15</v>
      </c>
      <c r="I1815" s="13">
        <f>Table15_2[[#This Row],[total_counts]]-Table15_2[[#This Row],[virtual_counts]]</f>
        <v>15</v>
      </c>
      <c r="J1815">
        <v>0</v>
      </c>
      <c r="K1815" s="4">
        <f>Table15_2[[#This Row],[total_counts]]/Table15_2[[#This Row],[den_total]]</f>
        <v>7.4070416275739471E-4</v>
      </c>
      <c r="L1815" s="4">
        <f>Table15_2[[#This Row],[in_person_counts]]/Table15_2[[#This Row],[den_total]]</f>
        <v>7.4070416275739471E-4</v>
      </c>
      <c r="M1815" s="4">
        <f>Table15_2[[#This Row],[virtual_counts]]/Table15_2[[#This Row],[den_total]]</f>
        <v>0</v>
      </c>
      <c r="N1815" t="s">
        <v>14</v>
      </c>
    </row>
    <row r="1816" spans="1:14" x14ac:dyDescent="0.3">
      <c r="A1816" t="s">
        <v>33</v>
      </c>
      <c r="B1816">
        <v>2019</v>
      </c>
      <c r="C1816">
        <v>10</v>
      </c>
      <c r="D1816" t="s">
        <v>22</v>
      </c>
      <c r="E1816">
        <v>20251</v>
      </c>
      <c r="F1816">
        <f>VLOOKUP(_xlfn.CONCAT(A1816,B1816,C1816),Denominator!D:H,2,FALSE)</f>
        <v>20251</v>
      </c>
      <c r="G1816">
        <f>VLOOKUP(_xlfn.CONCAT(A1816,B1816,C1816),Denominator!D:H,3,FALSE)</f>
        <v>0</v>
      </c>
      <c r="H1816">
        <v>95</v>
      </c>
      <c r="I1816" s="13">
        <f>Table15_2[[#This Row],[total_counts]]-Table15_2[[#This Row],[virtual_counts]]</f>
        <v>95</v>
      </c>
      <c r="J1816">
        <v>0</v>
      </c>
      <c r="K1816" s="4">
        <f>Table15_2[[#This Row],[total_counts]]/Table15_2[[#This Row],[den_total]]</f>
        <v>4.6911263641301664E-3</v>
      </c>
      <c r="L1816" s="4">
        <f>Table15_2[[#This Row],[in_person_counts]]/Table15_2[[#This Row],[den_total]]</f>
        <v>4.6911263641301664E-3</v>
      </c>
      <c r="M1816" s="4">
        <f>Table15_2[[#This Row],[virtual_counts]]/Table15_2[[#This Row],[den_total]]</f>
        <v>0</v>
      </c>
      <c r="N1816" t="s">
        <v>14</v>
      </c>
    </row>
    <row r="1817" spans="1:14" x14ac:dyDescent="0.3">
      <c r="A1817" t="s">
        <v>33</v>
      </c>
      <c r="B1817">
        <v>2019</v>
      </c>
      <c r="C1817">
        <v>10</v>
      </c>
      <c r="D1817" t="s">
        <v>23</v>
      </c>
      <c r="E1817">
        <v>20251</v>
      </c>
      <c r="F1817">
        <f>VLOOKUP(_xlfn.CONCAT(A1817,B1817,C1817),Denominator!D:H,2,FALSE)</f>
        <v>20251</v>
      </c>
      <c r="G1817">
        <f>VLOOKUP(_xlfn.CONCAT(A1817,B1817,C1817),Denominator!D:H,3,FALSE)</f>
        <v>0</v>
      </c>
      <c r="H1817">
        <v>206</v>
      </c>
      <c r="I1817" s="13">
        <f>Table15_2[[#This Row],[total_counts]]-Table15_2[[#This Row],[virtual_counts]]</f>
        <v>206</v>
      </c>
      <c r="J1817">
        <v>0</v>
      </c>
      <c r="K1817" s="4">
        <f>Table15_2[[#This Row],[total_counts]]/Table15_2[[#This Row],[den_total]]</f>
        <v>1.0172337168534887E-2</v>
      </c>
      <c r="L1817" s="4">
        <f>Table15_2[[#This Row],[in_person_counts]]/Table15_2[[#This Row],[den_total]]</f>
        <v>1.0172337168534887E-2</v>
      </c>
      <c r="M1817" s="4">
        <f>Table15_2[[#This Row],[virtual_counts]]/Table15_2[[#This Row],[den_total]]</f>
        <v>0</v>
      </c>
      <c r="N1817" t="s">
        <v>14</v>
      </c>
    </row>
    <row r="1818" spans="1:14" x14ac:dyDescent="0.3">
      <c r="A1818" t="s">
        <v>33</v>
      </c>
      <c r="B1818">
        <v>2019</v>
      </c>
      <c r="C1818">
        <v>10</v>
      </c>
      <c r="D1818" t="s">
        <v>24</v>
      </c>
      <c r="E1818">
        <v>20251</v>
      </c>
      <c r="F1818">
        <f>VLOOKUP(_xlfn.CONCAT(A1818,B1818,C1818),Denominator!D:H,2,FALSE)</f>
        <v>20251</v>
      </c>
      <c r="G1818">
        <f>VLOOKUP(_xlfn.CONCAT(A1818,B1818,C1818),Denominator!D:H,3,FALSE)</f>
        <v>0</v>
      </c>
      <c r="H1818">
        <v>49</v>
      </c>
      <c r="I1818" s="13">
        <f>Table15_2[[#This Row],[total_counts]]-Table15_2[[#This Row],[virtual_counts]]</f>
        <v>49</v>
      </c>
      <c r="J1818">
        <v>0</v>
      </c>
      <c r="K1818" s="4">
        <f>Table15_2[[#This Row],[total_counts]]/Table15_2[[#This Row],[den_total]]</f>
        <v>2.4196335983408227E-3</v>
      </c>
      <c r="L1818" s="4">
        <f>Table15_2[[#This Row],[in_person_counts]]/Table15_2[[#This Row],[den_total]]</f>
        <v>2.4196335983408227E-3</v>
      </c>
      <c r="M1818" s="4">
        <f>Table15_2[[#This Row],[virtual_counts]]/Table15_2[[#This Row],[den_total]]</f>
        <v>0</v>
      </c>
      <c r="N1818" t="s">
        <v>14</v>
      </c>
    </row>
    <row r="1819" spans="1:14" x14ac:dyDescent="0.3">
      <c r="A1819" t="s">
        <v>33</v>
      </c>
      <c r="B1819">
        <v>2019</v>
      </c>
      <c r="C1819">
        <v>10</v>
      </c>
      <c r="D1819" t="s">
        <v>25</v>
      </c>
      <c r="E1819">
        <v>20251</v>
      </c>
      <c r="F1819">
        <f>VLOOKUP(_xlfn.CONCAT(A1819,B1819,C1819),Denominator!D:H,2,FALSE)</f>
        <v>20251</v>
      </c>
      <c r="G1819">
        <f>VLOOKUP(_xlfn.CONCAT(A1819,B1819,C1819),Denominator!D:H,3,FALSE)</f>
        <v>0</v>
      </c>
      <c r="H1819">
        <v>600</v>
      </c>
      <c r="I1819" s="13">
        <f>Table15_2[[#This Row],[total_counts]]-Table15_2[[#This Row],[virtual_counts]]</f>
        <v>600</v>
      </c>
      <c r="J1819">
        <v>0</v>
      </c>
      <c r="K1819" s="4">
        <f>Table15_2[[#This Row],[total_counts]]/Table15_2[[#This Row],[den_total]]</f>
        <v>2.9628166510295789E-2</v>
      </c>
      <c r="L1819" s="4">
        <f>Table15_2[[#This Row],[in_person_counts]]/Table15_2[[#This Row],[den_total]]</f>
        <v>2.9628166510295789E-2</v>
      </c>
      <c r="M1819" s="4">
        <f>Table15_2[[#This Row],[virtual_counts]]/Table15_2[[#This Row],[den_total]]</f>
        <v>0</v>
      </c>
      <c r="N1819" t="s">
        <v>14</v>
      </c>
    </row>
    <row r="1820" spans="1:14" x14ac:dyDescent="0.3">
      <c r="A1820" t="s">
        <v>33</v>
      </c>
      <c r="B1820">
        <v>2019</v>
      </c>
      <c r="C1820">
        <v>11</v>
      </c>
      <c r="D1820" t="s">
        <v>13</v>
      </c>
      <c r="E1820">
        <v>16846</v>
      </c>
      <c r="F1820">
        <f>VLOOKUP(_xlfn.CONCAT(A1820,B1820,C1820),Denominator!D:H,2,FALSE)</f>
        <v>16846</v>
      </c>
      <c r="G1820">
        <f>VLOOKUP(_xlfn.CONCAT(A1820,B1820,C1820),Denominator!D:H,3,FALSE)</f>
        <v>0</v>
      </c>
      <c r="H1820">
        <v>1977</v>
      </c>
      <c r="I1820" s="13">
        <f>Table15_2[[#This Row],[total_counts]]-Table15_2[[#This Row],[virtual_counts]]</f>
        <v>1977</v>
      </c>
      <c r="J1820">
        <v>0</v>
      </c>
      <c r="K1820" s="4">
        <f>Table15_2[[#This Row],[total_counts]]/Table15_2[[#This Row],[den_total]]</f>
        <v>0.11735723613914283</v>
      </c>
      <c r="L1820" s="4">
        <f>Table15_2[[#This Row],[in_person_counts]]/Table15_2[[#This Row],[den_total]]</f>
        <v>0.11735723613914283</v>
      </c>
      <c r="M1820" s="4">
        <f>Table15_2[[#This Row],[virtual_counts]]/Table15_2[[#This Row],[den_total]]</f>
        <v>0</v>
      </c>
      <c r="N1820" t="s">
        <v>14</v>
      </c>
    </row>
    <row r="1821" spans="1:14" x14ac:dyDescent="0.3">
      <c r="A1821" t="s">
        <v>33</v>
      </c>
      <c r="B1821">
        <v>2019</v>
      </c>
      <c r="C1821">
        <v>11</v>
      </c>
      <c r="D1821" t="s">
        <v>18</v>
      </c>
      <c r="E1821">
        <v>16846</v>
      </c>
      <c r="F1821">
        <f>VLOOKUP(_xlfn.CONCAT(A1821,B1821,C1821),Denominator!D:H,2,FALSE)</f>
        <v>16846</v>
      </c>
      <c r="G1821">
        <f>VLOOKUP(_xlfn.CONCAT(A1821,B1821,C1821),Denominator!D:H,3,FALSE)</f>
        <v>0</v>
      </c>
      <c r="H1821">
        <v>133</v>
      </c>
      <c r="I1821" s="13">
        <f>Table15_2[[#This Row],[total_counts]]-Table15_2[[#This Row],[virtual_counts]]</f>
        <v>133</v>
      </c>
      <c r="J1821">
        <v>0</v>
      </c>
      <c r="K1821" s="4">
        <f>Table15_2[[#This Row],[total_counts]]/Table15_2[[#This Row],[den_total]]</f>
        <v>7.8950492698563451E-3</v>
      </c>
      <c r="L1821" s="4">
        <f>Table15_2[[#This Row],[in_person_counts]]/Table15_2[[#This Row],[den_total]]</f>
        <v>7.8950492698563451E-3</v>
      </c>
      <c r="M1821" s="4">
        <f>Table15_2[[#This Row],[virtual_counts]]/Table15_2[[#This Row],[den_total]]</f>
        <v>0</v>
      </c>
      <c r="N1821" t="s">
        <v>14</v>
      </c>
    </row>
    <row r="1822" spans="1:14" x14ac:dyDescent="0.3">
      <c r="A1822" t="s">
        <v>33</v>
      </c>
      <c r="B1822">
        <v>2019</v>
      </c>
      <c r="C1822">
        <v>11</v>
      </c>
      <c r="D1822" t="s">
        <v>19</v>
      </c>
      <c r="E1822">
        <v>16846</v>
      </c>
      <c r="F1822">
        <f>VLOOKUP(_xlfn.CONCAT(A1822,B1822,C1822),Denominator!D:H,2,FALSE)</f>
        <v>16846</v>
      </c>
      <c r="G1822">
        <f>VLOOKUP(_xlfn.CONCAT(A1822,B1822,C1822),Denominator!D:H,3,FALSE)</f>
        <v>0</v>
      </c>
      <c r="H1822">
        <v>108</v>
      </c>
      <c r="I1822" s="13">
        <f>Table15_2[[#This Row],[total_counts]]-Table15_2[[#This Row],[virtual_counts]]</f>
        <v>108</v>
      </c>
      <c r="J1822">
        <v>0</v>
      </c>
      <c r="K1822" s="4">
        <f>Table15_2[[#This Row],[total_counts]]/Table15_2[[#This Row],[den_total]]</f>
        <v>6.4110174522141756E-3</v>
      </c>
      <c r="L1822" s="4">
        <f>Table15_2[[#This Row],[in_person_counts]]/Table15_2[[#This Row],[den_total]]</f>
        <v>6.4110174522141756E-3</v>
      </c>
      <c r="M1822" s="4">
        <f>Table15_2[[#This Row],[virtual_counts]]/Table15_2[[#This Row],[den_total]]</f>
        <v>0</v>
      </c>
      <c r="N1822" t="s">
        <v>14</v>
      </c>
    </row>
    <row r="1823" spans="1:14" x14ac:dyDescent="0.3">
      <c r="A1823" t="s">
        <v>33</v>
      </c>
      <c r="B1823">
        <v>2019</v>
      </c>
      <c r="C1823">
        <v>11</v>
      </c>
      <c r="D1823" t="s">
        <v>20</v>
      </c>
      <c r="E1823">
        <v>16846</v>
      </c>
      <c r="F1823">
        <f>VLOOKUP(_xlfn.CONCAT(A1823,B1823,C1823),Denominator!D:H,2,FALSE)</f>
        <v>16846</v>
      </c>
      <c r="G1823">
        <f>VLOOKUP(_xlfn.CONCAT(A1823,B1823,C1823),Denominator!D:H,3,FALSE)</f>
        <v>0</v>
      </c>
      <c r="H1823">
        <v>69</v>
      </c>
      <c r="I1823" s="13">
        <f>Table15_2[[#This Row],[total_counts]]-Table15_2[[#This Row],[virtual_counts]]</f>
        <v>69</v>
      </c>
      <c r="J1823">
        <v>0</v>
      </c>
      <c r="K1823" s="4">
        <f>Table15_2[[#This Row],[total_counts]]/Table15_2[[#This Row],[den_total]]</f>
        <v>4.09592781669239E-3</v>
      </c>
      <c r="L1823" s="4">
        <f>Table15_2[[#This Row],[in_person_counts]]/Table15_2[[#This Row],[den_total]]</f>
        <v>4.09592781669239E-3</v>
      </c>
      <c r="M1823" s="4">
        <f>Table15_2[[#This Row],[virtual_counts]]/Table15_2[[#This Row],[den_total]]</f>
        <v>0</v>
      </c>
      <c r="N1823" t="s">
        <v>14</v>
      </c>
    </row>
    <row r="1824" spans="1:14" x14ac:dyDescent="0.3">
      <c r="A1824" t="s">
        <v>33</v>
      </c>
      <c r="B1824">
        <v>2019</v>
      </c>
      <c r="C1824">
        <v>11</v>
      </c>
      <c r="D1824" t="s">
        <v>21</v>
      </c>
      <c r="E1824">
        <v>16846</v>
      </c>
      <c r="F1824">
        <f>VLOOKUP(_xlfn.CONCAT(A1824,B1824,C1824),Denominator!D:H,2,FALSE)</f>
        <v>16846</v>
      </c>
      <c r="G1824">
        <f>VLOOKUP(_xlfn.CONCAT(A1824,B1824,C1824),Denominator!D:H,3,FALSE)</f>
        <v>0</v>
      </c>
      <c r="H1824">
        <v>7</v>
      </c>
      <c r="I1824" s="13">
        <f>Table15_2[[#This Row],[total_counts]]-Table15_2[[#This Row],[virtual_counts]]</f>
        <v>7</v>
      </c>
      <c r="J1824">
        <v>0</v>
      </c>
      <c r="K1824" s="4">
        <f>Table15_2[[#This Row],[total_counts]]/Table15_2[[#This Row],[den_total]]</f>
        <v>4.1552890893980767E-4</v>
      </c>
      <c r="L1824" s="4">
        <f>Table15_2[[#This Row],[in_person_counts]]/Table15_2[[#This Row],[den_total]]</f>
        <v>4.1552890893980767E-4</v>
      </c>
      <c r="M1824" s="4">
        <f>Table15_2[[#This Row],[virtual_counts]]/Table15_2[[#This Row],[den_total]]</f>
        <v>0</v>
      </c>
      <c r="N1824" t="s">
        <v>14</v>
      </c>
    </row>
    <row r="1825" spans="1:14" x14ac:dyDescent="0.3">
      <c r="A1825" t="s">
        <v>33</v>
      </c>
      <c r="B1825">
        <v>2019</v>
      </c>
      <c r="C1825">
        <v>11</v>
      </c>
      <c r="D1825" t="s">
        <v>22</v>
      </c>
      <c r="E1825">
        <v>16846</v>
      </c>
      <c r="F1825">
        <f>VLOOKUP(_xlfn.CONCAT(A1825,B1825,C1825),Denominator!D:H,2,FALSE)</f>
        <v>16846</v>
      </c>
      <c r="G1825">
        <f>VLOOKUP(_xlfn.CONCAT(A1825,B1825,C1825),Denominator!D:H,3,FALSE)</f>
        <v>0</v>
      </c>
      <c r="H1825">
        <v>76</v>
      </c>
      <c r="I1825" s="13">
        <f>Table15_2[[#This Row],[total_counts]]-Table15_2[[#This Row],[virtual_counts]]</f>
        <v>76</v>
      </c>
      <c r="J1825">
        <v>0</v>
      </c>
      <c r="K1825" s="4">
        <f>Table15_2[[#This Row],[total_counts]]/Table15_2[[#This Row],[den_total]]</f>
        <v>4.5114567256321972E-3</v>
      </c>
      <c r="L1825" s="4">
        <f>Table15_2[[#This Row],[in_person_counts]]/Table15_2[[#This Row],[den_total]]</f>
        <v>4.5114567256321972E-3</v>
      </c>
      <c r="M1825" s="4">
        <f>Table15_2[[#This Row],[virtual_counts]]/Table15_2[[#This Row],[den_total]]</f>
        <v>0</v>
      </c>
      <c r="N1825" t="s">
        <v>14</v>
      </c>
    </row>
    <row r="1826" spans="1:14" x14ac:dyDescent="0.3">
      <c r="A1826" t="s">
        <v>33</v>
      </c>
      <c r="B1826">
        <v>2019</v>
      </c>
      <c r="C1826">
        <v>11</v>
      </c>
      <c r="D1826" t="s">
        <v>23</v>
      </c>
      <c r="E1826">
        <v>16846</v>
      </c>
      <c r="F1826">
        <f>VLOOKUP(_xlfn.CONCAT(A1826,B1826,C1826),Denominator!D:H,2,FALSE)</f>
        <v>16846</v>
      </c>
      <c r="G1826">
        <f>VLOOKUP(_xlfn.CONCAT(A1826,B1826,C1826),Denominator!D:H,3,FALSE)</f>
        <v>0</v>
      </c>
      <c r="H1826">
        <v>150</v>
      </c>
      <c r="I1826" s="13">
        <f>Table15_2[[#This Row],[total_counts]]-Table15_2[[#This Row],[virtual_counts]]</f>
        <v>150</v>
      </c>
      <c r="J1826">
        <v>0</v>
      </c>
      <c r="K1826" s="4">
        <f>Table15_2[[#This Row],[total_counts]]/Table15_2[[#This Row],[den_total]]</f>
        <v>8.9041909058530221E-3</v>
      </c>
      <c r="L1826" s="4">
        <f>Table15_2[[#This Row],[in_person_counts]]/Table15_2[[#This Row],[den_total]]</f>
        <v>8.9041909058530221E-3</v>
      </c>
      <c r="M1826" s="4">
        <f>Table15_2[[#This Row],[virtual_counts]]/Table15_2[[#This Row],[den_total]]</f>
        <v>0</v>
      </c>
      <c r="N1826" t="s">
        <v>14</v>
      </c>
    </row>
    <row r="1827" spans="1:14" x14ac:dyDescent="0.3">
      <c r="A1827" t="s">
        <v>33</v>
      </c>
      <c r="B1827">
        <v>2019</v>
      </c>
      <c r="C1827">
        <v>11</v>
      </c>
      <c r="D1827" t="s">
        <v>24</v>
      </c>
      <c r="E1827">
        <v>16846</v>
      </c>
      <c r="F1827">
        <f>VLOOKUP(_xlfn.CONCAT(A1827,B1827,C1827),Denominator!D:H,2,FALSE)</f>
        <v>16846</v>
      </c>
      <c r="G1827">
        <f>VLOOKUP(_xlfn.CONCAT(A1827,B1827,C1827),Denominator!D:H,3,FALSE)</f>
        <v>0</v>
      </c>
      <c r="H1827">
        <v>31</v>
      </c>
      <c r="I1827" s="13">
        <f>Table15_2[[#This Row],[total_counts]]-Table15_2[[#This Row],[virtual_counts]]</f>
        <v>31</v>
      </c>
      <c r="J1827">
        <v>0</v>
      </c>
      <c r="K1827" s="4">
        <f>Table15_2[[#This Row],[total_counts]]/Table15_2[[#This Row],[den_total]]</f>
        <v>1.8401994538762912E-3</v>
      </c>
      <c r="L1827" s="4">
        <f>Table15_2[[#This Row],[in_person_counts]]/Table15_2[[#This Row],[den_total]]</f>
        <v>1.8401994538762912E-3</v>
      </c>
      <c r="M1827" s="4">
        <f>Table15_2[[#This Row],[virtual_counts]]/Table15_2[[#This Row],[den_total]]</f>
        <v>0</v>
      </c>
      <c r="N1827" t="s">
        <v>14</v>
      </c>
    </row>
    <row r="1828" spans="1:14" x14ac:dyDescent="0.3">
      <c r="A1828" t="s">
        <v>33</v>
      </c>
      <c r="B1828">
        <v>2019</v>
      </c>
      <c r="C1828">
        <v>11</v>
      </c>
      <c r="D1828" t="s">
        <v>25</v>
      </c>
      <c r="E1828">
        <v>16846</v>
      </c>
      <c r="F1828">
        <f>VLOOKUP(_xlfn.CONCAT(A1828,B1828,C1828),Denominator!D:H,2,FALSE)</f>
        <v>16846</v>
      </c>
      <c r="G1828">
        <f>VLOOKUP(_xlfn.CONCAT(A1828,B1828,C1828),Denominator!D:H,3,FALSE)</f>
        <v>0</v>
      </c>
      <c r="H1828">
        <v>493</v>
      </c>
      <c r="I1828" s="13">
        <f>Table15_2[[#This Row],[total_counts]]-Table15_2[[#This Row],[virtual_counts]]</f>
        <v>493</v>
      </c>
      <c r="J1828">
        <v>0</v>
      </c>
      <c r="K1828" s="4">
        <f>Table15_2[[#This Row],[total_counts]]/Table15_2[[#This Row],[den_total]]</f>
        <v>2.9265107443903596E-2</v>
      </c>
      <c r="L1828" s="4">
        <f>Table15_2[[#This Row],[in_person_counts]]/Table15_2[[#This Row],[den_total]]</f>
        <v>2.9265107443903596E-2</v>
      </c>
      <c r="M1828" s="4">
        <f>Table15_2[[#This Row],[virtual_counts]]/Table15_2[[#This Row],[den_total]]</f>
        <v>0</v>
      </c>
      <c r="N1828" t="s">
        <v>14</v>
      </c>
    </row>
    <row r="1829" spans="1:14" x14ac:dyDescent="0.3">
      <c r="A1829" t="s">
        <v>33</v>
      </c>
      <c r="B1829">
        <v>2019</v>
      </c>
      <c r="C1829">
        <v>12</v>
      </c>
      <c r="D1829" t="s">
        <v>13</v>
      </c>
      <c r="E1829">
        <v>17220</v>
      </c>
      <c r="F1829">
        <f>VLOOKUP(_xlfn.CONCAT(A1829,B1829,C1829),Denominator!D:H,2,FALSE)</f>
        <v>17220</v>
      </c>
      <c r="G1829">
        <f>VLOOKUP(_xlfn.CONCAT(A1829,B1829,C1829),Denominator!D:H,3,FALSE)</f>
        <v>0</v>
      </c>
      <c r="H1829">
        <v>1849</v>
      </c>
      <c r="I1829" s="13">
        <f>Table15_2[[#This Row],[total_counts]]-Table15_2[[#This Row],[virtual_counts]]</f>
        <v>1849</v>
      </c>
      <c r="J1829">
        <v>0</v>
      </c>
      <c r="K1829" s="4">
        <f>Table15_2[[#This Row],[total_counts]]/Table15_2[[#This Row],[den_total]]</f>
        <v>0.10737514518002322</v>
      </c>
      <c r="L1829" s="4">
        <f>Table15_2[[#This Row],[in_person_counts]]/Table15_2[[#This Row],[den_total]]</f>
        <v>0.10737514518002322</v>
      </c>
      <c r="M1829" s="4">
        <f>Table15_2[[#This Row],[virtual_counts]]/Table15_2[[#This Row],[den_total]]</f>
        <v>0</v>
      </c>
      <c r="N1829" t="s">
        <v>14</v>
      </c>
    </row>
    <row r="1830" spans="1:14" x14ac:dyDescent="0.3">
      <c r="A1830" t="s">
        <v>33</v>
      </c>
      <c r="B1830">
        <v>2019</v>
      </c>
      <c r="C1830">
        <v>12</v>
      </c>
      <c r="D1830" t="s">
        <v>18</v>
      </c>
      <c r="E1830">
        <v>17220</v>
      </c>
      <c r="F1830">
        <f>VLOOKUP(_xlfn.CONCAT(A1830,B1830,C1830),Denominator!D:H,2,FALSE)</f>
        <v>17220</v>
      </c>
      <c r="G1830">
        <f>VLOOKUP(_xlfn.CONCAT(A1830,B1830,C1830),Denominator!D:H,3,FALSE)</f>
        <v>0</v>
      </c>
      <c r="H1830">
        <v>125</v>
      </c>
      <c r="I1830" s="13">
        <f>Table15_2[[#This Row],[total_counts]]-Table15_2[[#This Row],[virtual_counts]]</f>
        <v>125</v>
      </c>
      <c r="J1830">
        <v>0</v>
      </c>
      <c r="K1830" s="4">
        <f>Table15_2[[#This Row],[total_counts]]/Table15_2[[#This Row],[den_total]]</f>
        <v>7.259001161440186E-3</v>
      </c>
      <c r="L1830" s="4">
        <f>Table15_2[[#This Row],[in_person_counts]]/Table15_2[[#This Row],[den_total]]</f>
        <v>7.259001161440186E-3</v>
      </c>
      <c r="M1830" s="4">
        <f>Table15_2[[#This Row],[virtual_counts]]/Table15_2[[#This Row],[den_total]]</f>
        <v>0</v>
      </c>
      <c r="N1830" t="s">
        <v>14</v>
      </c>
    </row>
    <row r="1831" spans="1:14" x14ac:dyDescent="0.3">
      <c r="A1831" t="s">
        <v>33</v>
      </c>
      <c r="B1831">
        <v>2019</v>
      </c>
      <c r="C1831">
        <v>12</v>
      </c>
      <c r="D1831" t="s">
        <v>19</v>
      </c>
      <c r="E1831">
        <v>17220</v>
      </c>
      <c r="F1831">
        <f>VLOOKUP(_xlfn.CONCAT(A1831,B1831,C1831),Denominator!D:H,2,FALSE)</f>
        <v>17220</v>
      </c>
      <c r="G1831">
        <f>VLOOKUP(_xlfn.CONCAT(A1831,B1831,C1831),Denominator!D:H,3,FALSE)</f>
        <v>0</v>
      </c>
      <c r="H1831">
        <v>103</v>
      </c>
      <c r="I1831" s="13">
        <f>Table15_2[[#This Row],[total_counts]]-Table15_2[[#This Row],[virtual_counts]]</f>
        <v>103</v>
      </c>
      <c r="J1831">
        <v>0</v>
      </c>
      <c r="K1831" s="4">
        <f>Table15_2[[#This Row],[total_counts]]/Table15_2[[#This Row],[den_total]]</f>
        <v>5.9814169570267129E-3</v>
      </c>
      <c r="L1831" s="4">
        <f>Table15_2[[#This Row],[in_person_counts]]/Table15_2[[#This Row],[den_total]]</f>
        <v>5.9814169570267129E-3</v>
      </c>
      <c r="M1831" s="4">
        <f>Table15_2[[#This Row],[virtual_counts]]/Table15_2[[#This Row],[den_total]]</f>
        <v>0</v>
      </c>
      <c r="N1831" t="s">
        <v>14</v>
      </c>
    </row>
    <row r="1832" spans="1:14" x14ac:dyDescent="0.3">
      <c r="A1832" t="s">
        <v>33</v>
      </c>
      <c r="B1832">
        <v>2019</v>
      </c>
      <c r="C1832">
        <v>12</v>
      </c>
      <c r="D1832" t="s">
        <v>20</v>
      </c>
      <c r="E1832">
        <v>17220</v>
      </c>
      <c r="F1832">
        <f>VLOOKUP(_xlfn.CONCAT(A1832,B1832,C1832),Denominator!D:H,2,FALSE)</f>
        <v>17220</v>
      </c>
      <c r="G1832">
        <f>VLOOKUP(_xlfn.CONCAT(A1832,B1832,C1832),Denominator!D:H,3,FALSE)</f>
        <v>0</v>
      </c>
      <c r="H1832">
        <v>75</v>
      </c>
      <c r="I1832" s="13">
        <f>Table15_2[[#This Row],[total_counts]]-Table15_2[[#This Row],[virtual_counts]]</f>
        <v>75</v>
      </c>
      <c r="J1832">
        <v>0</v>
      </c>
      <c r="K1832" s="4">
        <f>Table15_2[[#This Row],[total_counts]]/Table15_2[[#This Row],[den_total]]</f>
        <v>4.3554006968641113E-3</v>
      </c>
      <c r="L1832" s="4">
        <f>Table15_2[[#This Row],[in_person_counts]]/Table15_2[[#This Row],[den_total]]</f>
        <v>4.3554006968641113E-3</v>
      </c>
      <c r="M1832" s="4">
        <f>Table15_2[[#This Row],[virtual_counts]]/Table15_2[[#This Row],[den_total]]</f>
        <v>0</v>
      </c>
      <c r="N1832" t="s">
        <v>14</v>
      </c>
    </row>
    <row r="1833" spans="1:14" x14ac:dyDescent="0.3">
      <c r="A1833" t="s">
        <v>33</v>
      </c>
      <c r="B1833">
        <v>2019</v>
      </c>
      <c r="C1833">
        <v>12</v>
      </c>
      <c r="D1833" t="s">
        <v>21</v>
      </c>
      <c r="E1833">
        <v>17220</v>
      </c>
      <c r="F1833">
        <f>VLOOKUP(_xlfn.CONCAT(A1833,B1833,C1833),Denominator!D:H,2,FALSE)</f>
        <v>17220</v>
      </c>
      <c r="G1833">
        <f>VLOOKUP(_xlfn.CONCAT(A1833,B1833,C1833),Denominator!D:H,3,FALSE)</f>
        <v>0</v>
      </c>
      <c r="H1833">
        <v>7</v>
      </c>
      <c r="I1833" s="13">
        <f>Table15_2[[#This Row],[total_counts]]-Table15_2[[#This Row],[virtual_counts]]</f>
        <v>7</v>
      </c>
      <c r="J1833">
        <v>0</v>
      </c>
      <c r="K1833" s="4">
        <f>Table15_2[[#This Row],[total_counts]]/Table15_2[[#This Row],[den_total]]</f>
        <v>4.0650406504065041E-4</v>
      </c>
      <c r="L1833" s="4">
        <f>Table15_2[[#This Row],[in_person_counts]]/Table15_2[[#This Row],[den_total]]</f>
        <v>4.0650406504065041E-4</v>
      </c>
      <c r="M1833" s="4">
        <f>Table15_2[[#This Row],[virtual_counts]]/Table15_2[[#This Row],[den_total]]</f>
        <v>0</v>
      </c>
      <c r="N1833" t="s">
        <v>14</v>
      </c>
    </row>
    <row r="1834" spans="1:14" x14ac:dyDescent="0.3">
      <c r="A1834" t="s">
        <v>33</v>
      </c>
      <c r="B1834">
        <v>2019</v>
      </c>
      <c r="C1834">
        <v>12</v>
      </c>
      <c r="D1834" t="s">
        <v>22</v>
      </c>
      <c r="E1834">
        <v>17220</v>
      </c>
      <c r="F1834">
        <f>VLOOKUP(_xlfn.CONCAT(A1834,B1834,C1834),Denominator!D:H,2,FALSE)</f>
        <v>17220</v>
      </c>
      <c r="G1834">
        <f>VLOOKUP(_xlfn.CONCAT(A1834,B1834,C1834),Denominator!D:H,3,FALSE)</f>
        <v>0</v>
      </c>
      <c r="H1834">
        <v>82</v>
      </c>
      <c r="I1834" s="13">
        <f>Table15_2[[#This Row],[total_counts]]-Table15_2[[#This Row],[virtual_counts]]</f>
        <v>82</v>
      </c>
      <c r="J1834">
        <v>0</v>
      </c>
      <c r="K1834" s="4">
        <f>Table15_2[[#This Row],[total_counts]]/Table15_2[[#This Row],[den_total]]</f>
        <v>4.7619047619047623E-3</v>
      </c>
      <c r="L1834" s="4">
        <f>Table15_2[[#This Row],[in_person_counts]]/Table15_2[[#This Row],[den_total]]</f>
        <v>4.7619047619047623E-3</v>
      </c>
      <c r="M1834" s="4">
        <f>Table15_2[[#This Row],[virtual_counts]]/Table15_2[[#This Row],[den_total]]</f>
        <v>0</v>
      </c>
      <c r="N1834" t="s">
        <v>14</v>
      </c>
    </row>
    <row r="1835" spans="1:14" x14ac:dyDescent="0.3">
      <c r="A1835" t="s">
        <v>33</v>
      </c>
      <c r="B1835">
        <v>2019</v>
      </c>
      <c r="C1835">
        <v>12</v>
      </c>
      <c r="D1835" t="s">
        <v>23</v>
      </c>
      <c r="E1835">
        <v>17220</v>
      </c>
      <c r="F1835">
        <f>VLOOKUP(_xlfn.CONCAT(A1835,B1835,C1835),Denominator!D:H,2,FALSE)</f>
        <v>17220</v>
      </c>
      <c r="G1835">
        <f>VLOOKUP(_xlfn.CONCAT(A1835,B1835,C1835),Denominator!D:H,3,FALSE)</f>
        <v>0</v>
      </c>
      <c r="H1835">
        <v>157</v>
      </c>
      <c r="I1835" s="13">
        <f>Table15_2[[#This Row],[total_counts]]-Table15_2[[#This Row],[virtual_counts]]</f>
        <v>157</v>
      </c>
      <c r="J1835">
        <v>0</v>
      </c>
      <c r="K1835" s="4">
        <f>Table15_2[[#This Row],[total_counts]]/Table15_2[[#This Row],[den_total]]</f>
        <v>9.1173054587688727E-3</v>
      </c>
      <c r="L1835" s="4">
        <f>Table15_2[[#This Row],[in_person_counts]]/Table15_2[[#This Row],[den_total]]</f>
        <v>9.1173054587688727E-3</v>
      </c>
      <c r="M1835" s="4">
        <f>Table15_2[[#This Row],[virtual_counts]]/Table15_2[[#This Row],[den_total]]</f>
        <v>0</v>
      </c>
      <c r="N1835" t="s">
        <v>14</v>
      </c>
    </row>
    <row r="1836" spans="1:14" x14ac:dyDescent="0.3">
      <c r="A1836" t="s">
        <v>33</v>
      </c>
      <c r="B1836">
        <v>2019</v>
      </c>
      <c r="C1836">
        <v>12</v>
      </c>
      <c r="D1836" t="s">
        <v>24</v>
      </c>
      <c r="E1836">
        <v>17220</v>
      </c>
      <c r="F1836">
        <f>VLOOKUP(_xlfn.CONCAT(A1836,B1836,C1836),Denominator!D:H,2,FALSE)</f>
        <v>17220</v>
      </c>
      <c r="G1836">
        <f>VLOOKUP(_xlfn.CONCAT(A1836,B1836,C1836),Denominator!D:H,3,FALSE)</f>
        <v>0</v>
      </c>
      <c r="H1836">
        <v>42</v>
      </c>
      <c r="I1836" s="13">
        <f>Table15_2[[#This Row],[total_counts]]-Table15_2[[#This Row],[virtual_counts]]</f>
        <v>42</v>
      </c>
      <c r="J1836">
        <v>0</v>
      </c>
      <c r="K1836" s="4">
        <f>Table15_2[[#This Row],[total_counts]]/Table15_2[[#This Row],[den_total]]</f>
        <v>2.4390243902439024E-3</v>
      </c>
      <c r="L1836" s="4">
        <f>Table15_2[[#This Row],[in_person_counts]]/Table15_2[[#This Row],[den_total]]</f>
        <v>2.4390243902439024E-3</v>
      </c>
      <c r="M1836" s="4">
        <f>Table15_2[[#This Row],[virtual_counts]]/Table15_2[[#This Row],[den_total]]</f>
        <v>0</v>
      </c>
      <c r="N1836" t="s">
        <v>14</v>
      </c>
    </row>
    <row r="1837" spans="1:14" x14ac:dyDescent="0.3">
      <c r="A1837" t="s">
        <v>33</v>
      </c>
      <c r="B1837">
        <v>2019</v>
      </c>
      <c r="C1837">
        <v>12</v>
      </c>
      <c r="D1837" t="s">
        <v>25</v>
      </c>
      <c r="E1837">
        <v>17220</v>
      </c>
      <c r="F1837">
        <f>VLOOKUP(_xlfn.CONCAT(A1837,B1837,C1837),Denominator!D:H,2,FALSE)</f>
        <v>17220</v>
      </c>
      <c r="G1837">
        <f>VLOOKUP(_xlfn.CONCAT(A1837,B1837,C1837),Denominator!D:H,3,FALSE)</f>
        <v>0</v>
      </c>
      <c r="H1837">
        <v>413</v>
      </c>
      <c r="I1837" s="13">
        <f>Table15_2[[#This Row],[total_counts]]-Table15_2[[#This Row],[virtual_counts]]</f>
        <v>413</v>
      </c>
      <c r="J1837">
        <v>0</v>
      </c>
      <c r="K1837" s="4">
        <f>Table15_2[[#This Row],[total_counts]]/Table15_2[[#This Row],[den_total]]</f>
        <v>2.3983739837398373E-2</v>
      </c>
      <c r="L1837" s="4">
        <f>Table15_2[[#This Row],[in_person_counts]]/Table15_2[[#This Row],[den_total]]</f>
        <v>2.3983739837398373E-2</v>
      </c>
      <c r="M1837" s="4">
        <f>Table15_2[[#This Row],[virtual_counts]]/Table15_2[[#This Row],[den_total]]</f>
        <v>0</v>
      </c>
      <c r="N1837" t="s">
        <v>14</v>
      </c>
    </row>
    <row r="1838" spans="1:14" x14ac:dyDescent="0.3">
      <c r="A1838" t="s">
        <v>12</v>
      </c>
      <c r="B1838">
        <v>2020</v>
      </c>
      <c r="C1838">
        <v>1</v>
      </c>
      <c r="D1838" t="s">
        <v>13</v>
      </c>
      <c r="E1838">
        <v>112411</v>
      </c>
      <c r="F1838">
        <f>VLOOKUP(_xlfn.CONCAT(A1838,B1838,C1838),Denominator!D:H,2,FALSE)</f>
        <v>112303</v>
      </c>
      <c r="G1838">
        <f>VLOOKUP(_xlfn.CONCAT(A1838,B1838,C1838),Denominator!D:H,3,FALSE)</f>
        <v>108</v>
      </c>
      <c r="H1838">
        <v>2030</v>
      </c>
      <c r="I1838" s="13">
        <f>Table15_2[[#This Row],[total_counts]]-Table15_2[[#This Row],[virtual_counts]]</f>
        <v>2030</v>
      </c>
      <c r="J1838">
        <v>0</v>
      </c>
      <c r="K1838" s="4">
        <f>Table15_2[[#This Row],[total_counts]]/Table15_2[[#This Row],[den_total]]</f>
        <v>1.805873090711763E-2</v>
      </c>
      <c r="L1838" s="4">
        <f>Table15_2[[#This Row],[in_person_counts]]/Table15_2[[#This Row],[den_total]]</f>
        <v>1.805873090711763E-2</v>
      </c>
      <c r="M1838" s="4">
        <f>Table15_2[[#This Row],[virtual_counts]]/Table15_2[[#This Row],[den_total]]</f>
        <v>0</v>
      </c>
      <c r="N1838" t="s">
        <v>14</v>
      </c>
    </row>
    <row r="1839" spans="1:14" x14ac:dyDescent="0.3">
      <c r="A1839" t="s">
        <v>12</v>
      </c>
      <c r="B1839">
        <v>2020</v>
      </c>
      <c r="C1839">
        <v>1</v>
      </c>
      <c r="D1839" t="s">
        <v>18</v>
      </c>
      <c r="E1839">
        <v>112411</v>
      </c>
      <c r="F1839">
        <f>VLOOKUP(_xlfn.CONCAT(A1839,B1839,C1839),Denominator!D:H,2,FALSE)</f>
        <v>112303</v>
      </c>
      <c r="G1839">
        <f>VLOOKUP(_xlfn.CONCAT(A1839,B1839,C1839),Denominator!D:H,3,FALSE)</f>
        <v>108</v>
      </c>
      <c r="H1839">
        <v>320</v>
      </c>
      <c r="I1839" s="13">
        <f>Table15_2[[#This Row],[total_counts]]-Table15_2[[#This Row],[virtual_counts]]</f>
        <v>320</v>
      </c>
      <c r="J1839">
        <v>0</v>
      </c>
      <c r="K1839" s="4">
        <f>Table15_2[[#This Row],[total_counts]]/Table15_2[[#This Row],[den_total]]</f>
        <v>2.8466964976737153E-3</v>
      </c>
      <c r="L1839" s="4">
        <f>Table15_2[[#This Row],[in_person_counts]]/Table15_2[[#This Row],[den_total]]</f>
        <v>2.8466964976737153E-3</v>
      </c>
      <c r="M1839" s="4">
        <f>Table15_2[[#This Row],[virtual_counts]]/Table15_2[[#This Row],[den_total]]</f>
        <v>0</v>
      </c>
      <c r="N1839" t="s">
        <v>14</v>
      </c>
    </row>
    <row r="1840" spans="1:14" x14ac:dyDescent="0.3">
      <c r="A1840" t="s">
        <v>12</v>
      </c>
      <c r="B1840">
        <v>2020</v>
      </c>
      <c r="C1840">
        <v>1</v>
      </c>
      <c r="D1840" t="s">
        <v>19</v>
      </c>
      <c r="E1840">
        <v>112411</v>
      </c>
      <c r="F1840">
        <f>VLOOKUP(_xlfn.CONCAT(A1840,B1840,C1840),Denominator!D:H,2,FALSE)</f>
        <v>112303</v>
      </c>
      <c r="G1840">
        <f>VLOOKUP(_xlfn.CONCAT(A1840,B1840,C1840),Denominator!D:H,3,FALSE)</f>
        <v>108</v>
      </c>
      <c r="H1840">
        <v>9</v>
      </c>
      <c r="I1840" s="13">
        <f>Table15_2[[#This Row],[total_counts]]-Table15_2[[#This Row],[virtual_counts]]</f>
        <v>9</v>
      </c>
      <c r="J1840">
        <v>0</v>
      </c>
      <c r="K1840" s="4">
        <f>Table15_2[[#This Row],[total_counts]]/Table15_2[[#This Row],[den_total]]</f>
        <v>8.0063338997073247E-5</v>
      </c>
      <c r="L1840" s="4">
        <f>Table15_2[[#This Row],[in_person_counts]]/Table15_2[[#This Row],[den_total]]</f>
        <v>8.0063338997073247E-5</v>
      </c>
      <c r="M1840" s="4">
        <f>Table15_2[[#This Row],[virtual_counts]]/Table15_2[[#This Row],[den_total]]</f>
        <v>0</v>
      </c>
      <c r="N1840" t="s">
        <v>14</v>
      </c>
    </row>
    <row r="1841" spans="1:14" x14ac:dyDescent="0.3">
      <c r="A1841" t="s">
        <v>12</v>
      </c>
      <c r="B1841">
        <v>2020</v>
      </c>
      <c r="C1841">
        <v>1</v>
      </c>
      <c r="D1841" t="s">
        <v>20</v>
      </c>
      <c r="E1841">
        <v>112411</v>
      </c>
      <c r="F1841">
        <f>VLOOKUP(_xlfn.CONCAT(A1841,B1841,C1841),Denominator!D:H,2,FALSE)</f>
        <v>112303</v>
      </c>
      <c r="G1841">
        <f>VLOOKUP(_xlfn.CONCAT(A1841,B1841,C1841),Denominator!D:H,3,FALSE)</f>
        <v>108</v>
      </c>
      <c r="H1841">
        <v>46</v>
      </c>
      <c r="I1841" s="13">
        <f>Table15_2[[#This Row],[total_counts]]-Table15_2[[#This Row],[virtual_counts]]</f>
        <v>46</v>
      </c>
      <c r="J1841">
        <v>0</v>
      </c>
      <c r="K1841" s="4">
        <f>Table15_2[[#This Row],[total_counts]]/Table15_2[[#This Row],[den_total]]</f>
        <v>4.0921262154059655E-4</v>
      </c>
      <c r="L1841" s="4">
        <f>Table15_2[[#This Row],[in_person_counts]]/Table15_2[[#This Row],[den_total]]</f>
        <v>4.0921262154059655E-4</v>
      </c>
      <c r="M1841" s="4">
        <f>Table15_2[[#This Row],[virtual_counts]]/Table15_2[[#This Row],[den_total]]</f>
        <v>0</v>
      </c>
      <c r="N1841" t="s">
        <v>14</v>
      </c>
    </row>
    <row r="1842" spans="1:14" x14ac:dyDescent="0.3">
      <c r="A1842" t="s">
        <v>12</v>
      </c>
      <c r="B1842">
        <v>2020</v>
      </c>
      <c r="C1842">
        <v>1</v>
      </c>
      <c r="D1842" t="s">
        <v>21</v>
      </c>
      <c r="E1842">
        <v>112411</v>
      </c>
      <c r="F1842">
        <f>VLOOKUP(_xlfn.CONCAT(A1842,B1842,C1842),Denominator!D:H,2,FALSE)</f>
        <v>112303</v>
      </c>
      <c r="G1842">
        <f>VLOOKUP(_xlfn.CONCAT(A1842,B1842,C1842),Denominator!D:H,3,FALSE)</f>
        <v>108</v>
      </c>
      <c r="H1842">
        <v>44</v>
      </c>
      <c r="I1842" s="13">
        <f>Table15_2[[#This Row],[total_counts]]-Table15_2[[#This Row],[virtual_counts]]</f>
        <v>44</v>
      </c>
      <c r="J1842">
        <v>0</v>
      </c>
      <c r="K1842" s="4">
        <f>Table15_2[[#This Row],[total_counts]]/Table15_2[[#This Row],[den_total]]</f>
        <v>3.9142076843013584E-4</v>
      </c>
      <c r="L1842" s="4">
        <f>Table15_2[[#This Row],[in_person_counts]]/Table15_2[[#This Row],[den_total]]</f>
        <v>3.9142076843013584E-4</v>
      </c>
      <c r="M1842" s="4">
        <f>Table15_2[[#This Row],[virtual_counts]]/Table15_2[[#This Row],[den_total]]</f>
        <v>0</v>
      </c>
      <c r="N1842" t="s">
        <v>14</v>
      </c>
    </row>
    <row r="1843" spans="1:14" x14ac:dyDescent="0.3">
      <c r="A1843" t="s">
        <v>12</v>
      </c>
      <c r="B1843">
        <v>2020</v>
      </c>
      <c r="C1843">
        <v>1</v>
      </c>
      <c r="D1843" t="s">
        <v>22</v>
      </c>
      <c r="E1843">
        <v>112411</v>
      </c>
      <c r="F1843">
        <f>VLOOKUP(_xlfn.CONCAT(A1843,B1843,C1843),Denominator!D:H,2,FALSE)</f>
        <v>112303</v>
      </c>
      <c r="G1843">
        <f>VLOOKUP(_xlfn.CONCAT(A1843,B1843,C1843),Denominator!D:H,3,FALSE)</f>
        <v>108</v>
      </c>
      <c r="H1843">
        <v>90</v>
      </c>
      <c r="I1843" s="13">
        <f>Table15_2[[#This Row],[total_counts]]-Table15_2[[#This Row],[virtual_counts]]</f>
        <v>90</v>
      </c>
      <c r="J1843">
        <v>0</v>
      </c>
      <c r="K1843" s="4">
        <f>Table15_2[[#This Row],[total_counts]]/Table15_2[[#This Row],[den_total]]</f>
        <v>8.0063338997073239E-4</v>
      </c>
      <c r="L1843" s="4">
        <f>Table15_2[[#This Row],[in_person_counts]]/Table15_2[[#This Row],[den_total]]</f>
        <v>8.0063338997073239E-4</v>
      </c>
      <c r="M1843" s="4">
        <f>Table15_2[[#This Row],[virtual_counts]]/Table15_2[[#This Row],[den_total]]</f>
        <v>0</v>
      </c>
      <c r="N1843" t="s">
        <v>14</v>
      </c>
    </row>
    <row r="1844" spans="1:14" x14ac:dyDescent="0.3">
      <c r="A1844" t="s">
        <v>12</v>
      </c>
      <c r="B1844">
        <v>2020</v>
      </c>
      <c r="C1844">
        <v>1</v>
      </c>
      <c r="D1844" t="s">
        <v>23</v>
      </c>
      <c r="E1844">
        <v>112411</v>
      </c>
      <c r="F1844">
        <f>VLOOKUP(_xlfn.CONCAT(A1844,B1844,C1844),Denominator!D:H,2,FALSE)</f>
        <v>112303</v>
      </c>
      <c r="G1844">
        <f>VLOOKUP(_xlfn.CONCAT(A1844,B1844,C1844),Denominator!D:H,3,FALSE)</f>
        <v>108</v>
      </c>
      <c r="H1844">
        <v>137</v>
      </c>
      <c r="I1844" s="13">
        <f>Table15_2[[#This Row],[total_counts]]-Table15_2[[#This Row],[virtual_counts]]</f>
        <v>137</v>
      </c>
      <c r="J1844">
        <v>0</v>
      </c>
      <c r="K1844" s="4">
        <f>Table15_2[[#This Row],[total_counts]]/Table15_2[[#This Row],[den_total]]</f>
        <v>1.2187419380665593E-3</v>
      </c>
      <c r="L1844" s="4">
        <f>Table15_2[[#This Row],[in_person_counts]]/Table15_2[[#This Row],[den_total]]</f>
        <v>1.2187419380665593E-3</v>
      </c>
      <c r="M1844" s="4">
        <f>Table15_2[[#This Row],[virtual_counts]]/Table15_2[[#This Row],[den_total]]</f>
        <v>0</v>
      </c>
      <c r="N1844" t="s">
        <v>14</v>
      </c>
    </row>
    <row r="1845" spans="1:14" x14ac:dyDescent="0.3">
      <c r="A1845" t="s">
        <v>12</v>
      </c>
      <c r="B1845">
        <v>2020</v>
      </c>
      <c r="C1845">
        <v>1</v>
      </c>
      <c r="D1845" t="s">
        <v>24</v>
      </c>
      <c r="E1845">
        <v>112411</v>
      </c>
      <c r="F1845">
        <f>VLOOKUP(_xlfn.CONCAT(A1845,B1845,C1845),Denominator!D:H,2,FALSE)</f>
        <v>112303</v>
      </c>
      <c r="G1845">
        <f>VLOOKUP(_xlfn.CONCAT(A1845,B1845,C1845),Denominator!D:H,3,FALSE)</f>
        <v>108</v>
      </c>
      <c r="H1845">
        <v>4386</v>
      </c>
      <c r="I1845" s="13">
        <f>Table15_2[[#This Row],[total_counts]]-Table15_2[[#This Row],[virtual_counts]]</f>
        <v>4384</v>
      </c>
      <c r="J1845">
        <v>2</v>
      </c>
      <c r="K1845" s="4">
        <f>Table15_2[[#This Row],[total_counts]]/Table15_2[[#This Row],[den_total]]</f>
        <v>3.9017533871240358E-2</v>
      </c>
      <c r="L1845" s="4">
        <f>Table15_2[[#This Row],[in_person_counts]]/Table15_2[[#This Row],[den_total]]</f>
        <v>3.8999742018129897E-2</v>
      </c>
      <c r="M1845" s="4">
        <f>Table15_2[[#This Row],[virtual_counts]]/Table15_2[[#This Row],[den_total]]</f>
        <v>1.7791853110460719E-5</v>
      </c>
      <c r="N1845" t="s">
        <v>14</v>
      </c>
    </row>
    <row r="1846" spans="1:14" x14ac:dyDescent="0.3">
      <c r="A1846" t="s">
        <v>12</v>
      </c>
      <c r="B1846">
        <v>2020</v>
      </c>
      <c r="C1846">
        <v>1</v>
      </c>
      <c r="D1846" t="s">
        <v>25</v>
      </c>
      <c r="E1846">
        <v>112411</v>
      </c>
      <c r="F1846">
        <f>VLOOKUP(_xlfn.CONCAT(A1846,B1846,C1846),Denominator!D:H,2,FALSE)</f>
        <v>112303</v>
      </c>
      <c r="G1846">
        <f>VLOOKUP(_xlfn.CONCAT(A1846,B1846,C1846),Denominator!D:H,3,FALSE)</f>
        <v>108</v>
      </c>
      <c r="H1846">
        <v>591</v>
      </c>
      <c r="I1846" s="13">
        <f>Table15_2[[#This Row],[total_counts]]-Table15_2[[#This Row],[virtual_counts]]</f>
        <v>591</v>
      </c>
      <c r="J1846">
        <v>0</v>
      </c>
      <c r="K1846" s="4">
        <f>Table15_2[[#This Row],[total_counts]]/Table15_2[[#This Row],[den_total]]</f>
        <v>5.2574925941411424E-3</v>
      </c>
      <c r="L1846" s="4">
        <f>Table15_2[[#This Row],[in_person_counts]]/Table15_2[[#This Row],[den_total]]</f>
        <v>5.2574925941411424E-3</v>
      </c>
      <c r="M1846" s="4">
        <f>Table15_2[[#This Row],[virtual_counts]]/Table15_2[[#This Row],[den_total]]</f>
        <v>0</v>
      </c>
      <c r="N1846" t="s">
        <v>14</v>
      </c>
    </row>
    <row r="1847" spans="1:14" x14ac:dyDescent="0.3">
      <c r="A1847" t="s">
        <v>12</v>
      </c>
      <c r="B1847">
        <v>2020</v>
      </c>
      <c r="C1847">
        <v>2</v>
      </c>
      <c r="D1847" t="s">
        <v>13</v>
      </c>
      <c r="E1847">
        <v>89072</v>
      </c>
      <c r="F1847">
        <f>VLOOKUP(_xlfn.CONCAT(A1847,B1847,C1847),Denominator!D:H,2,FALSE)</f>
        <v>88986</v>
      </c>
      <c r="G1847">
        <f>VLOOKUP(_xlfn.CONCAT(A1847,B1847,C1847),Denominator!D:H,3,FALSE)</f>
        <v>86</v>
      </c>
      <c r="H1847">
        <v>1557</v>
      </c>
      <c r="I1847" s="13">
        <f>Table15_2[[#This Row],[total_counts]]-Table15_2[[#This Row],[virtual_counts]]</f>
        <v>1557</v>
      </c>
      <c r="J1847">
        <v>0</v>
      </c>
      <c r="K1847" s="4">
        <f>Table15_2[[#This Row],[total_counts]]/Table15_2[[#This Row],[den_total]]</f>
        <v>1.7480240704149452E-2</v>
      </c>
      <c r="L1847" s="4">
        <f>Table15_2[[#This Row],[in_person_counts]]/Table15_2[[#This Row],[den_total]]</f>
        <v>1.7480240704149452E-2</v>
      </c>
      <c r="M1847" s="4">
        <f>Table15_2[[#This Row],[virtual_counts]]/Table15_2[[#This Row],[den_total]]</f>
        <v>0</v>
      </c>
      <c r="N1847" t="s">
        <v>14</v>
      </c>
    </row>
    <row r="1848" spans="1:14" x14ac:dyDescent="0.3">
      <c r="A1848" t="s">
        <v>12</v>
      </c>
      <c r="B1848">
        <v>2020</v>
      </c>
      <c r="C1848">
        <v>2</v>
      </c>
      <c r="D1848" t="s">
        <v>18</v>
      </c>
      <c r="E1848">
        <v>89072</v>
      </c>
      <c r="F1848">
        <f>VLOOKUP(_xlfn.CONCAT(A1848,B1848,C1848),Denominator!D:H,2,FALSE)</f>
        <v>88986</v>
      </c>
      <c r="G1848">
        <f>VLOOKUP(_xlfn.CONCAT(A1848,B1848,C1848),Denominator!D:H,3,FALSE)</f>
        <v>86</v>
      </c>
      <c r="H1848">
        <v>233</v>
      </c>
      <c r="I1848" s="13">
        <f>Table15_2[[#This Row],[total_counts]]-Table15_2[[#This Row],[virtual_counts]]</f>
        <v>233</v>
      </c>
      <c r="J1848">
        <v>0</v>
      </c>
      <c r="K1848" s="4">
        <f>Table15_2[[#This Row],[total_counts]]/Table15_2[[#This Row],[den_total]]</f>
        <v>2.6158613256691216E-3</v>
      </c>
      <c r="L1848" s="4">
        <f>Table15_2[[#This Row],[in_person_counts]]/Table15_2[[#This Row],[den_total]]</f>
        <v>2.6158613256691216E-3</v>
      </c>
      <c r="M1848" s="4">
        <f>Table15_2[[#This Row],[virtual_counts]]/Table15_2[[#This Row],[den_total]]</f>
        <v>0</v>
      </c>
      <c r="N1848" t="s">
        <v>14</v>
      </c>
    </row>
    <row r="1849" spans="1:14" x14ac:dyDescent="0.3">
      <c r="A1849" t="s">
        <v>12</v>
      </c>
      <c r="B1849">
        <v>2020</v>
      </c>
      <c r="C1849">
        <v>2</v>
      </c>
      <c r="D1849" t="s">
        <v>19</v>
      </c>
      <c r="E1849">
        <v>89072</v>
      </c>
      <c r="F1849">
        <f>VLOOKUP(_xlfn.CONCAT(A1849,B1849,C1849),Denominator!D:H,2,FALSE)</f>
        <v>88986</v>
      </c>
      <c r="G1849">
        <f>VLOOKUP(_xlfn.CONCAT(A1849,B1849,C1849),Denominator!D:H,3,FALSE)</f>
        <v>86</v>
      </c>
      <c r="H1849">
        <v>8</v>
      </c>
      <c r="I1849" s="13">
        <f>Table15_2[[#This Row],[total_counts]]-Table15_2[[#This Row],[virtual_counts]]</f>
        <v>8</v>
      </c>
      <c r="J1849">
        <v>0</v>
      </c>
      <c r="K1849" s="4">
        <f>Table15_2[[#This Row],[total_counts]]/Table15_2[[#This Row],[den_total]]</f>
        <v>8.9814981138853963E-5</v>
      </c>
      <c r="L1849" s="4">
        <f>Table15_2[[#This Row],[in_person_counts]]/Table15_2[[#This Row],[den_total]]</f>
        <v>8.9814981138853963E-5</v>
      </c>
      <c r="M1849" s="4">
        <f>Table15_2[[#This Row],[virtual_counts]]/Table15_2[[#This Row],[den_total]]</f>
        <v>0</v>
      </c>
      <c r="N1849" t="s">
        <v>14</v>
      </c>
    </row>
    <row r="1850" spans="1:14" x14ac:dyDescent="0.3">
      <c r="A1850" t="s">
        <v>12</v>
      </c>
      <c r="B1850">
        <v>2020</v>
      </c>
      <c r="C1850">
        <v>2</v>
      </c>
      <c r="D1850" t="s">
        <v>20</v>
      </c>
      <c r="E1850">
        <v>89072</v>
      </c>
      <c r="F1850">
        <f>VLOOKUP(_xlfn.CONCAT(A1850,B1850,C1850),Denominator!D:H,2,FALSE)</f>
        <v>88986</v>
      </c>
      <c r="G1850">
        <f>VLOOKUP(_xlfn.CONCAT(A1850,B1850,C1850),Denominator!D:H,3,FALSE)</f>
        <v>86</v>
      </c>
      <c r="H1850">
        <v>47</v>
      </c>
      <c r="I1850" s="13">
        <f>Table15_2[[#This Row],[total_counts]]-Table15_2[[#This Row],[virtual_counts]]</f>
        <v>47</v>
      </c>
      <c r="J1850">
        <v>0</v>
      </c>
      <c r="K1850" s="4">
        <f>Table15_2[[#This Row],[total_counts]]/Table15_2[[#This Row],[den_total]]</f>
        <v>5.2766301419076699E-4</v>
      </c>
      <c r="L1850" s="4">
        <f>Table15_2[[#This Row],[in_person_counts]]/Table15_2[[#This Row],[den_total]]</f>
        <v>5.2766301419076699E-4</v>
      </c>
      <c r="M1850" s="4">
        <f>Table15_2[[#This Row],[virtual_counts]]/Table15_2[[#This Row],[den_total]]</f>
        <v>0</v>
      </c>
      <c r="N1850" t="s">
        <v>14</v>
      </c>
    </row>
    <row r="1851" spans="1:14" x14ac:dyDescent="0.3">
      <c r="A1851" t="s">
        <v>12</v>
      </c>
      <c r="B1851">
        <v>2020</v>
      </c>
      <c r="C1851">
        <v>2</v>
      </c>
      <c r="D1851" t="s">
        <v>21</v>
      </c>
      <c r="E1851">
        <v>89072</v>
      </c>
      <c r="F1851">
        <f>VLOOKUP(_xlfn.CONCAT(A1851,B1851,C1851),Denominator!D:H,2,FALSE)</f>
        <v>88986</v>
      </c>
      <c r="G1851">
        <f>VLOOKUP(_xlfn.CONCAT(A1851,B1851,C1851),Denominator!D:H,3,FALSE)</f>
        <v>86</v>
      </c>
      <c r="H1851">
        <v>53</v>
      </c>
      <c r="I1851" s="13">
        <f>Table15_2[[#This Row],[total_counts]]-Table15_2[[#This Row],[virtual_counts]]</f>
        <v>53</v>
      </c>
      <c r="J1851">
        <v>0</v>
      </c>
      <c r="K1851" s="4">
        <f>Table15_2[[#This Row],[total_counts]]/Table15_2[[#This Row],[den_total]]</f>
        <v>5.9502425004490751E-4</v>
      </c>
      <c r="L1851" s="4">
        <f>Table15_2[[#This Row],[in_person_counts]]/Table15_2[[#This Row],[den_total]]</f>
        <v>5.9502425004490751E-4</v>
      </c>
      <c r="M1851" s="4">
        <f>Table15_2[[#This Row],[virtual_counts]]/Table15_2[[#This Row],[den_total]]</f>
        <v>0</v>
      </c>
      <c r="N1851" t="s">
        <v>14</v>
      </c>
    </row>
    <row r="1852" spans="1:14" x14ac:dyDescent="0.3">
      <c r="A1852" t="s">
        <v>12</v>
      </c>
      <c r="B1852">
        <v>2020</v>
      </c>
      <c r="C1852">
        <v>2</v>
      </c>
      <c r="D1852" t="s">
        <v>22</v>
      </c>
      <c r="E1852">
        <v>89072</v>
      </c>
      <c r="F1852">
        <f>VLOOKUP(_xlfn.CONCAT(A1852,B1852,C1852),Denominator!D:H,2,FALSE)</f>
        <v>88986</v>
      </c>
      <c r="G1852">
        <f>VLOOKUP(_xlfn.CONCAT(A1852,B1852,C1852),Denominator!D:H,3,FALSE)</f>
        <v>86</v>
      </c>
      <c r="H1852">
        <v>100</v>
      </c>
      <c r="I1852" s="13">
        <f>Table15_2[[#This Row],[total_counts]]-Table15_2[[#This Row],[virtual_counts]]</f>
        <v>100</v>
      </c>
      <c r="J1852">
        <v>0</v>
      </c>
      <c r="K1852" s="4">
        <f>Table15_2[[#This Row],[total_counts]]/Table15_2[[#This Row],[den_total]]</f>
        <v>1.1226872642356746E-3</v>
      </c>
      <c r="L1852" s="4">
        <f>Table15_2[[#This Row],[in_person_counts]]/Table15_2[[#This Row],[den_total]]</f>
        <v>1.1226872642356746E-3</v>
      </c>
      <c r="M1852" s="4">
        <f>Table15_2[[#This Row],[virtual_counts]]/Table15_2[[#This Row],[den_total]]</f>
        <v>0</v>
      </c>
      <c r="N1852" t="s">
        <v>14</v>
      </c>
    </row>
    <row r="1853" spans="1:14" x14ac:dyDescent="0.3">
      <c r="A1853" t="s">
        <v>12</v>
      </c>
      <c r="B1853">
        <v>2020</v>
      </c>
      <c r="C1853">
        <v>2</v>
      </c>
      <c r="D1853" t="s">
        <v>23</v>
      </c>
      <c r="E1853">
        <v>89072</v>
      </c>
      <c r="F1853">
        <f>VLOOKUP(_xlfn.CONCAT(A1853,B1853,C1853),Denominator!D:H,2,FALSE)</f>
        <v>88986</v>
      </c>
      <c r="G1853">
        <f>VLOOKUP(_xlfn.CONCAT(A1853,B1853,C1853),Denominator!D:H,3,FALSE)</f>
        <v>86</v>
      </c>
      <c r="H1853">
        <v>87</v>
      </c>
      <c r="I1853" s="13">
        <f>Table15_2[[#This Row],[total_counts]]-Table15_2[[#This Row],[virtual_counts]]</f>
        <v>87</v>
      </c>
      <c r="J1853">
        <v>0</v>
      </c>
      <c r="K1853" s="4">
        <f>Table15_2[[#This Row],[total_counts]]/Table15_2[[#This Row],[den_total]]</f>
        <v>9.7673791988503672E-4</v>
      </c>
      <c r="L1853" s="4">
        <f>Table15_2[[#This Row],[in_person_counts]]/Table15_2[[#This Row],[den_total]]</f>
        <v>9.7673791988503672E-4</v>
      </c>
      <c r="M1853" s="4">
        <f>Table15_2[[#This Row],[virtual_counts]]/Table15_2[[#This Row],[den_total]]</f>
        <v>0</v>
      </c>
      <c r="N1853" t="s">
        <v>14</v>
      </c>
    </row>
    <row r="1854" spans="1:14" x14ac:dyDescent="0.3">
      <c r="A1854" t="s">
        <v>12</v>
      </c>
      <c r="B1854">
        <v>2020</v>
      </c>
      <c r="C1854">
        <v>2</v>
      </c>
      <c r="D1854" t="s">
        <v>24</v>
      </c>
      <c r="E1854">
        <v>89072</v>
      </c>
      <c r="F1854">
        <f>VLOOKUP(_xlfn.CONCAT(A1854,B1854,C1854),Denominator!D:H,2,FALSE)</f>
        <v>88986</v>
      </c>
      <c r="G1854">
        <f>VLOOKUP(_xlfn.CONCAT(A1854,B1854,C1854),Denominator!D:H,3,FALSE)</f>
        <v>86</v>
      </c>
      <c r="H1854">
        <v>3554</v>
      </c>
      <c r="I1854" s="13">
        <f>Table15_2[[#This Row],[total_counts]]-Table15_2[[#This Row],[virtual_counts]]</f>
        <v>3554</v>
      </c>
      <c r="J1854">
        <v>0</v>
      </c>
      <c r="K1854" s="4">
        <f>Table15_2[[#This Row],[total_counts]]/Table15_2[[#This Row],[den_total]]</f>
        <v>3.9900305370935869E-2</v>
      </c>
      <c r="L1854" s="4">
        <f>Table15_2[[#This Row],[in_person_counts]]/Table15_2[[#This Row],[den_total]]</f>
        <v>3.9900305370935869E-2</v>
      </c>
      <c r="M1854" s="4">
        <f>Table15_2[[#This Row],[virtual_counts]]/Table15_2[[#This Row],[den_total]]</f>
        <v>0</v>
      </c>
      <c r="N1854" t="s">
        <v>14</v>
      </c>
    </row>
    <row r="1855" spans="1:14" x14ac:dyDescent="0.3">
      <c r="A1855" t="s">
        <v>12</v>
      </c>
      <c r="B1855">
        <v>2020</v>
      </c>
      <c r="C1855">
        <v>2</v>
      </c>
      <c r="D1855" t="s">
        <v>25</v>
      </c>
      <c r="E1855">
        <v>89072</v>
      </c>
      <c r="F1855">
        <f>VLOOKUP(_xlfn.CONCAT(A1855,B1855,C1855),Denominator!D:H,2,FALSE)</f>
        <v>88986</v>
      </c>
      <c r="G1855">
        <f>VLOOKUP(_xlfn.CONCAT(A1855,B1855,C1855),Denominator!D:H,3,FALSE)</f>
        <v>86</v>
      </c>
      <c r="H1855">
        <v>388</v>
      </c>
      <c r="I1855" s="13">
        <f>Table15_2[[#This Row],[total_counts]]-Table15_2[[#This Row],[virtual_counts]]</f>
        <v>388</v>
      </c>
      <c r="J1855">
        <v>0</v>
      </c>
      <c r="K1855" s="4">
        <f>Table15_2[[#This Row],[total_counts]]/Table15_2[[#This Row],[den_total]]</f>
        <v>4.3560265852344172E-3</v>
      </c>
      <c r="L1855" s="4">
        <f>Table15_2[[#This Row],[in_person_counts]]/Table15_2[[#This Row],[den_total]]</f>
        <v>4.3560265852344172E-3</v>
      </c>
      <c r="M1855" s="4">
        <f>Table15_2[[#This Row],[virtual_counts]]/Table15_2[[#This Row],[den_total]]</f>
        <v>0</v>
      </c>
      <c r="N1855" t="s">
        <v>14</v>
      </c>
    </row>
    <row r="1856" spans="1:14" x14ac:dyDescent="0.3">
      <c r="A1856" t="s">
        <v>12</v>
      </c>
      <c r="B1856">
        <v>2020</v>
      </c>
      <c r="C1856">
        <v>3</v>
      </c>
      <c r="D1856" t="s">
        <v>13</v>
      </c>
      <c r="E1856">
        <v>82081</v>
      </c>
      <c r="F1856">
        <f>VLOOKUP(_xlfn.CONCAT(A1856,B1856,C1856),Denominator!D:H,2,FALSE)</f>
        <v>81941</v>
      </c>
      <c r="G1856">
        <f>VLOOKUP(_xlfn.CONCAT(A1856,B1856,C1856),Denominator!D:H,3,FALSE)</f>
        <v>140</v>
      </c>
      <c r="H1856">
        <v>1312</v>
      </c>
      <c r="I1856" s="13">
        <f>Table15_2[[#This Row],[total_counts]]-Table15_2[[#This Row],[virtual_counts]]</f>
        <v>1312</v>
      </c>
      <c r="J1856">
        <v>0</v>
      </c>
      <c r="K1856" s="4">
        <f>Table15_2[[#This Row],[total_counts]]/Table15_2[[#This Row],[den_total]]</f>
        <v>1.5984210718680329E-2</v>
      </c>
      <c r="L1856" s="4">
        <f>Table15_2[[#This Row],[in_person_counts]]/Table15_2[[#This Row],[den_total]]</f>
        <v>1.5984210718680329E-2</v>
      </c>
      <c r="M1856" s="4">
        <f>Table15_2[[#This Row],[virtual_counts]]/Table15_2[[#This Row],[den_total]]</f>
        <v>0</v>
      </c>
      <c r="N1856" t="s">
        <v>15</v>
      </c>
    </row>
    <row r="1857" spans="1:14" x14ac:dyDescent="0.3">
      <c r="A1857" t="s">
        <v>12</v>
      </c>
      <c r="B1857">
        <v>2020</v>
      </c>
      <c r="C1857">
        <v>3</v>
      </c>
      <c r="D1857" t="s">
        <v>18</v>
      </c>
      <c r="E1857">
        <v>82081</v>
      </c>
      <c r="F1857">
        <f>VLOOKUP(_xlfn.CONCAT(A1857,B1857,C1857),Denominator!D:H,2,FALSE)</f>
        <v>81941</v>
      </c>
      <c r="G1857">
        <f>VLOOKUP(_xlfn.CONCAT(A1857,B1857,C1857),Denominator!D:H,3,FALSE)</f>
        <v>140</v>
      </c>
      <c r="H1857">
        <v>225</v>
      </c>
      <c r="I1857" s="13">
        <f>Table15_2[[#This Row],[total_counts]]-Table15_2[[#This Row],[virtual_counts]]</f>
        <v>225</v>
      </c>
      <c r="J1857">
        <v>0</v>
      </c>
      <c r="K1857" s="4">
        <f>Table15_2[[#This Row],[total_counts]]/Table15_2[[#This Row],[den_total]]</f>
        <v>2.7411946735541723E-3</v>
      </c>
      <c r="L1857" s="4">
        <f>Table15_2[[#This Row],[in_person_counts]]/Table15_2[[#This Row],[den_total]]</f>
        <v>2.7411946735541723E-3</v>
      </c>
      <c r="M1857" s="4">
        <f>Table15_2[[#This Row],[virtual_counts]]/Table15_2[[#This Row],[den_total]]</f>
        <v>0</v>
      </c>
      <c r="N1857" t="s">
        <v>15</v>
      </c>
    </row>
    <row r="1858" spans="1:14" x14ac:dyDescent="0.3">
      <c r="A1858" t="s">
        <v>12</v>
      </c>
      <c r="B1858">
        <v>2020</v>
      </c>
      <c r="C1858">
        <v>3</v>
      </c>
      <c r="D1858" t="s">
        <v>19</v>
      </c>
      <c r="E1858">
        <v>82081</v>
      </c>
      <c r="F1858">
        <f>VLOOKUP(_xlfn.CONCAT(A1858,B1858,C1858),Denominator!D:H,2,FALSE)</f>
        <v>81941</v>
      </c>
      <c r="G1858">
        <f>VLOOKUP(_xlfn.CONCAT(A1858,B1858,C1858),Denominator!D:H,3,FALSE)</f>
        <v>140</v>
      </c>
      <c r="H1858">
        <v>11</v>
      </c>
      <c r="I1858" s="13">
        <f>Table15_2[[#This Row],[total_counts]]-Table15_2[[#This Row],[virtual_counts]]</f>
        <v>11</v>
      </c>
      <c r="J1858">
        <v>0</v>
      </c>
      <c r="K1858" s="4">
        <f>Table15_2[[#This Row],[total_counts]]/Table15_2[[#This Row],[den_total]]</f>
        <v>1.3401396181820396E-4</v>
      </c>
      <c r="L1858" s="4">
        <f>Table15_2[[#This Row],[in_person_counts]]/Table15_2[[#This Row],[den_total]]</f>
        <v>1.3401396181820396E-4</v>
      </c>
      <c r="M1858" s="4">
        <f>Table15_2[[#This Row],[virtual_counts]]/Table15_2[[#This Row],[den_total]]</f>
        <v>0</v>
      </c>
      <c r="N1858" t="s">
        <v>15</v>
      </c>
    </row>
    <row r="1859" spans="1:14" x14ac:dyDescent="0.3">
      <c r="A1859" t="s">
        <v>12</v>
      </c>
      <c r="B1859">
        <v>2020</v>
      </c>
      <c r="C1859">
        <v>3</v>
      </c>
      <c r="D1859" t="s">
        <v>20</v>
      </c>
      <c r="E1859">
        <v>82081</v>
      </c>
      <c r="F1859">
        <f>VLOOKUP(_xlfn.CONCAT(A1859,B1859,C1859),Denominator!D:H,2,FALSE)</f>
        <v>81941</v>
      </c>
      <c r="G1859">
        <f>VLOOKUP(_xlfn.CONCAT(A1859,B1859,C1859),Denominator!D:H,3,FALSE)</f>
        <v>140</v>
      </c>
      <c r="H1859">
        <v>29</v>
      </c>
      <c r="I1859" s="13">
        <f>Table15_2[[#This Row],[total_counts]]-Table15_2[[#This Row],[virtual_counts]]</f>
        <v>29</v>
      </c>
      <c r="J1859">
        <v>0</v>
      </c>
      <c r="K1859" s="4">
        <f>Table15_2[[#This Row],[total_counts]]/Table15_2[[#This Row],[den_total]]</f>
        <v>3.5330953570253772E-4</v>
      </c>
      <c r="L1859" s="4">
        <f>Table15_2[[#This Row],[in_person_counts]]/Table15_2[[#This Row],[den_total]]</f>
        <v>3.5330953570253772E-4</v>
      </c>
      <c r="M1859" s="4">
        <f>Table15_2[[#This Row],[virtual_counts]]/Table15_2[[#This Row],[den_total]]</f>
        <v>0</v>
      </c>
      <c r="N1859" t="s">
        <v>15</v>
      </c>
    </row>
    <row r="1860" spans="1:14" x14ac:dyDescent="0.3">
      <c r="A1860" t="s">
        <v>12</v>
      </c>
      <c r="B1860">
        <v>2020</v>
      </c>
      <c r="C1860">
        <v>3</v>
      </c>
      <c r="D1860" t="s">
        <v>21</v>
      </c>
      <c r="E1860">
        <v>82081</v>
      </c>
      <c r="F1860">
        <f>VLOOKUP(_xlfn.CONCAT(A1860,B1860,C1860),Denominator!D:H,2,FALSE)</f>
        <v>81941</v>
      </c>
      <c r="G1860">
        <f>VLOOKUP(_xlfn.CONCAT(A1860,B1860,C1860),Denominator!D:H,3,FALSE)</f>
        <v>140</v>
      </c>
      <c r="H1860">
        <v>40</v>
      </c>
      <c r="I1860" s="13">
        <f>Table15_2[[#This Row],[total_counts]]-Table15_2[[#This Row],[virtual_counts]]</f>
        <v>40</v>
      </c>
      <c r="J1860">
        <v>0</v>
      </c>
      <c r="K1860" s="4">
        <f>Table15_2[[#This Row],[total_counts]]/Table15_2[[#This Row],[den_total]]</f>
        <v>4.8732349752074168E-4</v>
      </c>
      <c r="L1860" s="4">
        <f>Table15_2[[#This Row],[in_person_counts]]/Table15_2[[#This Row],[den_total]]</f>
        <v>4.8732349752074168E-4</v>
      </c>
      <c r="M1860" s="4">
        <f>Table15_2[[#This Row],[virtual_counts]]/Table15_2[[#This Row],[den_total]]</f>
        <v>0</v>
      </c>
      <c r="N1860" t="s">
        <v>15</v>
      </c>
    </row>
    <row r="1861" spans="1:14" x14ac:dyDescent="0.3">
      <c r="A1861" t="s">
        <v>12</v>
      </c>
      <c r="B1861">
        <v>2020</v>
      </c>
      <c r="C1861">
        <v>3</v>
      </c>
      <c r="D1861" t="s">
        <v>22</v>
      </c>
      <c r="E1861">
        <v>82081</v>
      </c>
      <c r="F1861">
        <f>VLOOKUP(_xlfn.CONCAT(A1861,B1861,C1861),Denominator!D:H,2,FALSE)</f>
        <v>81941</v>
      </c>
      <c r="G1861">
        <f>VLOOKUP(_xlfn.CONCAT(A1861,B1861,C1861),Denominator!D:H,3,FALSE)</f>
        <v>140</v>
      </c>
      <c r="H1861">
        <v>69</v>
      </c>
      <c r="I1861" s="13">
        <f>Table15_2[[#This Row],[total_counts]]-Table15_2[[#This Row],[virtual_counts]]</f>
        <v>69</v>
      </c>
      <c r="J1861">
        <v>0</v>
      </c>
      <c r="K1861" s="4">
        <f>Table15_2[[#This Row],[total_counts]]/Table15_2[[#This Row],[den_total]]</f>
        <v>8.4063303322327941E-4</v>
      </c>
      <c r="L1861" s="4">
        <f>Table15_2[[#This Row],[in_person_counts]]/Table15_2[[#This Row],[den_total]]</f>
        <v>8.4063303322327941E-4</v>
      </c>
      <c r="M1861" s="4">
        <f>Table15_2[[#This Row],[virtual_counts]]/Table15_2[[#This Row],[den_total]]</f>
        <v>0</v>
      </c>
      <c r="N1861" t="s">
        <v>15</v>
      </c>
    </row>
    <row r="1862" spans="1:14" x14ac:dyDescent="0.3">
      <c r="A1862" t="s">
        <v>12</v>
      </c>
      <c r="B1862">
        <v>2020</v>
      </c>
      <c r="C1862">
        <v>3</v>
      </c>
      <c r="D1862" t="s">
        <v>23</v>
      </c>
      <c r="E1862">
        <v>82081</v>
      </c>
      <c r="F1862">
        <f>VLOOKUP(_xlfn.CONCAT(A1862,B1862,C1862),Denominator!D:H,2,FALSE)</f>
        <v>81941</v>
      </c>
      <c r="G1862">
        <f>VLOOKUP(_xlfn.CONCAT(A1862,B1862,C1862),Denominator!D:H,3,FALSE)</f>
        <v>140</v>
      </c>
      <c r="H1862">
        <v>89</v>
      </c>
      <c r="I1862" s="13">
        <f>Table15_2[[#This Row],[total_counts]]-Table15_2[[#This Row],[virtual_counts]]</f>
        <v>89</v>
      </c>
      <c r="J1862">
        <v>0</v>
      </c>
      <c r="K1862" s="4">
        <f>Table15_2[[#This Row],[total_counts]]/Table15_2[[#This Row],[den_total]]</f>
        <v>1.0842947819836503E-3</v>
      </c>
      <c r="L1862" s="4">
        <f>Table15_2[[#This Row],[in_person_counts]]/Table15_2[[#This Row],[den_total]]</f>
        <v>1.0842947819836503E-3</v>
      </c>
      <c r="M1862" s="4">
        <f>Table15_2[[#This Row],[virtual_counts]]/Table15_2[[#This Row],[den_total]]</f>
        <v>0</v>
      </c>
      <c r="N1862" t="s">
        <v>15</v>
      </c>
    </row>
    <row r="1863" spans="1:14" x14ac:dyDescent="0.3">
      <c r="A1863" t="s">
        <v>12</v>
      </c>
      <c r="B1863">
        <v>2020</v>
      </c>
      <c r="C1863">
        <v>3</v>
      </c>
      <c r="D1863" t="s">
        <v>24</v>
      </c>
      <c r="E1863">
        <v>82081</v>
      </c>
      <c r="F1863">
        <f>VLOOKUP(_xlfn.CONCAT(A1863,B1863,C1863),Denominator!D:H,2,FALSE)</f>
        <v>81941</v>
      </c>
      <c r="G1863">
        <f>VLOOKUP(_xlfn.CONCAT(A1863,B1863,C1863),Denominator!D:H,3,FALSE)</f>
        <v>140</v>
      </c>
      <c r="H1863">
        <v>3076</v>
      </c>
      <c r="I1863" s="13">
        <f>Table15_2[[#This Row],[total_counts]]-Table15_2[[#This Row],[virtual_counts]]</f>
        <v>3076</v>
      </c>
      <c r="J1863">
        <v>0</v>
      </c>
      <c r="K1863" s="4">
        <f>Table15_2[[#This Row],[total_counts]]/Table15_2[[#This Row],[den_total]]</f>
        <v>3.747517695934504E-2</v>
      </c>
      <c r="L1863" s="4">
        <f>Table15_2[[#This Row],[in_person_counts]]/Table15_2[[#This Row],[den_total]]</f>
        <v>3.747517695934504E-2</v>
      </c>
      <c r="M1863" s="4">
        <f>Table15_2[[#This Row],[virtual_counts]]/Table15_2[[#This Row],[den_total]]</f>
        <v>0</v>
      </c>
      <c r="N1863" t="s">
        <v>15</v>
      </c>
    </row>
    <row r="1864" spans="1:14" x14ac:dyDescent="0.3">
      <c r="A1864" t="s">
        <v>12</v>
      </c>
      <c r="B1864">
        <v>2020</v>
      </c>
      <c r="C1864">
        <v>3</v>
      </c>
      <c r="D1864" t="s">
        <v>25</v>
      </c>
      <c r="E1864">
        <v>82081</v>
      </c>
      <c r="F1864">
        <f>VLOOKUP(_xlfn.CONCAT(A1864,B1864,C1864),Denominator!D:H,2,FALSE)</f>
        <v>81941</v>
      </c>
      <c r="G1864">
        <f>VLOOKUP(_xlfn.CONCAT(A1864,B1864,C1864),Denominator!D:H,3,FALSE)</f>
        <v>140</v>
      </c>
      <c r="H1864">
        <v>304</v>
      </c>
      <c r="I1864" s="13">
        <f>Table15_2[[#This Row],[total_counts]]-Table15_2[[#This Row],[virtual_counts]]</f>
        <v>304</v>
      </c>
      <c r="J1864">
        <v>0</v>
      </c>
      <c r="K1864" s="4">
        <f>Table15_2[[#This Row],[total_counts]]/Table15_2[[#This Row],[den_total]]</f>
        <v>3.7036585811576371E-3</v>
      </c>
      <c r="L1864" s="4">
        <f>Table15_2[[#This Row],[in_person_counts]]/Table15_2[[#This Row],[den_total]]</f>
        <v>3.7036585811576371E-3</v>
      </c>
      <c r="M1864" s="4">
        <f>Table15_2[[#This Row],[virtual_counts]]/Table15_2[[#This Row],[den_total]]</f>
        <v>0</v>
      </c>
      <c r="N1864" t="s">
        <v>15</v>
      </c>
    </row>
    <row r="1865" spans="1:14" x14ac:dyDescent="0.3">
      <c r="A1865" t="s">
        <v>12</v>
      </c>
      <c r="B1865">
        <v>2020</v>
      </c>
      <c r="C1865">
        <v>4</v>
      </c>
      <c r="D1865" t="s">
        <v>13</v>
      </c>
      <c r="E1865">
        <v>67761</v>
      </c>
      <c r="F1865">
        <f>VLOOKUP(_xlfn.CONCAT(A1865,B1865,C1865),Denominator!D:H,2,FALSE)</f>
        <v>66866</v>
      </c>
      <c r="G1865">
        <f>VLOOKUP(_xlfn.CONCAT(A1865,B1865,C1865),Denominator!D:H,3,FALSE)</f>
        <v>895</v>
      </c>
      <c r="H1865">
        <v>1151</v>
      </c>
      <c r="I1865" s="13">
        <f>Table15_2[[#This Row],[total_counts]]-Table15_2[[#This Row],[virtual_counts]]</f>
        <v>1151</v>
      </c>
      <c r="J1865">
        <v>0</v>
      </c>
      <c r="K1865" s="4">
        <f>Table15_2[[#This Row],[total_counts]]/Table15_2[[#This Row],[den_total]]</f>
        <v>1.6986171986836086E-2</v>
      </c>
      <c r="L1865" s="4">
        <f>Table15_2[[#This Row],[in_person_counts]]/Table15_2[[#This Row],[den_total]]</f>
        <v>1.6986171986836086E-2</v>
      </c>
      <c r="M1865" s="4">
        <f>Table15_2[[#This Row],[virtual_counts]]/Table15_2[[#This Row],[den_total]]</f>
        <v>0</v>
      </c>
      <c r="N1865" t="s">
        <v>16</v>
      </c>
    </row>
    <row r="1866" spans="1:14" x14ac:dyDescent="0.3">
      <c r="A1866" t="s">
        <v>12</v>
      </c>
      <c r="B1866">
        <v>2020</v>
      </c>
      <c r="C1866">
        <v>4</v>
      </c>
      <c r="D1866" t="s">
        <v>18</v>
      </c>
      <c r="E1866">
        <v>67761</v>
      </c>
      <c r="F1866">
        <f>VLOOKUP(_xlfn.CONCAT(A1866,B1866,C1866),Denominator!D:H,2,FALSE)</f>
        <v>66866</v>
      </c>
      <c r="G1866">
        <f>VLOOKUP(_xlfn.CONCAT(A1866,B1866,C1866),Denominator!D:H,3,FALSE)</f>
        <v>895</v>
      </c>
      <c r="H1866">
        <v>196</v>
      </c>
      <c r="I1866" s="13">
        <f>Table15_2[[#This Row],[total_counts]]-Table15_2[[#This Row],[virtual_counts]]</f>
        <v>196</v>
      </c>
      <c r="J1866">
        <v>0</v>
      </c>
      <c r="K1866" s="4">
        <f>Table15_2[[#This Row],[total_counts]]/Table15_2[[#This Row],[den_total]]</f>
        <v>2.8925192957600979E-3</v>
      </c>
      <c r="L1866" s="4">
        <f>Table15_2[[#This Row],[in_person_counts]]/Table15_2[[#This Row],[den_total]]</f>
        <v>2.8925192957600979E-3</v>
      </c>
      <c r="M1866" s="4">
        <f>Table15_2[[#This Row],[virtual_counts]]/Table15_2[[#This Row],[den_total]]</f>
        <v>0</v>
      </c>
      <c r="N1866" t="s">
        <v>16</v>
      </c>
    </row>
    <row r="1867" spans="1:14" x14ac:dyDescent="0.3">
      <c r="A1867" t="s">
        <v>12</v>
      </c>
      <c r="B1867">
        <v>2020</v>
      </c>
      <c r="C1867">
        <v>4</v>
      </c>
      <c r="D1867" t="s">
        <v>19</v>
      </c>
      <c r="E1867">
        <v>67761</v>
      </c>
      <c r="F1867">
        <f>VLOOKUP(_xlfn.CONCAT(A1867,B1867,C1867),Denominator!D:H,2,FALSE)</f>
        <v>66866</v>
      </c>
      <c r="G1867">
        <f>VLOOKUP(_xlfn.CONCAT(A1867,B1867,C1867),Denominator!D:H,3,FALSE)</f>
        <v>895</v>
      </c>
      <c r="H1867">
        <v>4</v>
      </c>
      <c r="I1867" s="13">
        <f>Table15_2[[#This Row],[total_counts]]-Table15_2[[#This Row],[virtual_counts]]</f>
        <v>4</v>
      </c>
      <c r="J1867">
        <v>0</v>
      </c>
      <c r="K1867" s="4">
        <f>Table15_2[[#This Row],[total_counts]]/Table15_2[[#This Row],[den_total]]</f>
        <v>5.9031006035920364E-5</v>
      </c>
      <c r="L1867" s="4">
        <f>Table15_2[[#This Row],[in_person_counts]]/Table15_2[[#This Row],[den_total]]</f>
        <v>5.9031006035920364E-5</v>
      </c>
      <c r="M1867" s="4">
        <f>Table15_2[[#This Row],[virtual_counts]]/Table15_2[[#This Row],[den_total]]</f>
        <v>0</v>
      </c>
      <c r="N1867" t="s">
        <v>16</v>
      </c>
    </row>
    <row r="1868" spans="1:14" x14ac:dyDescent="0.3">
      <c r="A1868" t="s">
        <v>12</v>
      </c>
      <c r="B1868">
        <v>2020</v>
      </c>
      <c r="C1868">
        <v>4</v>
      </c>
      <c r="D1868" t="s">
        <v>20</v>
      </c>
      <c r="E1868">
        <v>67761</v>
      </c>
      <c r="F1868">
        <f>VLOOKUP(_xlfn.CONCAT(A1868,B1868,C1868),Denominator!D:H,2,FALSE)</f>
        <v>66866</v>
      </c>
      <c r="G1868">
        <f>VLOOKUP(_xlfn.CONCAT(A1868,B1868,C1868),Denominator!D:H,3,FALSE)</f>
        <v>895</v>
      </c>
      <c r="H1868">
        <v>9</v>
      </c>
      <c r="I1868" s="13">
        <f>Table15_2[[#This Row],[total_counts]]-Table15_2[[#This Row],[virtual_counts]]</f>
        <v>9</v>
      </c>
      <c r="J1868">
        <v>0</v>
      </c>
      <c r="K1868" s="4">
        <f>Table15_2[[#This Row],[total_counts]]/Table15_2[[#This Row],[den_total]]</f>
        <v>1.3281976358082084E-4</v>
      </c>
      <c r="L1868" s="4">
        <f>Table15_2[[#This Row],[in_person_counts]]/Table15_2[[#This Row],[den_total]]</f>
        <v>1.3281976358082084E-4</v>
      </c>
      <c r="M1868" s="4">
        <f>Table15_2[[#This Row],[virtual_counts]]/Table15_2[[#This Row],[den_total]]</f>
        <v>0</v>
      </c>
      <c r="N1868" t="s">
        <v>16</v>
      </c>
    </row>
    <row r="1869" spans="1:14" x14ac:dyDescent="0.3">
      <c r="A1869" t="s">
        <v>12</v>
      </c>
      <c r="B1869">
        <v>2020</v>
      </c>
      <c r="C1869">
        <v>4</v>
      </c>
      <c r="D1869" t="s">
        <v>21</v>
      </c>
      <c r="E1869">
        <v>67761</v>
      </c>
      <c r="F1869">
        <f>VLOOKUP(_xlfn.CONCAT(A1869,B1869,C1869),Denominator!D:H,2,FALSE)</f>
        <v>66866</v>
      </c>
      <c r="G1869">
        <f>VLOOKUP(_xlfn.CONCAT(A1869,B1869,C1869),Denominator!D:H,3,FALSE)</f>
        <v>895</v>
      </c>
      <c r="H1869">
        <v>16</v>
      </c>
      <c r="I1869" s="13">
        <f>Table15_2[[#This Row],[total_counts]]-Table15_2[[#This Row],[virtual_counts]]</f>
        <v>16</v>
      </c>
      <c r="J1869">
        <v>0</v>
      </c>
      <c r="K1869" s="4">
        <f>Table15_2[[#This Row],[total_counts]]/Table15_2[[#This Row],[den_total]]</f>
        <v>2.3612402414368146E-4</v>
      </c>
      <c r="L1869" s="4">
        <f>Table15_2[[#This Row],[in_person_counts]]/Table15_2[[#This Row],[den_total]]</f>
        <v>2.3612402414368146E-4</v>
      </c>
      <c r="M1869" s="4">
        <f>Table15_2[[#This Row],[virtual_counts]]/Table15_2[[#This Row],[den_total]]</f>
        <v>0</v>
      </c>
      <c r="N1869" t="s">
        <v>16</v>
      </c>
    </row>
    <row r="1870" spans="1:14" x14ac:dyDescent="0.3">
      <c r="A1870" t="s">
        <v>12</v>
      </c>
      <c r="B1870">
        <v>2020</v>
      </c>
      <c r="C1870">
        <v>4</v>
      </c>
      <c r="D1870" t="s">
        <v>22</v>
      </c>
      <c r="E1870">
        <v>67761</v>
      </c>
      <c r="F1870">
        <f>VLOOKUP(_xlfn.CONCAT(A1870,B1870,C1870),Denominator!D:H,2,FALSE)</f>
        <v>66866</v>
      </c>
      <c r="G1870">
        <f>VLOOKUP(_xlfn.CONCAT(A1870,B1870,C1870),Denominator!D:H,3,FALSE)</f>
        <v>895</v>
      </c>
      <c r="H1870">
        <v>25</v>
      </c>
      <c r="I1870" s="13">
        <f>Table15_2[[#This Row],[total_counts]]-Table15_2[[#This Row],[virtual_counts]]</f>
        <v>25</v>
      </c>
      <c r="J1870">
        <v>0</v>
      </c>
      <c r="K1870" s="4">
        <f>Table15_2[[#This Row],[total_counts]]/Table15_2[[#This Row],[den_total]]</f>
        <v>3.6894378772450232E-4</v>
      </c>
      <c r="L1870" s="4">
        <f>Table15_2[[#This Row],[in_person_counts]]/Table15_2[[#This Row],[den_total]]</f>
        <v>3.6894378772450232E-4</v>
      </c>
      <c r="M1870" s="4">
        <f>Table15_2[[#This Row],[virtual_counts]]/Table15_2[[#This Row],[den_total]]</f>
        <v>0</v>
      </c>
      <c r="N1870" t="s">
        <v>16</v>
      </c>
    </row>
    <row r="1871" spans="1:14" x14ac:dyDescent="0.3">
      <c r="A1871" t="s">
        <v>12</v>
      </c>
      <c r="B1871">
        <v>2020</v>
      </c>
      <c r="C1871">
        <v>4</v>
      </c>
      <c r="D1871" t="s">
        <v>23</v>
      </c>
      <c r="E1871">
        <v>67761</v>
      </c>
      <c r="F1871">
        <f>VLOOKUP(_xlfn.CONCAT(A1871,B1871,C1871),Denominator!D:H,2,FALSE)</f>
        <v>66866</v>
      </c>
      <c r="G1871">
        <f>VLOOKUP(_xlfn.CONCAT(A1871,B1871,C1871),Denominator!D:H,3,FALSE)</f>
        <v>895</v>
      </c>
      <c r="H1871">
        <v>101</v>
      </c>
      <c r="I1871" s="13">
        <f>Table15_2[[#This Row],[total_counts]]-Table15_2[[#This Row],[virtual_counts]]</f>
        <v>101</v>
      </c>
      <c r="J1871">
        <v>0</v>
      </c>
      <c r="K1871" s="4">
        <f>Table15_2[[#This Row],[total_counts]]/Table15_2[[#This Row],[den_total]]</f>
        <v>1.4905329024069893E-3</v>
      </c>
      <c r="L1871" s="4">
        <f>Table15_2[[#This Row],[in_person_counts]]/Table15_2[[#This Row],[den_total]]</f>
        <v>1.4905329024069893E-3</v>
      </c>
      <c r="M1871" s="4">
        <f>Table15_2[[#This Row],[virtual_counts]]/Table15_2[[#This Row],[den_total]]</f>
        <v>0</v>
      </c>
      <c r="N1871" t="s">
        <v>16</v>
      </c>
    </row>
    <row r="1872" spans="1:14" x14ac:dyDescent="0.3">
      <c r="A1872" t="s">
        <v>12</v>
      </c>
      <c r="B1872">
        <v>2020</v>
      </c>
      <c r="C1872">
        <v>4</v>
      </c>
      <c r="D1872" t="s">
        <v>24</v>
      </c>
      <c r="E1872">
        <v>67761</v>
      </c>
      <c r="F1872">
        <f>VLOOKUP(_xlfn.CONCAT(A1872,B1872,C1872),Denominator!D:H,2,FALSE)</f>
        <v>66866</v>
      </c>
      <c r="G1872">
        <f>VLOOKUP(_xlfn.CONCAT(A1872,B1872,C1872),Denominator!D:H,3,FALSE)</f>
        <v>895</v>
      </c>
      <c r="H1872">
        <v>2072</v>
      </c>
      <c r="I1872" s="13">
        <f>Table15_2[[#This Row],[total_counts]]-Table15_2[[#This Row],[virtual_counts]]</f>
        <v>2070</v>
      </c>
      <c r="J1872">
        <v>2</v>
      </c>
      <c r="K1872" s="4">
        <f>Table15_2[[#This Row],[total_counts]]/Table15_2[[#This Row],[den_total]]</f>
        <v>3.057806112660675E-2</v>
      </c>
      <c r="L1872" s="4">
        <f>Table15_2[[#This Row],[in_person_counts]]/Table15_2[[#This Row],[den_total]]</f>
        <v>3.0548545623588792E-2</v>
      </c>
      <c r="M1872" s="4">
        <f>Table15_2[[#This Row],[virtual_counts]]/Table15_2[[#This Row],[den_total]]</f>
        <v>2.9515503017960182E-5</v>
      </c>
      <c r="N1872" t="s">
        <v>16</v>
      </c>
    </row>
    <row r="1873" spans="1:14" x14ac:dyDescent="0.3">
      <c r="A1873" t="s">
        <v>12</v>
      </c>
      <c r="B1873">
        <v>2020</v>
      </c>
      <c r="C1873">
        <v>4</v>
      </c>
      <c r="D1873" t="s">
        <v>25</v>
      </c>
      <c r="E1873">
        <v>67761</v>
      </c>
      <c r="F1873">
        <f>VLOOKUP(_xlfn.CONCAT(A1873,B1873,C1873),Denominator!D:H,2,FALSE)</f>
        <v>66866</v>
      </c>
      <c r="G1873">
        <f>VLOOKUP(_xlfn.CONCAT(A1873,B1873,C1873),Denominator!D:H,3,FALSE)</f>
        <v>895</v>
      </c>
      <c r="H1873">
        <v>185</v>
      </c>
      <c r="I1873" s="13">
        <f>Table15_2[[#This Row],[total_counts]]-Table15_2[[#This Row],[virtual_counts]]</f>
        <v>185</v>
      </c>
      <c r="J1873">
        <v>0</v>
      </c>
      <c r="K1873" s="4">
        <f>Table15_2[[#This Row],[total_counts]]/Table15_2[[#This Row],[den_total]]</f>
        <v>2.7301840291613171E-3</v>
      </c>
      <c r="L1873" s="4">
        <f>Table15_2[[#This Row],[in_person_counts]]/Table15_2[[#This Row],[den_total]]</f>
        <v>2.7301840291613171E-3</v>
      </c>
      <c r="M1873" s="4">
        <f>Table15_2[[#This Row],[virtual_counts]]/Table15_2[[#This Row],[den_total]]</f>
        <v>0</v>
      </c>
      <c r="N1873" t="s">
        <v>16</v>
      </c>
    </row>
    <row r="1874" spans="1:14" x14ac:dyDescent="0.3">
      <c r="A1874" t="s">
        <v>12</v>
      </c>
      <c r="B1874">
        <v>2020</v>
      </c>
      <c r="C1874">
        <v>5</v>
      </c>
      <c r="D1874" t="s">
        <v>13</v>
      </c>
      <c r="E1874">
        <v>70667</v>
      </c>
      <c r="F1874">
        <f>VLOOKUP(_xlfn.CONCAT(A1874,B1874,C1874),Denominator!D:H,2,FALSE)</f>
        <v>69347</v>
      </c>
      <c r="G1874">
        <f>VLOOKUP(_xlfn.CONCAT(A1874,B1874,C1874),Denominator!D:H,3,FALSE)</f>
        <v>1320</v>
      </c>
      <c r="H1874">
        <v>1526</v>
      </c>
      <c r="I1874" s="13">
        <f>Table15_2[[#This Row],[total_counts]]-Table15_2[[#This Row],[virtual_counts]]</f>
        <v>1526</v>
      </c>
      <c r="J1874">
        <v>0</v>
      </c>
      <c r="K1874" s="4">
        <f>Table15_2[[#This Row],[total_counts]]/Table15_2[[#This Row],[den_total]]</f>
        <v>2.159423776302942E-2</v>
      </c>
      <c r="L1874" s="4">
        <f>Table15_2[[#This Row],[in_person_counts]]/Table15_2[[#This Row],[den_total]]</f>
        <v>2.159423776302942E-2</v>
      </c>
      <c r="M1874" s="4">
        <f>Table15_2[[#This Row],[virtual_counts]]/Table15_2[[#This Row],[den_total]]</f>
        <v>0</v>
      </c>
      <c r="N1874" t="s">
        <v>16</v>
      </c>
    </row>
    <row r="1875" spans="1:14" x14ac:dyDescent="0.3">
      <c r="A1875" t="s">
        <v>12</v>
      </c>
      <c r="B1875">
        <v>2020</v>
      </c>
      <c r="C1875">
        <v>5</v>
      </c>
      <c r="D1875" t="s">
        <v>18</v>
      </c>
      <c r="E1875">
        <v>70667</v>
      </c>
      <c r="F1875">
        <f>VLOOKUP(_xlfn.CONCAT(A1875,B1875,C1875),Denominator!D:H,2,FALSE)</f>
        <v>69347</v>
      </c>
      <c r="G1875">
        <f>VLOOKUP(_xlfn.CONCAT(A1875,B1875,C1875),Denominator!D:H,3,FALSE)</f>
        <v>1320</v>
      </c>
      <c r="H1875">
        <v>208</v>
      </c>
      <c r="I1875" s="13">
        <f>Table15_2[[#This Row],[total_counts]]-Table15_2[[#This Row],[virtual_counts]]</f>
        <v>208</v>
      </c>
      <c r="J1875">
        <v>0</v>
      </c>
      <c r="K1875" s="4">
        <f>Table15_2[[#This Row],[total_counts]]/Table15_2[[#This Row],[den_total]]</f>
        <v>2.9433823425361202E-3</v>
      </c>
      <c r="L1875" s="4">
        <f>Table15_2[[#This Row],[in_person_counts]]/Table15_2[[#This Row],[den_total]]</f>
        <v>2.9433823425361202E-3</v>
      </c>
      <c r="M1875" s="4">
        <f>Table15_2[[#This Row],[virtual_counts]]/Table15_2[[#This Row],[den_total]]</f>
        <v>0</v>
      </c>
      <c r="N1875" t="s">
        <v>16</v>
      </c>
    </row>
    <row r="1876" spans="1:14" x14ac:dyDescent="0.3">
      <c r="A1876" t="s">
        <v>12</v>
      </c>
      <c r="B1876">
        <v>2020</v>
      </c>
      <c r="C1876">
        <v>5</v>
      </c>
      <c r="D1876" t="s">
        <v>19</v>
      </c>
      <c r="E1876">
        <v>70667</v>
      </c>
      <c r="F1876">
        <f>VLOOKUP(_xlfn.CONCAT(A1876,B1876,C1876),Denominator!D:H,2,FALSE)</f>
        <v>69347</v>
      </c>
      <c r="G1876">
        <f>VLOOKUP(_xlfn.CONCAT(A1876,B1876,C1876),Denominator!D:H,3,FALSE)</f>
        <v>1320</v>
      </c>
      <c r="H1876">
        <v>6</v>
      </c>
      <c r="I1876" s="13">
        <f>Table15_2[[#This Row],[total_counts]]-Table15_2[[#This Row],[virtual_counts]]</f>
        <v>6</v>
      </c>
      <c r="J1876">
        <v>0</v>
      </c>
      <c r="K1876" s="4">
        <f>Table15_2[[#This Row],[total_counts]]/Table15_2[[#This Row],[den_total]]</f>
        <v>8.4905259880849616E-5</v>
      </c>
      <c r="L1876" s="4">
        <f>Table15_2[[#This Row],[in_person_counts]]/Table15_2[[#This Row],[den_total]]</f>
        <v>8.4905259880849616E-5</v>
      </c>
      <c r="M1876" s="4">
        <f>Table15_2[[#This Row],[virtual_counts]]/Table15_2[[#This Row],[den_total]]</f>
        <v>0</v>
      </c>
      <c r="N1876" t="s">
        <v>16</v>
      </c>
    </row>
    <row r="1877" spans="1:14" x14ac:dyDescent="0.3">
      <c r="A1877" t="s">
        <v>12</v>
      </c>
      <c r="B1877">
        <v>2020</v>
      </c>
      <c r="C1877">
        <v>5</v>
      </c>
      <c r="D1877" t="s">
        <v>20</v>
      </c>
      <c r="E1877">
        <v>70667</v>
      </c>
      <c r="F1877">
        <f>VLOOKUP(_xlfn.CONCAT(A1877,B1877,C1877),Denominator!D:H,2,FALSE)</f>
        <v>69347</v>
      </c>
      <c r="G1877">
        <f>VLOOKUP(_xlfn.CONCAT(A1877,B1877,C1877),Denominator!D:H,3,FALSE)</f>
        <v>1320</v>
      </c>
      <c r="H1877">
        <v>13</v>
      </c>
      <c r="I1877" s="13">
        <f>Table15_2[[#This Row],[total_counts]]-Table15_2[[#This Row],[virtual_counts]]</f>
        <v>13</v>
      </c>
      <c r="J1877">
        <v>0</v>
      </c>
      <c r="K1877" s="4">
        <f>Table15_2[[#This Row],[total_counts]]/Table15_2[[#This Row],[den_total]]</f>
        <v>1.8396139640850751E-4</v>
      </c>
      <c r="L1877" s="4">
        <f>Table15_2[[#This Row],[in_person_counts]]/Table15_2[[#This Row],[den_total]]</f>
        <v>1.8396139640850751E-4</v>
      </c>
      <c r="M1877" s="4">
        <f>Table15_2[[#This Row],[virtual_counts]]/Table15_2[[#This Row],[den_total]]</f>
        <v>0</v>
      </c>
      <c r="N1877" t="s">
        <v>16</v>
      </c>
    </row>
    <row r="1878" spans="1:14" x14ac:dyDescent="0.3">
      <c r="A1878" t="s">
        <v>12</v>
      </c>
      <c r="B1878">
        <v>2020</v>
      </c>
      <c r="C1878">
        <v>5</v>
      </c>
      <c r="D1878" t="s">
        <v>21</v>
      </c>
      <c r="E1878">
        <v>70667</v>
      </c>
      <c r="F1878">
        <f>VLOOKUP(_xlfn.CONCAT(A1878,B1878,C1878),Denominator!D:H,2,FALSE)</f>
        <v>69347</v>
      </c>
      <c r="G1878">
        <f>VLOOKUP(_xlfn.CONCAT(A1878,B1878,C1878),Denominator!D:H,3,FALSE)</f>
        <v>1320</v>
      </c>
      <c r="H1878">
        <v>20</v>
      </c>
      <c r="I1878" s="13">
        <f>Table15_2[[#This Row],[total_counts]]-Table15_2[[#This Row],[virtual_counts]]</f>
        <v>20</v>
      </c>
      <c r="J1878">
        <v>0</v>
      </c>
      <c r="K1878" s="4">
        <f>Table15_2[[#This Row],[total_counts]]/Table15_2[[#This Row],[den_total]]</f>
        <v>2.830175329361654E-4</v>
      </c>
      <c r="L1878" s="4">
        <f>Table15_2[[#This Row],[in_person_counts]]/Table15_2[[#This Row],[den_total]]</f>
        <v>2.830175329361654E-4</v>
      </c>
      <c r="M1878" s="4">
        <f>Table15_2[[#This Row],[virtual_counts]]/Table15_2[[#This Row],[den_total]]</f>
        <v>0</v>
      </c>
      <c r="N1878" t="s">
        <v>16</v>
      </c>
    </row>
    <row r="1879" spans="1:14" x14ac:dyDescent="0.3">
      <c r="A1879" t="s">
        <v>12</v>
      </c>
      <c r="B1879">
        <v>2020</v>
      </c>
      <c r="C1879">
        <v>5</v>
      </c>
      <c r="D1879" t="s">
        <v>22</v>
      </c>
      <c r="E1879">
        <v>70667</v>
      </c>
      <c r="F1879">
        <f>VLOOKUP(_xlfn.CONCAT(A1879,B1879,C1879),Denominator!D:H,2,FALSE)</f>
        <v>69347</v>
      </c>
      <c r="G1879">
        <f>VLOOKUP(_xlfn.CONCAT(A1879,B1879,C1879),Denominator!D:H,3,FALSE)</f>
        <v>1320</v>
      </c>
      <c r="H1879">
        <v>33</v>
      </c>
      <c r="I1879" s="13">
        <f>Table15_2[[#This Row],[total_counts]]-Table15_2[[#This Row],[virtual_counts]]</f>
        <v>33</v>
      </c>
      <c r="J1879">
        <v>0</v>
      </c>
      <c r="K1879" s="4">
        <f>Table15_2[[#This Row],[total_counts]]/Table15_2[[#This Row],[den_total]]</f>
        <v>4.6697892934467289E-4</v>
      </c>
      <c r="L1879" s="4">
        <f>Table15_2[[#This Row],[in_person_counts]]/Table15_2[[#This Row],[den_total]]</f>
        <v>4.6697892934467289E-4</v>
      </c>
      <c r="M1879" s="4">
        <f>Table15_2[[#This Row],[virtual_counts]]/Table15_2[[#This Row],[den_total]]</f>
        <v>0</v>
      </c>
      <c r="N1879" t="s">
        <v>16</v>
      </c>
    </row>
    <row r="1880" spans="1:14" x14ac:dyDescent="0.3">
      <c r="A1880" t="s">
        <v>12</v>
      </c>
      <c r="B1880">
        <v>2020</v>
      </c>
      <c r="C1880">
        <v>5</v>
      </c>
      <c r="D1880" t="s">
        <v>23</v>
      </c>
      <c r="E1880">
        <v>70667</v>
      </c>
      <c r="F1880">
        <f>VLOOKUP(_xlfn.CONCAT(A1880,B1880,C1880),Denominator!D:H,2,FALSE)</f>
        <v>69347</v>
      </c>
      <c r="G1880">
        <f>VLOOKUP(_xlfn.CONCAT(A1880,B1880,C1880),Denominator!D:H,3,FALSE)</f>
        <v>1320</v>
      </c>
      <c r="H1880">
        <v>118</v>
      </c>
      <c r="I1880" s="13">
        <f>Table15_2[[#This Row],[total_counts]]-Table15_2[[#This Row],[virtual_counts]]</f>
        <v>118</v>
      </c>
      <c r="J1880">
        <v>0</v>
      </c>
      <c r="K1880" s="4">
        <f>Table15_2[[#This Row],[total_counts]]/Table15_2[[#This Row],[den_total]]</f>
        <v>1.6698034443233759E-3</v>
      </c>
      <c r="L1880" s="4">
        <f>Table15_2[[#This Row],[in_person_counts]]/Table15_2[[#This Row],[den_total]]</f>
        <v>1.6698034443233759E-3</v>
      </c>
      <c r="M1880" s="4">
        <f>Table15_2[[#This Row],[virtual_counts]]/Table15_2[[#This Row],[den_total]]</f>
        <v>0</v>
      </c>
      <c r="N1880" t="s">
        <v>16</v>
      </c>
    </row>
    <row r="1881" spans="1:14" x14ac:dyDescent="0.3">
      <c r="A1881" t="s">
        <v>12</v>
      </c>
      <c r="B1881">
        <v>2020</v>
      </c>
      <c r="C1881">
        <v>5</v>
      </c>
      <c r="D1881" t="s">
        <v>24</v>
      </c>
      <c r="E1881">
        <v>70667</v>
      </c>
      <c r="F1881">
        <f>VLOOKUP(_xlfn.CONCAT(A1881,B1881,C1881),Denominator!D:H,2,FALSE)</f>
        <v>69347</v>
      </c>
      <c r="G1881">
        <f>VLOOKUP(_xlfn.CONCAT(A1881,B1881,C1881),Denominator!D:H,3,FALSE)</f>
        <v>1320</v>
      </c>
      <c r="H1881">
        <v>3157</v>
      </c>
      <c r="I1881" s="13">
        <f>Table15_2[[#This Row],[total_counts]]-Table15_2[[#This Row],[virtual_counts]]</f>
        <v>3157</v>
      </c>
      <c r="J1881">
        <v>0</v>
      </c>
      <c r="K1881" s="4">
        <f>Table15_2[[#This Row],[total_counts]]/Table15_2[[#This Row],[den_total]]</f>
        <v>4.4674317573973707E-2</v>
      </c>
      <c r="L1881" s="4">
        <f>Table15_2[[#This Row],[in_person_counts]]/Table15_2[[#This Row],[den_total]]</f>
        <v>4.4674317573973707E-2</v>
      </c>
      <c r="M1881" s="4">
        <f>Table15_2[[#This Row],[virtual_counts]]/Table15_2[[#This Row],[den_total]]</f>
        <v>0</v>
      </c>
      <c r="N1881" t="s">
        <v>16</v>
      </c>
    </row>
    <row r="1882" spans="1:14" x14ac:dyDescent="0.3">
      <c r="A1882" t="s">
        <v>12</v>
      </c>
      <c r="B1882">
        <v>2020</v>
      </c>
      <c r="C1882">
        <v>5</v>
      </c>
      <c r="D1882" t="s">
        <v>25</v>
      </c>
      <c r="E1882">
        <v>70667</v>
      </c>
      <c r="F1882">
        <f>VLOOKUP(_xlfn.CONCAT(A1882,B1882,C1882),Denominator!D:H,2,FALSE)</f>
        <v>69347</v>
      </c>
      <c r="G1882">
        <f>VLOOKUP(_xlfn.CONCAT(A1882,B1882,C1882),Denominator!D:H,3,FALSE)</f>
        <v>1320</v>
      </c>
      <c r="H1882">
        <v>214</v>
      </c>
      <c r="I1882" s="13">
        <f>Table15_2[[#This Row],[total_counts]]-Table15_2[[#This Row],[virtual_counts]]</f>
        <v>214</v>
      </c>
      <c r="J1882">
        <v>0</v>
      </c>
      <c r="K1882" s="4">
        <f>Table15_2[[#This Row],[total_counts]]/Table15_2[[#This Row],[den_total]]</f>
        <v>3.0282876024169698E-3</v>
      </c>
      <c r="L1882" s="4">
        <f>Table15_2[[#This Row],[in_person_counts]]/Table15_2[[#This Row],[den_total]]</f>
        <v>3.0282876024169698E-3</v>
      </c>
      <c r="M1882" s="4">
        <f>Table15_2[[#This Row],[virtual_counts]]/Table15_2[[#This Row],[den_total]]</f>
        <v>0</v>
      </c>
      <c r="N1882" t="s">
        <v>16</v>
      </c>
    </row>
    <row r="1883" spans="1:14" x14ac:dyDescent="0.3">
      <c r="A1883" t="s">
        <v>12</v>
      </c>
      <c r="B1883">
        <v>2020</v>
      </c>
      <c r="C1883">
        <v>6</v>
      </c>
      <c r="D1883" t="s">
        <v>13</v>
      </c>
      <c r="E1883">
        <v>77371</v>
      </c>
      <c r="F1883">
        <f>VLOOKUP(_xlfn.CONCAT(A1883,B1883,C1883),Denominator!D:H,2,FALSE)</f>
        <v>75642</v>
      </c>
      <c r="G1883">
        <f>VLOOKUP(_xlfn.CONCAT(A1883,B1883,C1883),Denominator!D:H,3,FALSE)</f>
        <v>1729</v>
      </c>
      <c r="H1883">
        <v>1722</v>
      </c>
      <c r="I1883" s="13">
        <f>Table15_2[[#This Row],[total_counts]]-Table15_2[[#This Row],[virtual_counts]]</f>
        <v>1722</v>
      </c>
      <c r="J1883">
        <v>0</v>
      </c>
      <c r="K1883" s="4">
        <f>Table15_2[[#This Row],[total_counts]]/Table15_2[[#This Row],[den_total]]</f>
        <v>2.2256400977110288E-2</v>
      </c>
      <c r="L1883" s="4">
        <f>Table15_2[[#This Row],[in_person_counts]]/Table15_2[[#This Row],[den_total]]</f>
        <v>2.2256400977110288E-2</v>
      </c>
      <c r="M1883" s="4">
        <f>Table15_2[[#This Row],[virtual_counts]]/Table15_2[[#This Row],[den_total]]</f>
        <v>0</v>
      </c>
      <c r="N1883" t="s">
        <v>16</v>
      </c>
    </row>
    <row r="1884" spans="1:14" x14ac:dyDescent="0.3">
      <c r="A1884" t="s">
        <v>12</v>
      </c>
      <c r="B1884">
        <v>2020</v>
      </c>
      <c r="C1884">
        <v>6</v>
      </c>
      <c r="D1884" t="s">
        <v>18</v>
      </c>
      <c r="E1884">
        <v>77371</v>
      </c>
      <c r="F1884">
        <f>VLOOKUP(_xlfn.CONCAT(A1884,B1884,C1884),Denominator!D:H,2,FALSE)</f>
        <v>75642</v>
      </c>
      <c r="G1884">
        <f>VLOOKUP(_xlfn.CONCAT(A1884,B1884,C1884),Denominator!D:H,3,FALSE)</f>
        <v>1729</v>
      </c>
      <c r="H1884">
        <v>211</v>
      </c>
      <c r="I1884" s="13">
        <f>Table15_2[[#This Row],[total_counts]]-Table15_2[[#This Row],[virtual_counts]]</f>
        <v>211</v>
      </c>
      <c r="J1884">
        <v>0</v>
      </c>
      <c r="K1884" s="4">
        <f>Table15_2[[#This Row],[total_counts]]/Table15_2[[#This Row],[den_total]]</f>
        <v>2.7271199803543963E-3</v>
      </c>
      <c r="L1884" s="4">
        <f>Table15_2[[#This Row],[in_person_counts]]/Table15_2[[#This Row],[den_total]]</f>
        <v>2.7271199803543963E-3</v>
      </c>
      <c r="M1884" s="4">
        <f>Table15_2[[#This Row],[virtual_counts]]/Table15_2[[#This Row],[den_total]]</f>
        <v>0</v>
      </c>
      <c r="N1884" t="s">
        <v>16</v>
      </c>
    </row>
    <row r="1885" spans="1:14" x14ac:dyDescent="0.3">
      <c r="A1885" t="s">
        <v>12</v>
      </c>
      <c r="B1885">
        <v>2020</v>
      </c>
      <c r="C1885">
        <v>6</v>
      </c>
      <c r="D1885" t="s">
        <v>19</v>
      </c>
      <c r="E1885">
        <v>77371</v>
      </c>
      <c r="F1885">
        <f>VLOOKUP(_xlfn.CONCAT(A1885,B1885,C1885),Denominator!D:H,2,FALSE)</f>
        <v>75642</v>
      </c>
      <c r="G1885">
        <f>VLOOKUP(_xlfn.CONCAT(A1885,B1885,C1885),Denominator!D:H,3,FALSE)</f>
        <v>1729</v>
      </c>
      <c r="H1885">
        <v>6</v>
      </c>
      <c r="I1885" s="13">
        <f>Table15_2[[#This Row],[total_counts]]-Table15_2[[#This Row],[virtual_counts]]</f>
        <v>6</v>
      </c>
      <c r="J1885">
        <v>0</v>
      </c>
      <c r="K1885" s="4">
        <f>Table15_2[[#This Row],[total_counts]]/Table15_2[[#This Row],[den_total]]</f>
        <v>7.7548435460314587E-5</v>
      </c>
      <c r="L1885" s="4">
        <f>Table15_2[[#This Row],[in_person_counts]]/Table15_2[[#This Row],[den_total]]</f>
        <v>7.7548435460314587E-5</v>
      </c>
      <c r="M1885" s="4">
        <f>Table15_2[[#This Row],[virtual_counts]]/Table15_2[[#This Row],[den_total]]</f>
        <v>0</v>
      </c>
      <c r="N1885" t="s">
        <v>16</v>
      </c>
    </row>
    <row r="1886" spans="1:14" x14ac:dyDescent="0.3">
      <c r="A1886" t="s">
        <v>12</v>
      </c>
      <c r="B1886">
        <v>2020</v>
      </c>
      <c r="C1886">
        <v>6</v>
      </c>
      <c r="D1886" t="s">
        <v>20</v>
      </c>
      <c r="E1886">
        <v>77371</v>
      </c>
      <c r="F1886">
        <f>VLOOKUP(_xlfn.CONCAT(A1886,B1886,C1886),Denominator!D:H,2,FALSE)</f>
        <v>75642</v>
      </c>
      <c r="G1886">
        <f>VLOOKUP(_xlfn.CONCAT(A1886,B1886,C1886),Denominator!D:H,3,FALSE)</f>
        <v>1729</v>
      </c>
      <c r="H1886">
        <v>10</v>
      </c>
      <c r="I1886" s="13">
        <f>Table15_2[[#This Row],[total_counts]]-Table15_2[[#This Row],[virtual_counts]]</f>
        <v>10</v>
      </c>
      <c r="J1886">
        <v>0</v>
      </c>
      <c r="K1886" s="4">
        <f>Table15_2[[#This Row],[total_counts]]/Table15_2[[#This Row],[den_total]]</f>
        <v>1.2924739243385766E-4</v>
      </c>
      <c r="L1886" s="4">
        <f>Table15_2[[#This Row],[in_person_counts]]/Table15_2[[#This Row],[den_total]]</f>
        <v>1.2924739243385766E-4</v>
      </c>
      <c r="M1886" s="4">
        <f>Table15_2[[#This Row],[virtual_counts]]/Table15_2[[#This Row],[den_total]]</f>
        <v>0</v>
      </c>
      <c r="N1886" t="s">
        <v>16</v>
      </c>
    </row>
    <row r="1887" spans="1:14" x14ac:dyDescent="0.3">
      <c r="A1887" t="s">
        <v>12</v>
      </c>
      <c r="B1887">
        <v>2020</v>
      </c>
      <c r="C1887">
        <v>6</v>
      </c>
      <c r="D1887" t="s">
        <v>21</v>
      </c>
      <c r="E1887">
        <v>77371</v>
      </c>
      <c r="F1887">
        <f>VLOOKUP(_xlfn.CONCAT(A1887,B1887,C1887),Denominator!D:H,2,FALSE)</f>
        <v>75642</v>
      </c>
      <c r="G1887">
        <f>VLOOKUP(_xlfn.CONCAT(A1887,B1887,C1887),Denominator!D:H,3,FALSE)</f>
        <v>1729</v>
      </c>
      <c r="H1887">
        <v>19</v>
      </c>
      <c r="I1887" s="13">
        <f>Table15_2[[#This Row],[total_counts]]-Table15_2[[#This Row],[virtual_counts]]</f>
        <v>19</v>
      </c>
      <c r="J1887">
        <v>0</v>
      </c>
      <c r="K1887" s="4">
        <f>Table15_2[[#This Row],[total_counts]]/Table15_2[[#This Row],[den_total]]</f>
        <v>2.4557004562432953E-4</v>
      </c>
      <c r="L1887" s="4">
        <f>Table15_2[[#This Row],[in_person_counts]]/Table15_2[[#This Row],[den_total]]</f>
        <v>2.4557004562432953E-4</v>
      </c>
      <c r="M1887" s="4">
        <f>Table15_2[[#This Row],[virtual_counts]]/Table15_2[[#This Row],[den_total]]</f>
        <v>0</v>
      </c>
      <c r="N1887" t="s">
        <v>16</v>
      </c>
    </row>
    <row r="1888" spans="1:14" x14ac:dyDescent="0.3">
      <c r="A1888" t="s">
        <v>12</v>
      </c>
      <c r="B1888">
        <v>2020</v>
      </c>
      <c r="C1888">
        <v>6</v>
      </c>
      <c r="D1888" t="s">
        <v>22</v>
      </c>
      <c r="E1888">
        <v>77371</v>
      </c>
      <c r="F1888">
        <f>VLOOKUP(_xlfn.CONCAT(A1888,B1888,C1888),Denominator!D:H,2,FALSE)</f>
        <v>75642</v>
      </c>
      <c r="G1888">
        <f>VLOOKUP(_xlfn.CONCAT(A1888,B1888,C1888),Denominator!D:H,3,FALSE)</f>
        <v>1729</v>
      </c>
      <c r="H1888">
        <v>29</v>
      </c>
      <c r="I1888" s="13">
        <f>Table15_2[[#This Row],[total_counts]]-Table15_2[[#This Row],[virtual_counts]]</f>
        <v>29</v>
      </c>
      <c r="J1888">
        <v>0</v>
      </c>
      <c r="K1888" s="4">
        <f>Table15_2[[#This Row],[total_counts]]/Table15_2[[#This Row],[den_total]]</f>
        <v>3.7481743805818716E-4</v>
      </c>
      <c r="L1888" s="4">
        <f>Table15_2[[#This Row],[in_person_counts]]/Table15_2[[#This Row],[den_total]]</f>
        <v>3.7481743805818716E-4</v>
      </c>
      <c r="M1888" s="4">
        <f>Table15_2[[#This Row],[virtual_counts]]/Table15_2[[#This Row],[den_total]]</f>
        <v>0</v>
      </c>
      <c r="N1888" t="s">
        <v>16</v>
      </c>
    </row>
    <row r="1889" spans="1:14" x14ac:dyDescent="0.3">
      <c r="A1889" t="s">
        <v>12</v>
      </c>
      <c r="B1889">
        <v>2020</v>
      </c>
      <c r="C1889">
        <v>6</v>
      </c>
      <c r="D1889" t="s">
        <v>23</v>
      </c>
      <c r="E1889">
        <v>77371</v>
      </c>
      <c r="F1889">
        <f>VLOOKUP(_xlfn.CONCAT(A1889,B1889,C1889),Denominator!D:H,2,FALSE)</f>
        <v>75642</v>
      </c>
      <c r="G1889">
        <f>VLOOKUP(_xlfn.CONCAT(A1889,B1889,C1889),Denominator!D:H,3,FALSE)</f>
        <v>1729</v>
      </c>
      <c r="H1889">
        <v>141</v>
      </c>
      <c r="I1889" s="13">
        <f>Table15_2[[#This Row],[total_counts]]-Table15_2[[#This Row],[virtual_counts]]</f>
        <v>141</v>
      </c>
      <c r="J1889">
        <v>0</v>
      </c>
      <c r="K1889" s="4">
        <f>Table15_2[[#This Row],[total_counts]]/Table15_2[[#This Row],[den_total]]</f>
        <v>1.8223882333173928E-3</v>
      </c>
      <c r="L1889" s="4">
        <f>Table15_2[[#This Row],[in_person_counts]]/Table15_2[[#This Row],[den_total]]</f>
        <v>1.8223882333173928E-3</v>
      </c>
      <c r="M1889" s="4">
        <f>Table15_2[[#This Row],[virtual_counts]]/Table15_2[[#This Row],[den_total]]</f>
        <v>0</v>
      </c>
      <c r="N1889" t="s">
        <v>16</v>
      </c>
    </row>
    <row r="1890" spans="1:14" x14ac:dyDescent="0.3">
      <c r="A1890" t="s">
        <v>12</v>
      </c>
      <c r="B1890">
        <v>2020</v>
      </c>
      <c r="C1890">
        <v>6</v>
      </c>
      <c r="D1890" t="s">
        <v>24</v>
      </c>
      <c r="E1890">
        <v>77371</v>
      </c>
      <c r="F1890">
        <f>VLOOKUP(_xlfn.CONCAT(A1890,B1890,C1890),Denominator!D:H,2,FALSE)</f>
        <v>75642</v>
      </c>
      <c r="G1890">
        <f>VLOOKUP(_xlfn.CONCAT(A1890,B1890,C1890),Denominator!D:H,3,FALSE)</f>
        <v>1729</v>
      </c>
      <c r="H1890">
        <v>3415</v>
      </c>
      <c r="I1890" s="13">
        <f>Table15_2[[#This Row],[total_counts]]-Table15_2[[#This Row],[virtual_counts]]</f>
        <v>3415</v>
      </c>
      <c r="J1890">
        <v>0</v>
      </c>
      <c r="K1890" s="4">
        <f>Table15_2[[#This Row],[total_counts]]/Table15_2[[#This Row],[den_total]]</f>
        <v>4.4137984516162389E-2</v>
      </c>
      <c r="L1890" s="4">
        <f>Table15_2[[#This Row],[in_person_counts]]/Table15_2[[#This Row],[den_total]]</f>
        <v>4.4137984516162389E-2</v>
      </c>
      <c r="M1890" s="4">
        <f>Table15_2[[#This Row],[virtual_counts]]/Table15_2[[#This Row],[den_total]]</f>
        <v>0</v>
      </c>
      <c r="N1890" t="s">
        <v>16</v>
      </c>
    </row>
    <row r="1891" spans="1:14" x14ac:dyDescent="0.3">
      <c r="A1891" t="s">
        <v>12</v>
      </c>
      <c r="B1891">
        <v>2020</v>
      </c>
      <c r="C1891">
        <v>6</v>
      </c>
      <c r="D1891" t="s">
        <v>25</v>
      </c>
      <c r="E1891">
        <v>77371</v>
      </c>
      <c r="F1891">
        <f>VLOOKUP(_xlfn.CONCAT(A1891,B1891,C1891),Denominator!D:H,2,FALSE)</f>
        <v>75642</v>
      </c>
      <c r="G1891">
        <f>VLOOKUP(_xlfn.CONCAT(A1891,B1891,C1891),Denominator!D:H,3,FALSE)</f>
        <v>1729</v>
      </c>
      <c r="H1891">
        <v>247</v>
      </c>
      <c r="I1891" s="13">
        <f>Table15_2[[#This Row],[total_counts]]-Table15_2[[#This Row],[virtual_counts]]</f>
        <v>247</v>
      </c>
      <c r="J1891">
        <v>0</v>
      </c>
      <c r="K1891" s="4">
        <f>Table15_2[[#This Row],[total_counts]]/Table15_2[[#This Row],[den_total]]</f>
        <v>3.1924105931162841E-3</v>
      </c>
      <c r="L1891" s="4">
        <f>Table15_2[[#This Row],[in_person_counts]]/Table15_2[[#This Row],[den_total]]</f>
        <v>3.1924105931162841E-3</v>
      </c>
      <c r="M1891" s="4">
        <f>Table15_2[[#This Row],[virtual_counts]]/Table15_2[[#This Row],[den_total]]</f>
        <v>0</v>
      </c>
      <c r="N1891" t="s">
        <v>16</v>
      </c>
    </row>
    <row r="1892" spans="1:14" x14ac:dyDescent="0.3">
      <c r="A1892" t="s">
        <v>12</v>
      </c>
      <c r="B1892">
        <v>2020</v>
      </c>
      <c r="C1892">
        <v>7</v>
      </c>
      <c r="D1892" t="s">
        <v>13</v>
      </c>
      <c r="E1892">
        <v>76703</v>
      </c>
      <c r="F1892">
        <f>VLOOKUP(_xlfn.CONCAT(A1892,B1892,C1892),Denominator!D:H,2,FALSE)</f>
        <v>75001</v>
      </c>
      <c r="G1892">
        <f>VLOOKUP(_xlfn.CONCAT(A1892,B1892,C1892),Denominator!D:H,3,FALSE)</f>
        <v>1702</v>
      </c>
      <c r="H1892">
        <v>1808</v>
      </c>
      <c r="I1892" s="13">
        <f>Table15_2[[#This Row],[total_counts]]-Table15_2[[#This Row],[virtual_counts]]</f>
        <v>1808</v>
      </c>
      <c r="J1892">
        <v>0</v>
      </c>
      <c r="K1892" s="4">
        <f>Table15_2[[#This Row],[total_counts]]/Table15_2[[#This Row],[den_total]]</f>
        <v>2.3571437883785511E-2</v>
      </c>
      <c r="L1892" s="4">
        <f>Table15_2[[#This Row],[in_person_counts]]/Table15_2[[#This Row],[den_total]]</f>
        <v>2.3571437883785511E-2</v>
      </c>
      <c r="M1892" s="4">
        <f>Table15_2[[#This Row],[virtual_counts]]/Table15_2[[#This Row],[den_total]]</f>
        <v>0</v>
      </c>
      <c r="N1892" t="s">
        <v>16</v>
      </c>
    </row>
    <row r="1893" spans="1:14" x14ac:dyDescent="0.3">
      <c r="A1893" t="s">
        <v>12</v>
      </c>
      <c r="B1893">
        <v>2020</v>
      </c>
      <c r="C1893">
        <v>7</v>
      </c>
      <c r="D1893" t="s">
        <v>18</v>
      </c>
      <c r="E1893">
        <v>76703</v>
      </c>
      <c r="F1893">
        <f>VLOOKUP(_xlfn.CONCAT(A1893,B1893,C1893),Denominator!D:H,2,FALSE)</f>
        <v>75001</v>
      </c>
      <c r="G1893">
        <f>VLOOKUP(_xlfn.CONCAT(A1893,B1893,C1893),Denominator!D:H,3,FALSE)</f>
        <v>1702</v>
      </c>
      <c r="H1893">
        <v>221</v>
      </c>
      <c r="I1893" s="13">
        <f>Table15_2[[#This Row],[total_counts]]-Table15_2[[#This Row],[virtual_counts]]</f>
        <v>221</v>
      </c>
      <c r="J1893">
        <v>0</v>
      </c>
      <c r="K1893" s="4">
        <f>Table15_2[[#This Row],[total_counts]]/Table15_2[[#This Row],[den_total]]</f>
        <v>2.8812432369007732E-3</v>
      </c>
      <c r="L1893" s="4">
        <f>Table15_2[[#This Row],[in_person_counts]]/Table15_2[[#This Row],[den_total]]</f>
        <v>2.8812432369007732E-3</v>
      </c>
      <c r="M1893" s="4">
        <f>Table15_2[[#This Row],[virtual_counts]]/Table15_2[[#This Row],[den_total]]</f>
        <v>0</v>
      </c>
      <c r="N1893" t="s">
        <v>16</v>
      </c>
    </row>
    <row r="1894" spans="1:14" x14ac:dyDescent="0.3">
      <c r="A1894" t="s">
        <v>12</v>
      </c>
      <c r="B1894">
        <v>2020</v>
      </c>
      <c r="C1894">
        <v>7</v>
      </c>
      <c r="D1894" t="s">
        <v>19</v>
      </c>
      <c r="E1894">
        <v>76703</v>
      </c>
      <c r="F1894">
        <f>VLOOKUP(_xlfn.CONCAT(A1894,B1894,C1894),Denominator!D:H,2,FALSE)</f>
        <v>75001</v>
      </c>
      <c r="G1894">
        <f>VLOOKUP(_xlfn.CONCAT(A1894,B1894,C1894),Denominator!D:H,3,FALSE)</f>
        <v>1702</v>
      </c>
      <c r="H1894">
        <v>11</v>
      </c>
      <c r="I1894" s="13">
        <f>Table15_2[[#This Row],[total_counts]]-Table15_2[[#This Row],[virtual_counts]]</f>
        <v>11</v>
      </c>
      <c r="J1894">
        <v>0</v>
      </c>
      <c r="K1894" s="4">
        <f>Table15_2[[#This Row],[total_counts]]/Table15_2[[#This Row],[den_total]]</f>
        <v>1.4341029685931451E-4</v>
      </c>
      <c r="L1894" s="4">
        <f>Table15_2[[#This Row],[in_person_counts]]/Table15_2[[#This Row],[den_total]]</f>
        <v>1.4341029685931451E-4</v>
      </c>
      <c r="M1894" s="4">
        <f>Table15_2[[#This Row],[virtual_counts]]/Table15_2[[#This Row],[den_total]]</f>
        <v>0</v>
      </c>
      <c r="N1894" t="s">
        <v>16</v>
      </c>
    </row>
    <row r="1895" spans="1:14" x14ac:dyDescent="0.3">
      <c r="A1895" t="s">
        <v>12</v>
      </c>
      <c r="B1895">
        <v>2020</v>
      </c>
      <c r="C1895">
        <v>7</v>
      </c>
      <c r="D1895" t="s">
        <v>20</v>
      </c>
      <c r="E1895">
        <v>76703</v>
      </c>
      <c r="F1895">
        <f>VLOOKUP(_xlfn.CONCAT(A1895,B1895,C1895),Denominator!D:H,2,FALSE)</f>
        <v>75001</v>
      </c>
      <c r="G1895">
        <f>VLOOKUP(_xlfn.CONCAT(A1895,B1895,C1895),Denominator!D:H,3,FALSE)</f>
        <v>1702</v>
      </c>
      <c r="H1895">
        <v>5</v>
      </c>
      <c r="I1895" s="13">
        <f>Table15_2[[#This Row],[total_counts]]-Table15_2[[#This Row],[virtual_counts]]</f>
        <v>5</v>
      </c>
      <c r="J1895">
        <v>0</v>
      </c>
      <c r="K1895" s="4">
        <f>Table15_2[[#This Row],[total_counts]]/Table15_2[[#This Row],[den_total]]</f>
        <v>6.5186498572415675E-5</v>
      </c>
      <c r="L1895" s="4">
        <f>Table15_2[[#This Row],[in_person_counts]]/Table15_2[[#This Row],[den_total]]</f>
        <v>6.5186498572415675E-5</v>
      </c>
      <c r="M1895" s="4">
        <f>Table15_2[[#This Row],[virtual_counts]]/Table15_2[[#This Row],[den_total]]</f>
        <v>0</v>
      </c>
      <c r="N1895" t="s">
        <v>16</v>
      </c>
    </row>
    <row r="1896" spans="1:14" x14ac:dyDescent="0.3">
      <c r="A1896" t="s">
        <v>12</v>
      </c>
      <c r="B1896">
        <v>2020</v>
      </c>
      <c r="C1896">
        <v>7</v>
      </c>
      <c r="D1896" t="s">
        <v>21</v>
      </c>
      <c r="E1896">
        <v>76703</v>
      </c>
      <c r="F1896">
        <f>VLOOKUP(_xlfn.CONCAT(A1896,B1896,C1896),Denominator!D:H,2,FALSE)</f>
        <v>75001</v>
      </c>
      <c r="G1896">
        <f>VLOOKUP(_xlfn.CONCAT(A1896,B1896,C1896),Denominator!D:H,3,FALSE)</f>
        <v>1702</v>
      </c>
      <c r="H1896">
        <v>34</v>
      </c>
      <c r="I1896" s="13">
        <f>Table15_2[[#This Row],[total_counts]]-Table15_2[[#This Row],[virtual_counts]]</f>
        <v>34</v>
      </c>
      <c r="J1896">
        <v>0</v>
      </c>
      <c r="K1896" s="4">
        <f>Table15_2[[#This Row],[total_counts]]/Table15_2[[#This Row],[den_total]]</f>
        <v>4.4326819029242664E-4</v>
      </c>
      <c r="L1896" s="4">
        <f>Table15_2[[#This Row],[in_person_counts]]/Table15_2[[#This Row],[den_total]]</f>
        <v>4.4326819029242664E-4</v>
      </c>
      <c r="M1896" s="4">
        <f>Table15_2[[#This Row],[virtual_counts]]/Table15_2[[#This Row],[den_total]]</f>
        <v>0</v>
      </c>
      <c r="N1896" t="s">
        <v>16</v>
      </c>
    </row>
    <row r="1897" spans="1:14" x14ac:dyDescent="0.3">
      <c r="A1897" t="s">
        <v>12</v>
      </c>
      <c r="B1897">
        <v>2020</v>
      </c>
      <c r="C1897">
        <v>7</v>
      </c>
      <c r="D1897" t="s">
        <v>22</v>
      </c>
      <c r="E1897">
        <v>76703</v>
      </c>
      <c r="F1897">
        <f>VLOOKUP(_xlfn.CONCAT(A1897,B1897,C1897),Denominator!D:H,2,FALSE)</f>
        <v>75001</v>
      </c>
      <c r="G1897">
        <f>VLOOKUP(_xlfn.CONCAT(A1897,B1897,C1897),Denominator!D:H,3,FALSE)</f>
        <v>1702</v>
      </c>
      <c r="H1897">
        <v>39</v>
      </c>
      <c r="I1897" s="13">
        <f>Table15_2[[#This Row],[total_counts]]-Table15_2[[#This Row],[virtual_counts]]</f>
        <v>39</v>
      </c>
      <c r="J1897">
        <v>0</v>
      </c>
      <c r="K1897" s="4">
        <f>Table15_2[[#This Row],[total_counts]]/Table15_2[[#This Row],[den_total]]</f>
        <v>5.0845468886484232E-4</v>
      </c>
      <c r="L1897" s="4">
        <f>Table15_2[[#This Row],[in_person_counts]]/Table15_2[[#This Row],[den_total]]</f>
        <v>5.0845468886484232E-4</v>
      </c>
      <c r="M1897" s="4">
        <f>Table15_2[[#This Row],[virtual_counts]]/Table15_2[[#This Row],[den_total]]</f>
        <v>0</v>
      </c>
      <c r="N1897" t="s">
        <v>16</v>
      </c>
    </row>
    <row r="1898" spans="1:14" x14ac:dyDescent="0.3">
      <c r="A1898" t="s">
        <v>12</v>
      </c>
      <c r="B1898">
        <v>2020</v>
      </c>
      <c r="C1898">
        <v>7</v>
      </c>
      <c r="D1898" t="s">
        <v>23</v>
      </c>
      <c r="E1898">
        <v>76703</v>
      </c>
      <c r="F1898">
        <f>VLOOKUP(_xlfn.CONCAT(A1898,B1898,C1898),Denominator!D:H,2,FALSE)</f>
        <v>75001</v>
      </c>
      <c r="G1898">
        <f>VLOOKUP(_xlfn.CONCAT(A1898,B1898,C1898),Denominator!D:H,3,FALSE)</f>
        <v>1702</v>
      </c>
      <c r="H1898">
        <v>176</v>
      </c>
      <c r="I1898" s="13">
        <f>Table15_2[[#This Row],[total_counts]]-Table15_2[[#This Row],[virtual_counts]]</f>
        <v>176</v>
      </c>
      <c r="J1898">
        <v>0</v>
      </c>
      <c r="K1898" s="4">
        <f>Table15_2[[#This Row],[total_counts]]/Table15_2[[#This Row],[den_total]]</f>
        <v>2.2945647497490322E-3</v>
      </c>
      <c r="L1898" s="4">
        <f>Table15_2[[#This Row],[in_person_counts]]/Table15_2[[#This Row],[den_total]]</f>
        <v>2.2945647497490322E-3</v>
      </c>
      <c r="M1898" s="4">
        <f>Table15_2[[#This Row],[virtual_counts]]/Table15_2[[#This Row],[den_total]]</f>
        <v>0</v>
      </c>
      <c r="N1898" t="s">
        <v>16</v>
      </c>
    </row>
    <row r="1899" spans="1:14" x14ac:dyDescent="0.3">
      <c r="A1899" t="s">
        <v>12</v>
      </c>
      <c r="B1899">
        <v>2020</v>
      </c>
      <c r="C1899">
        <v>7</v>
      </c>
      <c r="D1899" t="s">
        <v>24</v>
      </c>
      <c r="E1899">
        <v>76703</v>
      </c>
      <c r="F1899">
        <f>VLOOKUP(_xlfn.CONCAT(A1899,B1899,C1899),Denominator!D:H,2,FALSE)</f>
        <v>75001</v>
      </c>
      <c r="G1899">
        <f>VLOOKUP(_xlfn.CONCAT(A1899,B1899,C1899),Denominator!D:H,3,FALSE)</f>
        <v>1702</v>
      </c>
      <c r="H1899">
        <v>2754</v>
      </c>
      <c r="I1899" s="13">
        <f>Table15_2[[#This Row],[total_counts]]-Table15_2[[#This Row],[virtual_counts]]</f>
        <v>2754</v>
      </c>
      <c r="J1899">
        <v>0</v>
      </c>
      <c r="K1899" s="4">
        <f>Table15_2[[#This Row],[total_counts]]/Table15_2[[#This Row],[den_total]]</f>
        <v>3.5904723413686557E-2</v>
      </c>
      <c r="L1899" s="4">
        <f>Table15_2[[#This Row],[in_person_counts]]/Table15_2[[#This Row],[den_total]]</f>
        <v>3.5904723413686557E-2</v>
      </c>
      <c r="M1899" s="4">
        <f>Table15_2[[#This Row],[virtual_counts]]/Table15_2[[#This Row],[den_total]]</f>
        <v>0</v>
      </c>
      <c r="N1899" t="s">
        <v>16</v>
      </c>
    </row>
    <row r="1900" spans="1:14" x14ac:dyDescent="0.3">
      <c r="A1900" t="s">
        <v>12</v>
      </c>
      <c r="B1900">
        <v>2020</v>
      </c>
      <c r="C1900">
        <v>7</v>
      </c>
      <c r="D1900" t="s">
        <v>25</v>
      </c>
      <c r="E1900">
        <v>76703</v>
      </c>
      <c r="F1900">
        <f>VLOOKUP(_xlfn.CONCAT(A1900,B1900,C1900),Denominator!D:H,2,FALSE)</f>
        <v>75001</v>
      </c>
      <c r="G1900">
        <f>VLOOKUP(_xlfn.CONCAT(A1900,B1900,C1900),Denominator!D:H,3,FALSE)</f>
        <v>1702</v>
      </c>
      <c r="H1900">
        <v>284</v>
      </c>
      <c r="I1900" s="13">
        <f>Table15_2[[#This Row],[total_counts]]-Table15_2[[#This Row],[virtual_counts]]</f>
        <v>284</v>
      </c>
      <c r="J1900">
        <v>0</v>
      </c>
      <c r="K1900" s="4">
        <f>Table15_2[[#This Row],[total_counts]]/Table15_2[[#This Row],[den_total]]</f>
        <v>3.7025931189132106E-3</v>
      </c>
      <c r="L1900" s="4">
        <f>Table15_2[[#This Row],[in_person_counts]]/Table15_2[[#This Row],[den_total]]</f>
        <v>3.7025931189132106E-3</v>
      </c>
      <c r="M1900" s="4">
        <f>Table15_2[[#This Row],[virtual_counts]]/Table15_2[[#This Row],[den_total]]</f>
        <v>0</v>
      </c>
      <c r="N1900" t="s">
        <v>16</v>
      </c>
    </row>
    <row r="1901" spans="1:14" x14ac:dyDescent="0.3">
      <c r="A1901" t="s">
        <v>12</v>
      </c>
      <c r="B1901">
        <v>2020</v>
      </c>
      <c r="C1901">
        <v>8</v>
      </c>
      <c r="D1901" t="s">
        <v>13</v>
      </c>
      <c r="E1901">
        <v>76233</v>
      </c>
      <c r="F1901">
        <f>VLOOKUP(_xlfn.CONCAT(A1901,B1901,C1901),Denominator!D:H,2,FALSE)</f>
        <v>74538</v>
      </c>
      <c r="G1901">
        <f>VLOOKUP(_xlfn.CONCAT(A1901,B1901,C1901),Denominator!D:H,3,FALSE)</f>
        <v>1695</v>
      </c>
      <c r="H1901">
        <v>1970</v>
      </c>
      <c r="I1901" s="13">
        <f>Table15_2[[#This Row],[total_counts]]-Table15_2[[#This Row],[virtual_counts]]</f>
        <v>1970</v>
      </c>
      <c r="J1901">
        <v>0</v>
      </c>
      <c r="K1901" s="4">
        <f>Table15_2[[#This Row],[total_counts]]/Table15_2[[#This Row],[den_total]]</f>
        <v>2.5841827030288721E-2</v>
      </c>
      <c r="L1901" s="4">
        <f>Table15_2[[#This Row],[in_person_counts]]/Table15_2[[#This Row],[den_total]]</f>
        <v>2.5841827030288721E-2</v>
      </c>
      <c r="M1901" s="4">
        <f>Table15_2[[#This Row],[virtual_counts]]/Table15_2[[#This Row],[den_total]]</f>
        <v>0</v>
      </c>
      <c r="N1901" t="s">
        <v>16</v>
      </c>
    </row>
    <row r="1902" spans="1:14" x14ac:dyDescent="0.3">
      <c r="A1902" t="s">
        <v>12</v>
      </c>
      <c r="B1902">
        <v>2020</v>
      </c>
      <c r="C1902">
        <v>8</v>
      </c>
      <c r="D1902" t="s">
        <v>18</v>
      </c>
      <c r="E1902">
        <v>76233</v>
      </c>
      <c r="F1902">
        <f>VLOOKUP(_xlfn.CONCAT(A1902,B1902,C1902),Denominator!D:H,2,FALSE)</f>
        <v>74538</v>
      </c>
      <c r="G1902">
        <f>VLOOKUP(_xlfn.CONCAT(A1902,B1902,C1902),Denominator!D:H,3,FALSE)</f>
        <v>1695</v>
      </c>
      <c r="H1902">
        <v>212</v>
      </c>
      <c r="I1902" s="13">
        <f>Table15_2[[#This Row],[total_counts]]-Table15_2[[#This Row],[virtual_counts]]</f>
        <v>212</v>
      </c>
      <c r="J1902">
        <v>0</v>
      </c>
      <c r="K1902" s="4">
        <f>Table15_2[[#This Row],[total_counts]]/Table15_2[[#This Row],[den_total]]</f>
        <v>2.7809478834625425E-3</v>
      </c>
      <c r="L1902" s="4">
        <f>Table15_2[[#This Row],[in_person_counts]]/Table15_2[[#This Row],[den_total]]</f>
        <v>2.7809478834625425E-3</v>
      </c>
      <c r="M1902" s="4">
        <f>Table15_2[[#This Row],[virtual_counts]]/Table15_2[[#This Row],[den_total]]</f>
        <v>0</v>
      </c>
      <c r="N1902" t="s">
        <v>16</v>
      </c>
    </row>
    <row r="1903" spans="1:14" x14ac:dyDescent="0.3">
      <c r="A1903" t="s">
        <v>12</v>
      </c>
      <c r="B1903">
        <v>2020</v>
      </c>
      <c r="C1903">
        <v>8</v>
      </c>
      <c r="D1903" t="s">
        <v>19</v>
      </c>
      <c r="E1903">
        <v>76233</v>
      </c>
      <c r="F1903">
        <f>VLOOKUP(_xlfn.CONCAT(A1903,B1903,C1903),Denominator!D:H,2,FALSE)</f>
        <v>74538</v>
      </c>
      <c r="G1903">
        <f>VLOOKUP(_xlfn.CONCAT(A1903,B1903,C1903),Denominator!D:H,3,FALSE)</f>
        <v>1695</v>
      </c>
      <c r="H1903">
        <v>8</v>
      </c>
      <c r="I1903" s="13">
        <f>Table15_2[[#This Row],[total_counts]]-Table15_2[[#This Row],[virtual_counts]]</f>
        <v>8</v>
      </c>
      <c r="J1903">
        <v>0</v>
      </c>
      <c r="K1903" s="4">
        <f>Table15_2[[#This Row],[total_counts]]/Table15_2[[#This Row],[den_total]]</f>
        <v>1.0494142956462424E-4</v>
      </c>
      <c r="L1903" s="4">
        <f>Table15_2[[#This Row],[in_person_counts]]/Table15_2[[#This Row],[den_total]]</f>
        <v>1.0494142956462424E-4</v>
      </c>
      <c r="M1903" s="4">
        <f>Table15_2[[#This Row],[virtual_counts]]/Table15_2[[#This Row],[den_total]]</f>
        <v>0</v>
      </c>
      <c r="N1903" t="s">
        <v>16</v>
      </c>
    </row>
    <row r="1904" spans="1:14" x14ac:dyDescent="0.3">
      <c r="A1904" t="s">
        <v>12</v>
      </c>
      <c r="B1904">
        <v>2020</v>
      </c>
      <c r="C1904">
        <v>8</v>
      </c>
      <c r="D1904" t="s">
        <v>20</v>
      </c>
      <c r="E1904">
        <v>76233</v>
      </c>
      <c r="F1904">
        <f>VLOOKUP(_xlfn.CONCAT(A1904,B1904,C1904),Denominator!D:H,2,FALSE)</f>
        <v>74538</v>
      </c>
      <c r="G1904">
        <f>VLOOKUP(_xlfn.CONCAT(A1904,B1904,C1904),Denominator!D:H,3,FALSE)</f>
        <v>1695</v>
      </c>
      <c r="H1904">
        <v>6</v>
      </c>
      <c r="I1904" s="13">
        <f>Table15_2[[#This Row],[total_counts]]-Table15_2[[#This Row],[virtual_counts]]</f>
        <v>6</v>
      </c>
      <c r="J1904">
        <v>0</v>
      </c>
      <c r="K1904" s="4">
        <f>Table15_2[[#This Row],[total_counts]]/Table15_2[[#This Row],[den_total]]</f>
        <v>7.8706072173468186E-5</v>
      </c>
      <c r="L1904" s="4">
        <f>Table15_2[[#This Row],[in_person_counts]]/Table15_2[[#This Row],[den_total]]</f>
        <v>7.8706072173468186E-5</v>
      </c>
      <c r="M1904" s="4">
        <f>Table15_2[[#This Row],[virtual_counts]]/Table15_2[[#This Row],[den_total]]</f>
        <v>0</v>
      </c>
      <c r="N1904" t="s">
        <v>16</v>
      </c>
    </row>
    <row r="1905" spans="1:14" x14ac:dyDescent="0.3">
      <c r="A1905" t="s">
        <v>12</v>
      </c>
      <c r="B1905">
        <v>2020</v>
      </c>
      <c r="C1905">
        <v>8</v>
      </c>
      <c r="D1905" t="s">
        <v>21</v>
      </c>
      <c r="E1905">
        <v>76233</v>
      </c>
      <c r="F1905">
        <f>VLOOKUP(_xlfn.CONCAT(A1905,B1905,C1905),Denominator!D:H,2,FALSE)</f>
        <v>74538</v>
      </c>
      <c r="G1905">
        <f>VLOOKUP(_xlfn.CONCAT(A1905,B1905,C1905),Denominator!D:H,3,FALSE)</f>
        <v>1695</v>
      </c>
      <c r="H1905">
        <v>36</v>
      </c>
      <c r="I1905" s="13">
        <f>Table15_2[[#This Row],[total_counts]]-Table15_2[[#This Row],[virtual_counts]]</f>
        <v>36</v>
      </c>
      <c r="J1905">
        <v>0</v>
      </c>
      <c r="K1905" s="4">
        <f>Table15_2[[#This Row],[total_counts]]/Table15_2[[#This Row],[den_total]]</f>
        <v>4.7223643304080911E-4</v>
      </c>
      <c r="L1905" s="4">
        <f>Table15_2[[#This Row],[in_person_counts]]/Table15_2[[#This Row],[den_total]]</f>
        <v>4.7223643304080911E-4</v>
      </c>
      <c r="M1905" s="4">
        <f>Table15_2[[#This Row],[virtual_counts]]/Table15_2[[#This Row],[den_total]]</f>
        <v>0</v>
      </c>
      <c r="N1905" t="s">
        <v>16</v>
      </c>
    </row>
    <row r="1906" spans="1:14" x14ac:dyDescent="0.3">
      <c r="A1906" t="s">
        <v>12</v>
      </c>
      <c r="B1906">
        <v>2020</v>
      </c>
      <c r="C1906">
        <v>8</v>
      </c>
      <c r="D1906" t="s">
        <v>22</v>
      </c>
      <c r="E1906">
        <v>76233</v>
      </c>
      <c r="F1906">
        <f>VLOOKUP(_xlfn.CONCAT(A1906,B1906,C1906),Denominator!D:H,2,FALSE)</f>
        <v>74538</v>
      </c>
      <c r="G1906">
        <f>VLOOKUP(_xlfn.CONCAT(A1906,B1906,C1906),Denominator!D:H,3,FALSE)</f>
        <v>1695</v>
      </c>
      <c r="H1906">
        <v>42</v>
      </c>
      <c r="I1906" s="13">
        <f>Table15_2[[#This Row],[total_counts]]-Table15_2[[#This Row],[virtual_counts]]</f>
        <v>42</v>
      </c>
      <c r="J1906">
        <v>0</v>
      </c>
      <c r="K1906" s="4">
        <f>Table15_2[[#This Row],[total_counts]]/Table15_2[[#This Row],[den_total]]</f>
        <v>5.5094250521427733E-4</v>
      </c>
      <c r="L1906" s="4">
        <f>Table15_2[[#This Row],[in_person_counts]]/Table15_2[[#This Row],[den_total]]</f>
        <v>5.5094250521427733E-4</v>
      </c>
      <c r="M1906" s="4">
        <f>Table15_2[[#This Row],[virtual_counts]]/Table15_2[[#This Row],[den_total]]</f>
        <v>0</v>
      </c>
      <c r="N1906" t="s">
        <v>16</v>
      </c>
    </row>
    <row r="1907" spans="1:14" x14ac:dyDescent="0.3">
      <c r="A1907" t="s">
        <v>12</v>
      </c>
      <c r="B1907">
        <v>2020</v>
      </c>
      <c r="C1907">
        <v>8</v>
      </c>
      <c r="D1907" t="s">
        <v>23</v>
      </c>
      <c r="E1907">
        <v>76233</v>
      </c>
      <c r="F1907">
        <f>VLOOKUP(_xlfn.CONCAT(A1907,B1907,C1907),Denominator!D:H,2,FALSE)</f>
        <v>74538</v>
      </c>
      <c r="G1907">
        <f>VLOOKUP(_xlfn.CONCAT(A1907,B1907,C1907),Denominator!D:H,3,FALSE)</f>
        <v>1695</v>
      </c>
      <c r="H1907">
        <v>173</v>
      </c>
      <c r="I1907" s="13">
        <f>Table15_2[[#This Row],[total_counts]]-Table15_2[[#This Row],[virtual_counts]]</f>
        <v>173</v>
      </c>
      <c r="J1907">
        <v>0</v>
      </c>
      <c r="K1907" s="4">
        <f>Table15_2[[#This Row],[total_counts]]/Table15_2[[#This Row],[den_total]]</f>
        <v>2.2693584143349994E-3</v>
      </c>
      <c r="L1907" s="4">
        <f>Table15_2[[#This Row],[in_person_counts]]/Table15_2[[#This Row],[den_total]]</f>
        <v>2.2693584143349994E-3</v>
      </c>
      <c r="M1907" s="4">
        <f>Table15_2[[#This Row],[virtual_counts]]/Table15_2[[#This Row],[den_total]]</f>
        <v>0</v>
      </c>
      <c r="N1907" t="s">
        <v>16</v>
      </c>
    </row>
    <row r="1908" spans="1:14" x14ac:dyDescent="0.3">
      <c r="A1908" t="s">
        <v>12</v>
      </c>
      <c r="B1908">
        <v>2020</v>
      </c>
      <c r="C1908">
        <v>8</v>
      </c>
      <c r="D1908" t="s">
        <v>24</v>
      </c>
      <c r="E1908">
        <v>76233</v>
      </c>
      <c r="F1908">
        <f>VLOOKUP(_xlfn.CONCAT(A1908,B1908,C1908),Denominator!D:H,2,FALSE)</f>
        <v>74538</v>
      </c>
      <c r="G1908">
        <f>VLOOKUP(_xlfn.CONCAT(A1908,B1908,C1908),Denominator!D:H,3,FALSE)</f>
        <v>1695</v>
      </c>
      <c r="H1908">
        <v>2894</v>
      </c>
      <c r="I1908" s="13">
        <f>Table15_2[[#This Row],[total_counts]]-Table15_2[[#This Row],[virtual_counts]]</f>
        <v>2894</v>
      </c>
      <c r="J1908">
        <v>0</v>
      </c>
      <c r="K1908" s="4">
        <f>Table15_2[[#This Row],[total_counts]]/Table15_2[[#This Row],[den_total]]</f>
        <v>3.7962562145002821E-2</v>
      </c>
      <c r="L1908" s="4">
        <f>Table15_2[[#This Row],[in_person_counts]]/Table15_2[[#This Row],[den_total]]</f>
        <v>3.7962562145002821E-2</v>
      </c>
      <c r="M1908" s="4">
        <f>Table15_2[[#This Row],[virtual_counts]]/Table15_2[[#This Row],[den_total]]</f>
        <v>0</v>
      </c>
      <c r="N1908" t="s">
        <v>16</v>
      </c>
    </row>
    <row r="1909" spans="1:14" x14ac:dyDescent="0.3">
      <c r="A1909" t="s">
        <v>12</v>
      </c>
      <c r="B1909">
        <v>2020</v>
      </c>
      <c r="C1909">
        <v>8</v>
      </c>
      <c r="D1909" t="s">
        <v>25</v>
      </c>
      <c r="E1909">
        <v>76233</v>
      </c>
      <c r="F1909">
        <f>VLOOKUP(_xlfn.CONCAT(A1909,B1909,C1909),Denominator!D:H,2,FALSE)</f>
        <v>74538</v>
      </c>
      <c r="G1909">
        <f>VLOOKUP(_xlfn.CONCAT(A1909,B1909,C1909),Denominator!D:H,3,FALSE)</f>
        <v>1695</v>
      </c>
      <c r="H1909">
        <v>287</v>
      </c>
      <c r="I1909" s="13">
        <f>Table15_2[[#This Row],[total_counts]]-Table15_2[[#This Row],[virtual_counts]]</f>
        <v>287</v>
      </c>
      <c r="J1909">
        <v>0</v>
      </c>
      <c r="K1909" s="4">
        <f>Table15_2[[#This Row],[total_counts]]/Table15_2[[#This Row],[den_total]]</f>
        <v>3.7647737856308949E-3</v>
      </c>
      <c r="L1909" s="4">
        <f>Table15_2[[#This Row],[in_person_counts]]/Table15_2[[#This Row],[den_total]]</f>
        <v>3.7647737856308949E-3</v>
      </c>
      <c r="M1909" s="4">
        <f>Table15_2[[#This Row],[virtual_counts]]/Table15_2[[#This Row],[den_total]]</f>
        <v>0</v>
      </c>
      <c r="N1909" t="s">
        <v>16</v>
      </c>
    </row>
    <row r="1910" spans="1:14" x14ac:dyDescent="0.3">
      <c r="A1910" t="s">
        <v>12</v>
      </c>
      <c r="B1910">
        <v>2020</v>
      </c>
      <c r="C1910">
        <v>9</v>
      </c>
      <c r="D1910" t="s">
        <v>13</v>
      </c>
      <c r="E1910">
        <v>87301</v>
      </c>
      <c r="F1910">
        <f>VLOOKUP(_xlfn.CONCAT(A1910,B1910,C1910),Denominator!D:H,2,FALSE)</f>
        <v>85204</v>
      </c>
      <c r="G1910">
        <f>VLOOKUP(_xlfn.CONCAT(A1910,B1910,C1910),Denominator!D:H,3,FALSE)</f>
        <v>2097</v>
      </c>
      <c r="H1910">
        <v>1946</v>
      </c>
      <c r="I1910" s="13">
        <f>Table15_2[[#This Row],[total_counts]]-Table15_2[[#This Row],[virtual_counts]]</f>
        <v>1946</v>
      </c>
      <c r="J1910">
        <v>0</v>
      </c>
      <c r="K1910" s="4">
        <f>Table15_2[[#This Row],[total_counts]]/Table15_2[[#This Row],[den_total]]</f>
        <v>2.229069541013276E-2</v>
      </c>
      <c r="L1910" s="4">
        <f>Table15_2[[#This Row],[in_person_counts]]/Table15_2[[#This Row],[den_total]]</f>
        <v>2.229069541013276E-2</v>
      </c>
      <c r="M1910" s="4">
        <f>Table15_2[[#This Row],[virtual_counts]]/Table15_2[[#This Row],[den_total]]</f>
        <v>0</v>
      </c>
      <c r="N1910" t="s">
        <v>16</v>
      </c>
    </row>
    <row r="1911" spans="1:14" x14ac:dyDescent="0.3">
      <c r="A1911" t="s">
        <v>12</v>
      </c>
      <c r="B1911">
        <v>2020</v>
      </c>
      <c r="C1911">
        <v>9</v>
      </c>
      <c r="D1911" t="s">
        <v>18</v>
      </c>
      <c r="E1911">
        <v>87301</v>
      </c>
      <c r="F1911">
        <f>VLOOKUP(_xlfn.CONCAT(A1911,B1911,C1911),Denominator!D:H,2,FALSE)</f>
        <v>85204</v>
      </c>
      <c r="G1911">
        <f>VLOOKUP(_xlfn.CONCAT(A1911,B1911,C1911),Denominator!D:H,3,FALSE)</f>
        <v>2097</v>
      </c>
      <c r="H1911">
        <v>205</v>
      </c>
      <c r="I1911" s="13">
        <f>Table15_2[[#This Row],[total_counts]]-Table15_2[[#This Row],[virtual_counts]]</f>
        <v>205</v>
      </c>
      <c r="J1911">
        <v>0</v>
      </c>
      <c r="K1911" s="4">
        <f>Table15_2[[#This Row],[total_counts]]/Table15_2[[#This Row],[den_total]]</f>
        <v>2.3481976151475928E-3</v>
      </c>
      <c r="L1911" s="4">
        <f>Table15_2[[#This Row],[in_person_counts]]/Table15_2[[#This Row],[den_total]]</f>
        <v>2.3481976151475928E-3</v>
      </c>
      <c r="M1911" s="4">
        <f>Table15_2[[#This Row],[virtual_counts]]/Table15_2[[#This Row],[den_total]]</f>
        <v>0</v>
      </c>
      <c r="N1911" t="s">
        <v>16</v>
      </c>
    </row>
    <row r="1912" spans="1:14" x14ac:dyDescent="0.3">
      <c r="A1912" t="s">
        <v>12</v>
      </c>
      <c r="B1912">
        <v>2020</v>
      </c>
      <c r="C1912">
        <v>9</v>
      </c>
      <c r="D1912" t="s">
        <v>19</v>
      </c>
      <c r="E1912">
        <v>87301</v>
      </c>
      <c r="F1912">
        <f>VLOOKUP(_xlfn.CONCAT(A1912,B1912,C1912),Denominator!D:H,2,FALSE)</f>
        <v>85204</v>
      </c>
      <c r="G1912">
        <f>VLOOKUP(_xlfn.CONCAT(A1912,B1912,C1912),Denominator!D:H,3,FALSE)</f>
        <v>2097</v>
      </c>
      <c r="H1912">
        <v>9</v>
      </c>
      <c r="I1912" s="13">
        <f>Table15_2[[#This Row],[total_counts]]-Table15_2[[#This Row],[virtual_counts]]</f>
        <v>9</v>
      </c>
      <c r="J1912">
        <v>0</v>
      </c>
      <c r="K1912" s="4">
        <f>Table15_2[[#This Row],[total_counts]]/Table15_2[[#This Row],[den_total]]</f>
        <v>1.0309160261623578E-4</v>
      </c>
      <c r="L1912" s="4">
        <f>Table15_2[[#This Row],[in_person_counts]]/Table15_2[[#This Row],[den_total]]</f>
        <v>1.0309160261623578E-4</v>
      </c>
      <c r="M1912" s="4">
        <f>Table15_2[[#This Row],[virtual_counts]]/Table15_2[[#This Row],[den_total]]</f>
        <v>0</v>
      </c>
      <c r="N1912" t="s">
        <v>16</v>
      </c>
    </row>
    <row r="1913" spans="1:14" x14ac:dyDescent="0.3">
      <c r="A1913" t="s">
        <v>12</v>
      </c>
      <c r="B1913">
        <v>2020</v>
      </c>
      <c r="C1913">
        <v>9</v>
      </c>
      <c r="D1913" t="s">
        <v>20</v>
      </c>
      <c r="E1913">
        <v>87301</v>
      </c>
      <c r="F1913">
        <f>VLOOKUP(_xlfn.CONCAT(A1913,B1913,C1913),Denominator!D:H,2,FALSE)</f>
        <v>85204</v>
      </c>
      <c r="G1913">
        <f>VLOOKUP(_xlfn.CONCAT(A1913,B1913,C1913),Denominator!D:H,3,FALSE)</f>
        <v>2097</v>
      </c>
      <c r="H1913">
        <v>3</v>
      </c>
      <c r="I1913" s="13">
        <f>Table15_2[[#This Row],[total_counts]]-Table15_2[[#This Row],[virtual_counts]]</f>
        <v>3</v>
      </c>
      <c r="J1913">
        <v>0</v>
      </c>
      <c r="K1913" s="4">
        <f>Table15_2[[#This Row],[total_counts]]/Table15_2[[#This Row],[den_total]]</f>
        <v>3.4363867538745258E-5</v>
      </c>
      <c r="L1913" s="4">
        <f>Table15_2[[#This Row],[in_person_counts]]/Table15_2[[#This Row],[den_total]]</f>
        <v>3.4363867538745258E-5</v>
      </c>
      <c r="M1913" s="4">
        <f>Table15_2[[#This Row],[virtual_counts]]/Table15_2[[#This Row],[den_total]]</f>
        <v>0</v>
      </c>
      <c r="N1913" t="s">
        <v>16</v>
      </c>
    </row>
    <row r="1914" spans="1:14" x14ac:dyDescent="0.3">
      <c r="A1914" t="s">
        <v>12</v>
      </c>
      <c r="B1914">
        <v>2020</v>
      </c>
      <c r="C1914">
        <v>9</v>
      </c>
      <c r="D1914" t="s">
        <v>21</v>
      </c>
      <c r="E1914">
        <v>87301</v>
      </c>
      <c r="F1914">
        <f>VLOOKUP(_xlfn.CONCAT(A1914,B1914,C1914),Denominator!D:H,2,FALSE)</f>
        <v>85204</v>
      </c>
      <c r="G1914">
        <f>VLOOKUP(_xlfn.CONCAT(A1914,B1914,C1914),Denominator!D:H,3,FALSE)</f>
        <v>2097</v>
      </c>
      <c r="H1914">
        <v>36</v>
      </c>
      <c r="I1914" s="13">
        <f>Table15_2[[#This Row],[total_counts]]-Table15_2[[#This Row],[virtual_counts]]</f>
        <v>36</v>
      </c>
      <c r="J1914">
        <v>0</v>
      </c>
      <c r="K1914" s="4">
        <f>Table15_2[[#This Row],[total_counts]]/Table15_2[[#This Row],[den_total]]</f>
        <v>4.1236641046494312E-4</v>
      </c>
      <c r="L1914" s="4">
        <f>Table15_2[[#This Row],[in_person_counts]]/Table15_2[[#This Row],[den_total]]</f>
        <v>4.1236641046494312E-4</v>
      </c>
      <c r="M1914" s="4">
        <f>Table15_2[[#This Row],[virtual_counts]]/Table15_2[[#This Row],[den_total]]</f>
        <v>0</v>
      </c>
      <c r="N1914" t="s">
        <v>16</v>
      </c>
    </row>
    <row r="1915" spans="1:14" x14ac:dyDescent="0.3">
      <c r="A1915" t="s">
        <v>12</v>
      </c>
      <c r="B1915">
        <v>2020</v>
      </c>
      <c r="C1915">
        <v>9</v>
      </c>
      <c r="D1915" t="s">
        <v>22</v>
      </c>
      <c r="E1915">
        <v>87301</v>
      </c>
      <c r="F1915">
        <f>VLOOKUP(_xlfn.CONCAT(A1915,B1915,C1915),Denominator!D:H,2,FALSE)</f>
        <v>85204</v>
      </c>
      <c r="G1915">
        <f>VLOOKUP(_xlfn.CONCAT(A1915,B1915,C1915),Denominator!D:H,3,FALSE)</f>
        <v>2097</v>
      </c>
      <c r="H1915">
        <v>39</v>
      </c>
      <c r="I1915" s="13">
        <f>Table15_2[[#This Row],[total_counts]]-Table15_2[[#This Row],[virtual_counts]]</f>
        <v>39</v>
      </c>
      <c r="J1915">
        <v>0</v>
      </c>
      <c r="K1915" s="4">
        <f>Table15_2[[#This Row],[total_counts]]/Table15_2[[#This Row],[den_total]]</f>
        <v>4.4673027800368838E-4</v>
      </c>
      <c r="L1915" s="4">
        <f>Table15_2[[#This Row],[in_person_counts]]/Table15_2[[#This Row],[den_total]]</f>
        <v>4.4673027800368838E-4</v>
      </c>
      <c r="M1915" s="4">
        <f>Table15_2[[#This Row],[virtual_counts]]/Table15_2[[#This Row],[den_total]]</f>
        <v>0</v>
      </c>
      <c r="N1915" t="s">
        <v>16</v>
      </c>
    </row>
    <row r="1916" spans="1:14" x14ac:dyDescent="0.3">
      <c r="A1916" t="s">
        <v>12</v>
      </c>
      <c r="B1916">
        <v>2020</v>
      </c>
      <c r="C1916">
        <v>9</v>
      </c>
      <c r="D1916" t="s">
        <v>23</v>
      </c>
      <c r="E1916">
        <v>87301</v>
      </c>
      <c r="F1916">
        <f>VLOOKUP(_xlfn.CONCAT(A1916,B1916,C1916),Denominator!D:H,2,FALSE)</f>
        <v>85204</v>
      </c>
      <c r="G1916">
        <f>VLOOKUP(_xlfn.CONCAT(A1916,B1916,C1916),Denominator!D:H,3,FALSE)</f>
        <v>2097</v>
      </c>
      <c r="H1916">
        <v>150</v>
      </c>
      <c r="I1916" s="13">
        <f>Table15_2[[#This Row],[total_counts]]-Table15_2[[#This Row],[virtual_counts]]</f>
        <v>150</v>
      </c>
      <c r="J1916">
        <v>0</v>
      </c>
      <c r="K1916" s="4">
        <f>Table15_2[[#This Row],[total_counts]]/Table15_2[[#This Row],[den_total]]</f>
        <v>1.7181933769372631E-3</v>
      </c>
      <c r="L1916" s="4">
        <f>Table15_2[[#This Row],[in_person_counts]]/Table15_2[[#This Row],[den_total]]</f>
        <v>1.7181933769372631E-3</v>
      </c>
      <c r="M1916" s="4">
        <f>Table15_2[[#This Row],[virtual_counts]]/Table15_2[[#This Row],[den_total]]</f>
        <v>0</v>
      </c>
      <c r="N1916" t="s">
        <v>16</v>
      </c>
    </row>
    <row r="1917" spans="1:14" x14ac:dyDescent="0.3">
      <c r="A1917" t="s">
        <v>12</v>
      </c>
      <c r="B1917">
        <v>2020</v>
      </c>
      <c r="C1917">
        <v>9</v>
      </c>
      <c r="D1917" t="s">
        <v>24</v>
      </c>
      <c r="E1917">
        <v>87301</v>
      </c>
      <c r="F1917">
        <f>VLOOKUP(_xlfn.CONCAT(A1917,B1917,C1917),Denominator!D:H,2,FALSE)</f>
        <v>85204</v>
      </c>
      <c r="G1917">
        <f>VLOOKUP(_xlfn.CONCAT(A1917,B1917,C1917),Denominator!D:H,3,FALSE)</f>
        <v>2097</v>
      </c>
      <c r="H1917">
        <v>3427</v>
      </c>
      <c r="I1917" s="13">
        <f>Table15_2[[#This Row],[total_counts]]-Table15_2[[#This Row],[virtual_counts]]</f>
        <v>3427</v>
      </c>
      <c r="J1917">
        <v>0</v>
      </c>
      <c r="K1917" s="4">
        <f>Table15_2[[#This Row],[total_counts]]/Table15_2[[#This Row],[den_total]]</f>
        <v>3.9254991351760006E-2</v>
      </c>
      <c r="L1917" s="4">
        <f>Table15_2[[#This Row],[in_person_counts]]/Table15_2[[#This Row],[den_total]]</f>
        <v>3.9254991351760006E-2</v>
      </c>
      <c r="M1917" s="4">
        <f>Table15_2[[#This Row],[virtual_counts]]/Table15_2[[#This Row],[den_total]]</f>
        <v>0</v>
      </c>
      <c r="N1917" t="s">
        <v>16</v>
      </c>
    </row>
    <row r="1918" spans="1:14" x14ac:dyDescent="0.3">
      <c r="A1918" t="s">
        <v>12</v>
      </c>
      <c r="B1918">
        <v>2020</v>
      </c>
      <c r="C1918">
        <v>9</v>
      </c>
      <c r="D1918" t="s">
        <v>25</v>
      </c>
      <c r="E1918">
        <v>87301</v>
      </c>
      <c r="F1918">
        <f>VLOOKUP(_xlfn.CONCAT(A1918,B1918,C1918),Denominator!D:H,2,FALSE)</f>
        <v>85204</v>
      </c>
      <c r="G1918">
        <f>VLOOKUP(_xlfn.CONCAT(A1918,B1918,C1918),Denominator!D:H,3,FALSE)</f>
        <v>2097</v>
      </c>
      <c r="H1918">
        <v>306</v>
      </c>
      <c r="I1918" s="13">
        <f>Table15_2[[#This Row],[total_counts]]-Table15_2[[#This Row],[virtual_counts]]</f>
        <v>306</v>
      </c>
      <c r="J1918">
        <v>0</v>
      </c>
      <c r="K1918" s="4">
        <f>Table15_2[[#This Row],[total_counts]]/Table15_2[[#This Row],[den_total]]</f>
        <v>3.5051144889520166E-3</v>
      </c>
      <c r="L1918" s="4">
        <f>Table15_2[[#This Row],[in_person_counts]]/Table15_2[[#This Row],[den_total]]</f>
        <v>3.5051144889520166E-3</v>
      </c>
      <c r="M1918" s="4">
        <f>Table15_2[[#This Row],[virtual_counts]]/Table15_2[[#This Row],[den_total]]</f>
        <v>0</v>
      </c>
      <c r="N1918" t="s">
        <v>16</v>
      </c>
    </row>
    <row r="1919" spans="1:14" x14ac:dyDescent="0.3">
      <c r="A1919" t="s">
        <v>12</v>
      </c>
      <c r="B1919">
        <v>2020</v>
      </c>
      <c r="C1919">
        <v>10</v>
      </c>
      <c r="D1919" t="s">
        <v>13</v>
      </c>
      <c r="E1919">
        <v>86979</v>
      </c>
      <c r="F1919">
        <f>VLOOKUP(_xlfn.CONCAT(A1919,B1919,C1919),Denominator!D:H,2,FALSE)</f>
        <v>85371</v>
      </c>
      <c r="G1919">
        <f>VLOOKUP(_xlfn.CONCAT(A1919,B1919,C1919),Denominator!D:H,3,FALSE)</f>
        <v>1608</v>
      </c>
      <c r="H1919">
        <v>1944</v>
      </c>
      <c r="I1919" s="13">
        <f>Table15_2[[#This Row],[total_counts]]-Table15_2[[#This Row],[virtual_counts]]</f>
        <v>1944</v>
      </c>
      <c r="J1919">
        <v>0</v>
      </c>
      <c r="K1919" s="4">
        <f>Table15_2[[#This Row],[total_counts]]/Table15_2[[#This Row],[den_total]]</f>
        <v>2.2350222467492152E-2</v>
      </c>
      <c r="L1919" s="4">
        <f>Table15_2[[#This Row],[in_person_counts]]/Table15_2[[#This Row],[den_total]]</f>
        <v>2.2350222467492152E-2</v>
      </c>
      <c r="M1919" s="4">
        <f>Table15_2[[#This Row],[virtual_counts]]/Table15_2[[#This Row],[den_total]]</f>
        <v>0</v>
      </c>
      <c r="N1919" t="s">
        <v>16</v>
      </c>
    </row>
    <row r="1920" spans="1:14" x14ac:dyDescent="0.3">
      <c r="A1920" t="s">
        <v>12</v>
      </c>
      <c r="B1920">
        <v>2020</v>
      </c>
      <c r="C1920">
        <v>10</v>
      </c>
      <c r="D1920" t="s">
        <v>18</v>
      </c>
      <c r="E1920">
        <v>86979</v>
      </c>
      <c r="F1920">
        <f>VLOOKUP(_xlfn.CONCAT(A1920,B1920,C1920),Denominator!D:H,2,FALSE)</f>
        <v>85371</v>
      </c>
      <c r="G1920">
        <f>VLOOKUP(_xlfn.CONCAT(A1920,B1920,C1920),Denominator!D:H,3,FALSE)</f>
        <v>1608</v>
      </c>
      <c r="H1920">
        <v>229</v>
      </c>
      <c r="I1920" s="13">
        <f>Table15_2[[#This Row],[total_counts]]-Table15_2[[#This Row],[virtual_counts]]</f>
        <v>229</v>
      </c>
      <c r="J1920">
        <v>0</v>
      </c>
      <c r="K1920" s="4">
        <f>Table15_2[[#This Row],[total_counts]]/Table15_2[[#This Row],[den_total]]</f>
        <v>2.6328194161809172E-3</v>
      </c>
      <c r="L1920" s="4">
        <f>Table15_2[[#This Row],[in_person_counts]]/Table15_2[[#This Row],[den_total]]</f>
        <v>2.6328194161809172E-3</v>
      </c>
      <c r="M1920" s="4">
        <f>Table15_2[[#This Row],[virtual_counts]]/Table15_2[[#This Row],[den_total]]</f>
        <v>0</v>
      </c>
      <c r="N1920" t="s">
        <v>16</v>
      </c>
    </row>
    <row r="1921" spans="1:14" x14ac:dyDescent="0.3">
      <c r="A1921" t="s">
        <v>12</v>
      </c>
      <c r="B1921">
        <v>2020</v>
      </c>
      <c r="C1921">
        <v>10</v>
      </c>
      <c r="D1921" t="s">
        <v>19</v>
      </c>
      <c r="E1921">
        <v>86979</v>
      </c>
      <c r="F1921">
        <f>VLOOKUP(_xlfn.CONCAT(A1921,B1921,C1921),Denominator!D:H,2,FALSE)</f>
        <v>85371</v>
      </c>
      <c r="G1921">
        <f>VLOOKUP(_xlfn.CONCAT(A1921,B1921,C1921),Denominator!D:H,3,FALSE)</f>
        <v>1608</v>
      </c>
      <c r="H1921">
        <v>9</v>
      </c>
      <c r="I1921" s="13">
        <f>Table15_2[[#This Row],[total_counts]]-Table15_2[[#This Row],[virtual_counts]]</f>
        <v>9</v>
      </c>
      <c r="J1921">
        <v>0</v>
      </c>
      <c r="K1921" s="4">
        <f>Table15_2[[#This Row],[total_counts]]/Table15_2[[#This Row],[den_total]]</f>
        <v>1.0347325216431553E-4</v>
      </c>
      <c r="L1921" s="4">
        <f>Table15_2[[#This Row],[in_person_counts]]/Table15_2[[#This Row],[den_total]]</f>
        <v>1.0347325216431553E-4</v>
      </c>
      <c r="M1921" s="4">
        <f>Table15_2[[#This Row],[virtual_counts]]/Table15_2[[#This Row],[den_total]]</f>
        <v>0</v>
      </c>
      <c r="N1921" t="s">
        <v>16</v>
      </c>
    </row>
    <row r="1922" spans="1:14" x14ac:dyDescent="0.3">
      <c r="A1922" t="s">
        <v>12</v>
      </c>
      <c r="B1922">
        <v>2020</v>
      </c>
      <c r="C1922">
        <v>10</v>
      </c>
      <c r="D1922" t="s">
        <v>20</v>
      </c>
      <c r="E1922">
        <v>86979</v>
      </c>
      <c r="F1922">
        <f>VLOOKUP(_xlfn.CONCAT(A1922,B1922,C1922),Denominator!D:H,2,FALSE)</f>
        <v>85371</v>
      </c>
      <c r="G1922">
        <f>VLOOKUP(_xlfn.CONCAT(A1922,B1922,C1922),Denominator!D:H,3,FALSE)</f>
        <v>1608</v>
      </c>
      <c r="H1922">
        <v>9</v>
      </c>
      <c r="I1922" s="13">
        <f>Table15_2[[#This Row],[total_counts]]-Table15_2[[#This Row],[virtual_counts]]</f>
        <v>9</v>
      </c>
      <c r="J1922">
        <v>0</v>
      </c>
      <c r="K1922" s="4">
        <f>Table15_2[[#This Row],[total_counts]]/Table15_2[[#This Row],[den_total]]</f>
        <v>1.0347325216431553E-4</v>
      </c>
      <c r="L1922" s="4">
        <f>Table15_2[[#This Row],[in_person_counts]]/Table15_2[[#This Row],[den_total]]</f>
        <v>1.0347325216431553E-4</v>
      </c>
      <c r="M1922" s="4">
        <f>Table15_2[[#This Row],[virtual_counts]]/Table15_2[[#This Row],[den_total]]</f>
        <v>0</v>
      </c>
      <c r="N1922" t="s">
        <v>16</v>
      </c>
    </row>
    <row r="1923" spans="1:14" x14ac:dyDescent="0.3">
      <c r="A1923" t="s">
        <v>12</v>
      </c>
      <c r="B1923">
        <v>2020</v>
      </c>
      <c r="C1923">
        <v>10</v>
      </c>
      <c r="D1923" t="s">
        <v>21</v>
      </c>
      <c r="E1923">
        <v>86979</v>
      </c>
      <c r="F1923">
        <f>VLOOKUP(_xlfn.CONCAT(A1923,B1923,C1923),Denominator!D:H,2,FALSE)</f>
        <v>85371</v>
      </c>
      <c r="G1923">
        <f>VLOOKUP(_xlfn.CONCAT(A1923,B1923,C1923),Denominator!D:H,3,FALSE)</f>
        <v>1608</v>
      </c>
      <c r="H1923">
        <v>37</v>
      </c>
      <c r="I1923" s="13">
        <f>Table15_2[[#This Row],[total_counts]]-Table15_2[[#This Row],[virtual_counts]]</f>
        <v>37</v>
      </c>
      <c r="J1923">
        <v>0</v>
      </c>
      <c r="K1923" s="4">
        <f>Table15_2[[#This Row],[total_counts]]/Table15_2[[#This Row],[den_total]]</f>
        <v>4.2539003667551938E-4</v>
      </c>
      <c r="L1923" s="4">
        <f>Table15_2[[#This Row],[in_person_counts]]/Table15_2[[#This Row],[den_total]]</f>
        <v>4.2539003667551938E-4</v>
      </c>
      <c r="M1923" s="4">
        <f>Table15_2[[#This Row],[virtual_counts]]/Table15_2[[#This Row],[den_total]]</f>
        <v>0</v>
      </c>
      <c r="N1923" t="s">
        <v>16</v>
      </c>
    </row>
    <row r="1924" spans="1:14" x14ac:dyDescent="0.3">
      <c r="A1924" t="s">
        <v>12</v>
      </c>
      <c r="B1924">
        <v>2020</v>
      </c>
      <c r="C1924">
        <v>10</v>
      </c>
      <c r="D1924" t="s">
        <v>22</v>
      </c>
      <c r="E1924">
        <v>86979</v>
      </c>
      <c r="F1924">
        <f>VLOOKUP(_xlfn.CONCAT(A1924,B1924,C1924),Denominator!D:H,2,FALSE)</f>
        <v>85371</v>
      </c>
      <c r="G1924">
        <f>VLOOKUP(_xlfn.CONCAT(A1924,B1924,C1924),Denominator!D:H,3,FALSE)</f>
        <v>1608</v>
      </c>
      <c r="H1924">
        <v>46</v>
      </c>
      <c r="I1924" s="13">
        <f>Table15_2[[#This Row],[total_counts]]-Table15_2[[#This Row],[virtual_counts]]</f>
        <v>46</v>
      </c>
      <c r="J1924">
        <v>0</v>
      </c>
      <c r="K1924" s="4">
        <f>Table15_2[[#This Row],[total_counts]]/Table15_2[[#This Row],[den_total]]</f>
        <v>5.2886328883983494E-4</v>
      </c>
      <c r="L1924" s="4">
        <f>Table15_2[[#This Row],[in_person_counts]]/Table15_2[[#This Row],[den_total]]</f>
        <v>5.2886328883983494E-4</v>
      </c>
      <c r="M1924" s="4">
        <f>Table15_2[[#This Row],[virtual_counts]]/Table15_2[[#This Row],[den_total]]</f>
        <v>0</v>
      </c>
      <c r="N1924" t="s">
        <v>16</v>
      </c>
    </row>
    <row r="1925" spans="1:14" x14ac:dyDescent="0.3">
      <c r="A1925" t="s">
        <v>12</v>
      </c>
      <c r="B1925">
        <v>2020</v>
      </c>
      <c r="C1925">
        <v>10</v>
      </c>
      <c r="D1925" t="s">
        <v>23</v>
      </c>
      <c r="E1925">
        <v>86979</v>
      </c>
      <c r="F1925">
        <f>VLOOKUP(_xlfn.CONCAT(A1925,B1925,C1925),Denominator!D:H,2,FALSE)</f>
        <v>85371</v>
      </c>
      <c r="G1925">
        <f>VLOOKUP(_xlfn.CONCAT(A1925,B1925,C1925),Denominator!D:H,3,FALSE)</f>
        <v>1608</v>
      </c>
      <c r="H1925">
        <v>140</v>
      </c>
      <c r="I1925" s="13">
        <f>Table15_2[[#This Row],[total_counts]]-Table15_2[[#This Row],[virtual_counts]]</f>
        <v>140</v>
      </c>
      <c r="J1925">
        <v>0</v>
      </c>
      <c r="K1925" s="4">
        <f>Table15_2[[#This Row],[total_counts]]/Table15_2[[#This Row],[den_total]]</f>
        <v>1.6095839225560194E-3</v>
      </c>
      <c r="L1925" s="4">
        <f>Table15_2[[#This Row],[in_person_counts]]/Table15_2[[#This Row],[den_total]]</f>
        <v>1.6095839225560194E-3</v>
      </c>
      <c r="M1925" s="4">
        <f>Table15_2[[#This Row],[virtual_counts]]/Table15_2[[#This Row],[den_total]]</f>
        <v>0</v>
      </c>
      <c r="N1925" t="s">
        <v>16</v>
      </c>
    </row>
    <row r="1926" spans="1:14" x14ac:dyDescent="0.3">
      <c r="A1926" t="s">
        <v>12</v>
      </c>
      <c r="B1926">
        <v>2020</v>
      </c>
      <c r="C1926">
        <v>10</v>
      </c>
      <c r="D1926" t="s">
        <v>24</v>
      </c>
      <c r="E1926">
        <v>86979</v>
      </c>
      <c r="F1926">
        <f>VLOOKUP(_xlfn.CONCAT(A1926,B1926,C1926),Denominator!D:H,2,FALSE)</f>
        <v>85371</v>
      </c>
      <c r="G1926">
        <f>VLOOKUP(_xlfn.CONCAT(A1926,B1926,C1926),Denominator!D:H,3,FALSE)</f>
        <v>1608</v>
      </c>
      <c r="H1926">
        <v>3521</v>
      </c>
      <c r="I1926" s="13">
        <f>Table15_2[[#This Row],[total_counts]]-Table15_2[[#This Row],[virtual_counts]]</f>
        <v>3521</v>
      </c>
      <c r="J1926">
        <v>0</v>
      </c>
      <c r="K1926" s="4">
        <f>Table15_2[[#This Row],[total_counts]]/Table15_2[[#This Row],[den_total]]</f>
        <v>4.0481035652283885E-2</v>
      </c>
      <c r="L1926" s="4">
        <f>Table15_2[[#This Row],[in_person_counts]]/Table15_2[[#This Row],[den_total]]</f>
        <v>4.0481035652283885E-2</v>
      </c>
      <c r="M1926" s="4">
        <f>Table15_2[[#This Row],[virtual_counts]]/Table15_2[[#This Row],[den_total]]</f>
        <v>0</v>
      </c>
      <c r="N1926" t="s">
        <v>16</v>
      </c>
    </row>
    <row r="1927" spans="1:14" x14ac:dyDescent="0.3">
      <c r="A1927" t="s">
        <v>12</v>
      </c>
      <c r="B1927">
        <v>2020</v>
      </c>
      <c r="C1927">
        <v>10</v>
      </c>
      <c r="D1927" t="s">
        <v>25</v>
      </c>
      <c r="E1927">
        <v>86979</v>
      </c>
      <c r="F1927">
        <f>VLOOKUP(_xlfn.CONCAT(A1927,B1927,C1927),Denominator!D:H,2,FALSE)</f>
        <v>85371</v>
      </c>
      <c r="G1927">
        <f>VLOOKUP(_xlfn.CONCAT(A1927,B1927,C1927),Denominator!D:H,3,FALSE)</f>
        <v>1608</v>
      </c>
      <c r="H1927">
        <v>332</v>
      </c>
      <c r="I1927" s="13">
        <f>Table15_2[[#This Row],[total_counts]]-Table15_2[[#This Row],[virtual_counts]]</f>
        <v>332</v>
      </c>
      <c r="J1927">
        <v>0</v>
      </c>
      <c r="K1927" s="4">
        <f>Table15_2[[#This Row],[total_counts]]/Table15_2[[#This Row],[den_total]]</f>
        <v>3.8170133020614173E-3</v>
      </c>
      <c r="L1927" s="4">
        <f>Table15_2[[#This Row],[in_person_counts]]/Table15_2[[#This Row],[den_total]]</f>
        <v>3.8170133020614173E-3</v>
      </c>
      <c r="M1927" s="4">
        <f>Table15_2[[#This Row],[virtual_counts]]/Table15_2[[#This Row],[den_total]]</f>
        <v>0</v>
      </c>
      <c r="N1927" t="s">
        <v>16</v>
      </c>
    </row>
    <row r="1928" spans="1:14" x14ac:dyDescent="0.3">
      <c r="A1928" t="s">
        <v>12</v>
      </c>
      <c r="B1928">
        <v>2020</v>
      </c>
      <c r="C1928">
        <v>11</v>
      </c>
      <c r="D1928" t="s">
        <v>13</v>
      </c>
      <c r="E1928">
        <v>70236</v>
      </c>
      <c r="F1928">
        <f>VLOOKUP(_xlfn.CONCAT(A1928,B1928,C1928),Denominator!D:H,2,FALSE)</f>
        <v>68306</v>
      </c>
      <c r="G1928">
        <f>VLOOKUP(_xlfn.CONCAT(A1928,B1928,C1928),Denominator!D:H,3,FALSE)</f>
        <v>1930</v>
      </c>
      <c r="H1928">
        <v>1510</v>
      </c>
      <c r="I1928" s="13">
        <f>Table15_2[[#This Row],[total_counts]]-Table15_2[[#This Row],[virtual_counts]]</f>
        <v>1510</v>
      </c>
      <c r="J1928">
        <v>0</v>
      </c>
      <c r="K1928" s="4">
        <f>Table15_2[[#This Row],[total_counts]]/Table15_2[[#This Row],[den_total]]</f>
        <v>2.1498946409248817E-2</v>
      </c>
      <c r="L1928" s="4">
        <f>Table15_2[[#This Row],[in_person_counts]]/Table15_2[[#This Row],[den_total]]</f>
        <v>2.1498946409248817E-2</v>
      </c>
      <c r="M1928" s="4">
        <f>Table15_2[[#This Row],[virtual_counts]]/Table15_2[[#This Row],[den_total]]</f>
        <v>0</v>
      </c>
      <c r="N1928" t="s">
        <v>16</v>
      </c>
    </row>
    <row r="1929" spans="1:14" x14ac:dyDescent="0.3">
      <c r="A1929" t="s">
        <v>12</v>
      </c>
      <c r="B1929">
        <v>2020</v>
      </c>
      <c r="C1929">
        <v>11</v>
      </c>
      <c r="D1929" t="s">
        <v>18</v>
      </c>
      <c r="E1929">
        <v>70236</v>
      </c>
      <c r="F1929">
        <f>VLOOKUP(_xlfn.CONCAT(A1929,B1929,C1929),Denominator!D:H,2,FALSE)</f>
        <v>68306</v>
      </c>
      <c r="G1929">
        <f>VLOOKUP(_xlfn.CONCAT(A1929,B1929,C1929),Denominator!D:H,3,FALSE)</f>
        <v>1930</v>
      </c>
      <c r="H1929">
        <v>187</v>
      </c>
      <c r="I1929" s="13">
        <f>Table15_2[[#This Row],[total_counts]]-Table15_2[[#This Row],[virtual_counts]]</f>
        <v>187</v>
      </c>
      <c r="J1929">
        <v>0</v>
      </c>
      <c r="K1929" s="4">
        <f>Table15_2[[#This Row],[total_counts]]/Table15_2[[#This Row],[den_total]]</f>
        <v>2.6624523036619398E-3</v>
      </c>
      <c r="L1929" s="4">
        <f>Table15_2[[#This Row],[in_person_counts]]/Table15_2[[#This Row],[den_total]]</f>
        <v>2.6624523036619398E-3</v>
      </c>
      <c r="M1929" s="4">
        <f>Table15_2[[#This Row],[virtual_counts]]/Table15_2[[#This Row],[den_total]]</f>
        <v>0</v>
      </c>
      <c r="N1929" t="s">
        <v>16</v>
      </c>
    </row>
    <row r="1930" spans="1:14" x14ac:dyDescent="0.3">
      <c r="A1930" t="s">
        <v>12</v>
      </c>
      <c r="B1930">
        <v>2020</v>
      </c>
      <c r="C1930">
        <v>11</v>
      </c>
      <c r="D1930" t="s">
        <v>19</v>
      </c>
      <c r="E1930">
        <v>70236</v>
      </c>
      <c r="F1930">
        <f>VLOOKUP(_xlfn.CONCAT(A1930,B1930,C1930),Denominator!D:H,2,FALSE)</f>
        <v>68306</v>
      </c>
      <c r="G1930">
        <f>VLOOKUP(_xlfn.CONCAT(A1930,B1930,C1930),Denominator!D:H,3,FALSE)</f>
        <v>1930</v>
      </c>
      <c r="H1930">
        <v>11</v>
      </c>
      <c r="I1930" s="13">
        <f>Table15_2[[#This Row],[total_counts]]-Table15_2[[#This Row],[virtual_counts]]</f>
        <v>11</v>
      </c>
      <c r="J1930">
        <v>0</v>
      </c>
      <c r="K1930" s="4">
        <f>Table15_2[[#This Row],[total_counts]]/Table15_2[[#This Row],[den_total]]</f>
        <v>1.5661484139187882E-4</v>
      </c>
      <c r="L1930" s="4">
        <f>Table15_2[[#This Row],[in_person_counts]]/Table15_2[[#This Row],[den_total]]</f>
        <v>1.5661484139187882E-4</v>
      </c>
      <c r="M1930" s="4">
        <f>Table15_2[[#This Row],[virtual_counts]]/Table15_2[[#This Row],[den_total]]</f>
        <v>0</v>
      </c>
      <c r="N1930" t="s">
        <v>16</v>
      </c>
    </row>
    <row r="1931" spans="1:14" x14ac:dyDescent="0.3">
      <c r="A1931" t="s">
        <v>12</v>
      </c>
      <c r="B1931">
        <v>2020</v>
      </c>
      <c r="C1931">
        <v>11</v>
      </c>
      <c r="D1931" t="s">
        <v>20</v>
      </c>
      <c r="E1931">
        <v>70236</v>
      </c>
      <c r="F1931">
        <f>VLOOKUP(_xlfn.CONCAT(A1931,B1931,C1931),Denominator!D:H,2,FALSE)</f>
        <v>68306</v>
      </c>
      <c r="G1931">
        <f>VLOOKUP(_xlfn.CONCAT(A1931,B1931,C1931),Denominator!D:H,3,FALSE)</f>
        <v>1930</v>
      </c>
      <c r="H1931">
        <v>6</v>
      </c>
      <c r="I1931" s="13">
        <f>Table15_2[[#This Row],[total_counts]]-Table15_2[[#This Row],[virtual_counts]]</f>
        <v>6</v>
      </c>
      <c r="J1931">
        <v>0</v>
      </c>
      <c r="K1931" s="4">
        <f>Table15_2[[#This Row],[total_counts]]/Table15_2[[#This Row],[den_total]]</f>
        <v>8.5426277122842989E-5</v>
      </c>
      <c r="L1931" s="4">
        <f>Table15_2[[#This Row],[in_person_counts]]/Table15_2[[#This Row],[den_total]]</f>
        <v>8.5426277122842989E-5</v>
      </c>
      <c r="M1931" s="4">
        <f>Table15_2[[#This Row],[virtual_counts]]/Table15_2[[#This Row],[den_total]]</f>
        <v>0</v>
      </c>
      <c r="N1931" t="s">
        <v>16</v>
      </c>
    </row>
    <row r="1932" spans="1:14" x14ac:dyDescent="0.3">
      <c r="A1932" t="s">
        <v>12</v>
      </c>
      <c r="B1932">
        <v>2020</v>
      </c>
      <c r="C1932">
        <v>11</v>
      </c>
      <c r="D1932" t="s">
        <v>21</v>
      </c>
      <c r="E1932">
        <v>70236</v>
      </c>
      <c r="F1932">
        <f>VLOOKUP(_xlfn.CONCAT(A1932,B1932,C1932),Denominator!D:H,2,FALSE)</f>
        <v>68306</v>
      </c>
      <c r="G1932">
        <f>VLOOKUP(_xlfn.CONCAT(A1932,B1932,C1932),Denominator!D:H,3,FALSE)</f>
        <v>1930</v>
      </c>
      <c r="H1932">
        <v>35</v>
      </c>
      <c r="I1932" s="13">
        <f>Table15_2[[#This Row],[total_counts]]-Table15_2[[#This Row],[virtual_counts]]</f>
        <v>35</v>
      </c>
      <c r="J1932">
        <v>0</v>
      </c>
      <c r="K1932" s="4">
        <f>Table15_2[[#This Row],[total_counts]]/Table15_2[[#This Row],[den_total]]</f>
        <v>4.9831994988325072E-4</v>
      </c>
      <c r="L1932" s="4">
        <f>Table15_2[[#This Row],[in_person_counts]]/Table15_2[[#This Row],[den_total]]</f>
        <v>4.9831994988325072E-4</v>
      </c>
      <c r="M1932" s="4">
        <f>Table15_2[[#This Row],[virtual_counts]]/Table15_2[[#This Row],[den_total]]</f>
        <v>0</v>
      </c>
      <c r="N1932" t="s">
        <v>16</v>
      </c>
    </row>
    <row r="1933" spans="1:14" x14ac:dyDescent="0.3">
      <c r="A1933" t="s">
        <v>12</v>
      </c>
      <c r="B1933">
        <v>2020</v>
      </c>
      <c r="C1933">
        <v>11</v>
      </c>
      <c r="D1933" t="s">
        <v>22</v>
      </c>
      <c r="E1933">
        <v>70236</v>
      </c>
      <c r="F1933">
        <f>VLOOKUP(_xlfn.CONCAT(A1933,B1933,C1933),Denominator!D:H,2,FALSE)</f>
        <v>68306</v>
      </c>
      <c r="G1933">
        <f>VLOOKUP(_xlfn.CONCAT(A1933,B1933,C1933),Denominator!D:H,3,FALSE)</f>
        <v>1930</v>
      </c>
      <c r="H1933">
        <v>41</v>
      </c>
      <c r="I1933" s="13">
        <f>Table15_2[[#This Row],[total_counts]]-Table15_2[[#This Row],[virtual_counts]]</f>
        <v>41</v>
      </c>
      <c r="J1933">
        <v>0</v>
      </c>
      <c r="K1933" s="4">
        <f>Table15_2[[#This Row],[total_counts]]/Table15_2[[#This Row],[den_total]]</f>
        <v>5.8374622700609372E-4</v>
      </c>
      <c r="L1933" s="4">
        <f>Table15_2[[#This Row],[in_person_counts]]/Table15_2[[#This Row],[den_total]]</f>
        <v>5.8374622700609372E-4</v>
      </c>
      <c r="M1933" s="4">
        <f>Table15_2[[#This Row],[virtual_counts]]/Table15_2[[#This Row],[den_total]]</f>
        <v>0</v>
      </c>
      <c r="N1933" t="s">
        <v>16</v>
      </c>
    </row>
    <row r="1934" spans="1:14" x14ac:dyDescent="0.3">
      <c r="A1934" t="s">
        <v>12</v>
      </c>
      <c r="B1934">
        <v>2020</v>
      </c>
      <c r="C1934">
        <v>11</v>
      </c>
      <c r="D1934" t="s">
        <v>23</v>
      </c>
      <c r="E1934">
        <v>70236</v>
      </c>
      <c r="F1934">
        <f>VLOOKUP(_xlfn.CONCAT(A1934,B1934,C1934),Denominator!D:H,2,FALSE)</f>
        <v>68306</v>
      </c>
      <c r="G1934">
        <f>VLOOKUP(_xlfn.CONCAT(A1934,B1934,C1934),Denominator!D:H,3,FALSE)</f>
        <v>1930</v>
      </c>
      <c r="H1934">
        <v>104</v>
      </c>
      <c r="I1934" s="13">
        <f>Table15_2[[#This Row],[total_counts]]-Table15_2[[#This Row],[virtual_counts]]</f>
        <v>104</v>
      </c>
      <c r="J1934">
        <v>0</v>
      </c>
      <c r="K1934" s="4">
        <f>Table15_2[[#This Row],[total_counts]]/Table15_2[[#This Row],[den_total]]</f>
        <v>1.4807221367959451E-3</v>
      </c>
      <c r="L1934" s="4">
        <f>Table15_2[[#This Row],[in_person_counts]]/Table15_2[[#This Row],[den_total]]</f>
        <v>1.4807221367959451E-3</v>
      </c>
      <c r="M1934" s="4">
        <f>Table15_2[[#This Row],[virtual_counts]]/Table15_2[[#This Row],[den_total]]</f>
        <v>0</v>
      </c>
      <c r="N1934" t="s">
        <v>16</v>
      </c>
    </row>
    <row r="1935" spans="1:14" x14ac:dyDescent="0.3">
      <c r="A1935" t="s">
        <v>12</v>
      </c>
      <c r="B1935">
        <v>2020</v>
      </c>
      <c r="C1935">
        <v>11</v>
      </c>
      <c r="D1935" t="s">
        <v>24</v>
      </c>
      <c r="E1935">
        <v>70236</v>
      </c>
      <c r="F1935">
        <f>VLOOKUP(_xlfn.CONCAT(A1935,B1935,C1935),Denominator!D:H,2,FALSE)</f>
        <v>68306</v>
      </c>
      <c r="G1935">
        <f>VLOOKUP(_xlfn.CONCAT(A1935,B1935,C1935),Denominator!D:H,3,FALSE)</f>
        <v>1930</v>
      </c>
      <c r="H1935">
        <v>2844</v>
      </c>
      <c r="I1935" s="13">
        <f>Table15_2[[#This Row],[total_counts]]-Table15_2[[#This Row],[virtual_counts]]</f>
        <v>2844</v>
      </c>
      <c r="J1935">
        <v>0</v>
      </c>
      <c r="K1935" s="4">
        <f>Table15_2[[#This Row],[total_counts]]/Table15_2[[#This Row],[den_total]]</f>
        <v>4.0492055356227574E-2</v>
      </c>
      <c r="L1935" s="4">
        <f>Table15_2[[#This Row],[in_person_counts]]/Table15_2[[#This Row],[den_total]]</f>
        <v>4.0492055356227574E-2</v>
      </c>
      <c r="M1935" s="4">
        <f>Table15_2[[#This Row],[virtual_counts]]/Table15_2[[#This Row],[den_total]]</f>
        <v>0</v>
      </c>
      <c r="N1935" t="s">
        <v>16</v>
      </c>
    </row>
    <row r="1936" spans="1:14" x14ac:dyDescent="0.3">
      <c r="A1936" t="s">
        <v>12</v>
      </c>
      <c r="B1936">
        <v>2020</v>
      </c>
      <c r="C1936">
        <v>11</v>
      </c>
      <c r="D1936" t="s">
        <v>25</v>
      </c>
      <c r="E1936">
        <v>70236</v>
      </c>
      <c r="F1936">
        <f>VLOOKUP(_xlfn.CONCAT(A1936,B1936,C1936),Denominator!D:H,2,FALSE)</f>
        <v>68306</v>
      </c>
      <c r="G1936">
        <f>VLOOKUP(_xlfn.CONCAT(A1936,B1936,C1936),Denominator!D:H,3,FALSE)</f>
        <v>1930</v>
      </c>
      <c r="H1936">
        <v>250</v>
      </c>
      <c r="I1936" s="13">
        <f>Table15_2[[#This Row],[total_counts]]-Table15_2[[#This Row],[virtual_counts]]</f>
        <v>250</v>
      </c>
      <c r="J1936">
        <v>0</v>
      </c>
      <c r="K1936" s="4">
        <f>Table15_2[[#This Row],[total_counts]]/Table15_2[[#This Row],[den_total]]</f>
        <v>3.5594282134517913E-3</v>
      </c>
      <c r="L1936" s="4">
        <f>Table15_2[[#This Row],[in_person_counts]]/Table15_2[[#This Row],[den_total]]</f>
        <v>3.5594282134517913E-3</v>
      </c>
      <c r="M1936" s="4">
        <f>Table15_2[[#This Row],[virtual_counts]]/Table15_2[[#This Row],[den_total]]</f>
        <v>0</v>
      </c>
      <c r="N1936" t="s">
        <v>16</v>
      </c>
    </row>
    <row r="1937" spans="1:14" x14ac:dyDescent="0.3">
      <c r="A1937" t="s">
        <v>12</v>
      </c>
      <c r="B1937">
        <v>2020</v>
      </c>
      <c r="C1937">
        <v>12</v>
      </c>
      <c r="D1937" t="s">
        <v>13</v>
      </c>
      <c r="E1937">
        <v>63444</v>
      </c>
      <c r="F1937">
        <f>VLOOKUP(_xlfn.CONCAT(A1937,B1937,C1937),Denominator!D:H,2,FALSE)</f>
        <v>62314</v>
      </c>
      <c r="G1937">
        <f>VLOOKUP(_xlfn.CONCAT(A1937,B1937,C1937),Denominator!D:H,3,FALSE)</f>
        <v>1130</v>
      </c>
      <c r="H1937">
        <v>1558</v>
      </c>
      <c r="I1937" s="13">
        <f>Table15_2[[#This Row],[total_counts]]-Table15_2[[#This Row],[virtual_counts]]</f>
        <v>1558</v>
      </c>
      <c r="J1937">
        <v>0</v>
      </c>
      <c r="K1937" s="4">
        <f>Table15_2[[#This Row],[total_counts]]/Table15_2[[#This Row],[den_total]]</f>
        <v>2.4557089716915705E-2</v>
      </c>
      <c r="L1937" s="4">
        <f>Table15_2[[#This Row],[in_person_counts]]/Table15_2[[#This Row],[den_total]]</f>
        <v>2.4557089716915705E-2</v>
      </c>
      <c r="M1937" s="4">
        <f>Table15_2[[#This Row],[virtual_counts]]/Table15_2[[#This Row],[den_total]]</f>
        <v>0</v>
      </c>
      <c r="N1937" t="s">
        <v>16</v>
      </c>
    </row>
    <row r="1938" spans="1:14" x14ac:dyDescent="0.3">
      <c r="A1938" t="s">
        <v>12</v>
      </c>
      <c r="B1938">
        <v>2020</v>
      </c>
      <c r="C1938">
        <v>12</v>
      </c>
      <c r="D1938" t="s">
        <v>18</v>
      </c>
      <c r="E1938">
        <v>63444</v>
      </c>
      <c r="F1938">
        <f>VLOOKUP(_xlfn.CONCAT(A1938,B1938,C1938),Denominator!D:H,2,FALSE)</f>
        <v>62314</v>
      </c>
      <c r="G1938">
        <f>VLOOKUP(_xlfn.CONCAT(A1938,B1938,C1938),Denominator!D:H,3,FALSE)</f>
        <v>1130</v>
      </c>
      <c r="H1938">
        <v>195</v>
      </c>
      <c r="I1938" s="13">
        <f>Table15_2[[#This Row],[total_counts]]-Table15_2[[#This Row],[virtual_counts]]</f>
        <v>195</v>
      </c>
      <c r="J1938">
        <v>0</v>
      </c>
      <c r="K1938" s="4">
        <f>Table15_2[[#This Row],[total_counts]]/Table15_2[[#This Row],[den_total]]</f>
        <v>3.0735766975600529E-3</v>
      </c>
      <c r="L1938" s="4">
        <f>Table15_2[[#This Row],[in_person_counts]]/Table15_2[[#This Row],[den_total]]</f>
        <v>3.0735766975600529E-3</v>
      </c>
      <c r="M1938" s="4">
        <f>Table15_2[[#This Row],[virtual_counts]]/Table15_2[[#This Row],[den_total]]</f>
        <v>0</v>
      </c>
      <c r="N1938" t="s">
        <v>16</v>
      </c>
    </row>
    <row r="1939" spans="1:14" x14ac:dyDescent="0.3">
      <c r="A1939" t="s">
        <v>12</v>
      </c>
      <c r="B1939">
        <v>2020</v>
      </c>
      <c r="C1939">
        <v>12</v>
      </c>
      <c r="D1939" t="s">
        <v>19</v>
      </c>
      <c r="E1939">
        <v>63444</v>
      </c>
      <c r="F1939">
        <f>VLOOKUP(_xlfn.CONCAT(A1939,B1939,C1939),Denominator!D:H,2,FALSE)</f>
        <v>62314</v>
      </c>
      <c r="G1939">
        <f>VLOOKUP(_xlfn.CONCAT(A1939,B1939,C1939),Denominator!D:H,3,FALSE)</f>
        <v>1130</v>
      </c>
      <c r="H1939">
        <v>11</v>
      </c>
      <c r="I1939" s="13">
        <f>Table15_2[[#This Row],[total_counts]]-Table15_2[[#This Row],[virtual_counts]]</f>
        <v>11</v>
      </c>
      <c r="J1939">
        <v>0</v>
      </c>
      <c r="K1939" s="4">
        <f>Table15_2[[#This Row],[total_counts]]/Table15_2[[#This Row],[den_total]]</f>
        <v>1.733812496059517E-4</v>
      </c>
      <c r="L1939" s="4">
        <f>Table15_2[[#This Row],[in_person_counts]]/Table15_2[[#This Row],[den_total]]</f>
        <v>1.733812496059517E-4</v>
      </c>
      <c r="M1939" s="4">
        <f>Table15_2[[#This Row],[virtual_counts]]/Table15_2[[#This Row],[den_total]]</f>
        <v>0</v>
      </c>
      <c r="N1939" t="s">
        <v>16</v>
      </c>
    </row>
    <row r="1940" spans="1:14" x14ac:dyDescent="0.3">
      <c r="A1940" t="s">
        <v>12</v>
      </c>
      <c r="B1940">
        <v>2020</v>
      </c>
      <c r="C1940">
        <v>12</v>
      </c>
      <c r="D1940" t="s">
        <v>20</v>
      </c>
      <c r="E1940">
        <v>63444</v>
      </c>
      <c r="F1940">
        <f>VLOOKUP(_xlfn.CONCAT(A1940,B1940,C1940),Denominator!D:H,2,FALSE)</f>
        <v>62314</v>
      </c>
      <c r="G1940">
        <f>VLOOKUP(_xlfn.CONCAT(A1940,B1940,C1940),Denominator!D:H,3,FALSE)</f>
        <v>1130</v>
      </c>
      <c r="H1940">
        <v>9</v>
      </c>
      <c r="I1940" s="13">
        <f>Table15_2[[#This Row],[total_counts]]-Table15_2[[#This Row],[virtual_counts]]</f>
        <v>9</v>
      </c>
      <c r="J1940">
        <v>0</v>
      </c>
      <c r="K1940" s="4">
        <f>Table15_2[[#This Row],[total_counts]]/Table15_2[[#This Row],[den_total]]</f>
        <v>1.4185738604123322E-4</v>
      </c>
      <c r="L1940" s="4">
        <f>Table15_2[[#This Row],[in_person_counts]]/Table15_2[[#This Row],[den_total]]</f>
        <v>1.4185738604123322E-4</v>
      </c>
      <c r="M1940" s="4">
        <f>Table15_2[[#This Row],[virtual_counts]]/Table15_2[[#This Row],[den_total]]</f>
        <v>0</v>
      </c>
      <c r="N1940" t="s">
        <v>16</v>
      </c>
    </row>
    <row r="1941" spans="1:14" x14ac:dyDescent="0.3">
      <c r="A1941" t="s">
        <v>12</v>
      </c>
      <c r="B1941">
        <v>2020</v>
      </c>
      <c r="C1941">
        <v>12</v>
      </c>
      <c r="D1941" t="s">
        <v>21</v>
      </c>
      <c r="E1941">
        <v>63444</v>
      </c>
      <c r="F1941">
        <f>VLOOKUP(_xlfn.CONCAT(A1941,B1941,C1941),Denominator!D:H,2,FALSE)</f>
        <v>62314</v>
      </c>
      <c r="G1941">
        <f>VLOOKUP(_xlfn.CONCAT(A1941,B1941,C1941),Denominator!D:H,3,FALSE)</f>
        <v>1130</v>
      </c>
      <c r="H1941">
        <v>37</v>
      </c>
      <c r="I1941" s="13">
        <f>Table15_2[[#This Row],[total_counts]]-Table15_2[[#This Row],[virtual_counts]]</f>
        <v>37</v>
      </c>
      <c r="J1941">
        <v>0</v>
      </c>
      <c r="K1941" s="4">
        <f>Table15_2[[#This Row],[total_counts]]/Table15_2[[#This Row],[den_total]]</f>
        <v>5.8319147594729215E-4</v>
      </c>
      <c r="L1941" s="4">
        <f>Table15_2[[#This Row],[in_person_counts]]/Table15_2[[#This Row],[den_total]]</f>
        <v>5.8319147594729215E-4</v>
      </c>
      <c r="M1941" s="4">
        <f>Table15_2[[#This Row],[virtual_counts]]/Table15_2[[#This Row],[den_total]]</f>
        <v>0</v>
      </c>
      <c r="N1941" t="s">
        <v>16</v>
      </c>
    </row>
    <row r="1942" spans="1:14" x14ac:dyDescent="0.3">
      <c r="A1942" t="s">
        <v>12</v>
      </c>
      <c r="B1942">
        <v>2020</v>
      </c>
      <c r="C1942">
        <v>12</v>
      </c>
      <c r="D1942" t="s">
        <v>22</v>
      </c>
      <c r="E1942">
        <v>63444</v>
      </c>
      <c r="F1942">
        <f>VLOOKUP(_xlfn.CONCAT(A1942,B1942,C1942),Denominator!D:H,2,FALSE)</f>
        <v>62314</v>
      </c>
      <c r="G1942">
        <f>VLOOKUP(_xlfn.CONCAT(A1942,B1942,C1942),Denominator!D:H,3,FALSE)</f>
        <v>1130</v>
      </c>
      <c r="H1942">
        <v>46</v>
      </c>
      <c r="I1942" s="13">
        <f>Table15_2[[#This Row],[total_counts]]-Table15_2[[#This Row],[virtual_counts]]</f>
        <v>46</v>
      </c>
      <c r="J1942">
        <v>0</v>
      </c>
      <c r="K1942" s="4">
        <f>Table15_2[[#This Row],[total_counts]]/Table15_2[[#This Row],[den_total]]</f>
        <v>7.2504886198852532E-4</v>
      </c>
      <c r="L1942" s="4">
        <f>Table15_2[[#This Row],[in_person_counts]]/Table15_2[[#This Row],[den_total]]</f>
        <v>7.2504886198852532E-4</v>
      </c>
      <c r="M1942" s="4">
        <f>Table15_2[[#This Row],[virtual_counts]]/Table15_2[[#This Row],[den_total]]</f>
        <v>0</v>
      </c>
      <c r="N1942" t="s">
        <v>16</v>
      </c>
    </row>
    <row r="1943" spans="1:14" x14ac:dyDescent="0.3">
      <c r="A1943" t="s">
        <v>12</v>
      </c>
      <c r="B1943">
        <v>2020</v>
      </c>
      <c r="C1943">
        <v>12</v>
      </c>
      <c r="D1943" t="s">
        <v>23</v>
      </c>
      <c r="E1943">
        <v>63444</v>
      </c>
      <c r="F1943">
        <f>VLOOKUP(_xlfn.CONCAT(A1943,B1943,C1943),Denominator!D:H,2,FALSE)</f>
        <v>62314</v>
      </c>
      <c r="G1943">
        <f>VLOOKUP(_xlfn.CONCAT(A1943,B1943,C1943),Denominator!D:H,3,FALSE)</f>
        <v>1130</v>
      </c>
      <c r="H1943">
        <v>113</v>
      </c>
      <c r="I1943" s="13">
        <f>Table15_2[[#This Row],[total_counts]]-Table15_2[[#This Row],[virtual_counts]]</f>
        <v>113</v>
      </c>
      <c r="J1943">
        <v>0</v>
      </c>
      <c r="K1943" s="4">
        <f>Table15_2[[#This Row],[total_counts]]/Table15_2[[#This Row],[den_total]]</f>
        <v>1.7810982914065949E-3</v>
      </c>
      <c r="L1943" s="4">
        <f>Table15_2[[#This Row],[in_person_counts]]/Table15_2[[#This Row],[den_total]]</f>
        <v>1.7810982914065949E-3</v>
      </c>
      <c r="M1943" s="4">
        <f>Table15_2[[#This Row],[virtual_counts]]/Table15_2[[#This Row],[den_total]]</f>
        <v>0</v>
      </c>
      <c r="N1943" t="s">
        <v>16</v>
      </c>
    </row>
    <row r="1944" spans="1:14" x14ac:dyDescent="0.3">
      <c r="A1944" t="s">
        <v>12</v>
      </c>
      <c r="B1944">
        <v>2020</v>
      </c>
      <c r="C1944">
        <v>12</v>
      </c>
      <c r="D1944" t="s">
        <v>24</v>
      </c>
      <c r="E1944">
        <v>63444</v>
      </c>
      <c r="F1944">
        <f>VLOOKUP(_xlfn.CONCAT(A1944,B1944,C1944),Denominator!D:H,2,FALSE)</f>
        <v>62314</v>
      </c>
      <c r="G1944">
        <f>VLOOKUP(_xlfn.CONCAT(A1944,B1944,C1944),Denominator!D:H,3,FALSE)</f>
        <v>1130</v>
      </c>
      <c r="H1944">
        <v>2386</v>
      </c>
      <c r="I1944" s="13">
        <f>Table15_2[[#This Row],[total_counts]]-Table15_2[[#This Row],[virtual_counts]]</f>
        <v>2386</v>
      </c>
      <c r="J1944">
        <v>0</v>
      </c>
      <c r="K1944" s="4">
        <f>Table15_2[[#This Row],[total_counts]]/Table15_2[[#This Row],[den_total]]</f>
        <v>3.7607969232709162E-2</v>
      </c>
      <c r="L1944" s="4">
        <f>Table15_2[[#This Row],[in_person_counts]]/Table15_2[[#This Row],[den_total]]</f>
        <v>3.7607969232709162E-2</v>
      </c>
      <c r="M1944" s="4">
        <f>Table15_2[[#This Row],[virtual_counts]]/Table15_2[[#This Row],[den_total]]</f>
        <v>0</v>
      </c>
      <c r="N1944" t="s">
        <v>16</v>
      </c>
    </row>
    <row r="1945" spans="1:14" x14ac:dyDescent="0.3">
      <c r="A1945" t="s">
        <v>12</v>
      </c>
      <c r="B1945">
        <v>2020</v>
      </c>
      <c r="C1945">
        <v>12</v>
      </c>
      <c r="D1945" t="s">
        <v>25</v>
      </c>
      <c r="E1945">
        <v>63444</v>
      </c>
      <c r="F1945">
        <f>VLOOKUP(_xlfn.CONCAT(A1945,B1945,C1945),Denominator!D:H,2,FALSE)</f>
        <v>62314</v>
      </c>
      <c r="G1945">
        <f>VLOOKUP(_xlfn.CONCAT(A1945,B1945,C1945),Denominator!D:H,3,FALSE)</f>
        <v>1130</v>
      </c>
      <c r="H1945">
        <v>236</v>
      </c>
      <c r="I1945" s="13">
        <f>Table15_2[[#This Row],[total_counts]]-Table15_2[[#This Row],[virtual_counts]]</f>
        <v>236</v>
      </c>
      <c r="J1945">
        <v>0</v>
      </c>
      <c r="K1945" s="4">
        <f>Table15_2[[#This Row],[total_counts]]/Table15_2[[#This Row],[den_total]]</f>
        <v>3.7198159006367822E-3</v>
      </c>
      <c r="L1945" s="4">
        <f>Table15_2[[#This Row],[in_person_counts]]/Table15_2[[#This Row],[den_total]]</f>
        <v>3.7198159006367822E-3</v>
      </c>
      <c r="M1945" s="4">
        <f>Table15_2[[#This Row],[virtual_counts]]/Table15_2[[#This Row],[den_total]]</f>
        <v>0</v>
      </c>
      <c r="N1945" t="s">
        <v>16</v>
      </c>
    </row>
    <row r="1946" spans="1:14" x14ac:dyDescent="0.3">
      <c r="A1946" t="s">
        <v>26</v>
      </c>
      <c r="B1946">
        <v>2020</v>
      </c>
      <c r="C1946">
        <v>1</v>
      </c>
      <c r="D1946" t="s">
        <v>13</v>
      </c>
      <c r="E1946">
        <v>127818</v>
      </c>
      <c r="F1946">
        <f>VLOOKUP(_xlfn.CONCAT(A1946,B1946,C1946),Denominator!D:H,2,FALSE)</f>
        <v>127818</v>
      </c>
      <c r="G1946">
        <f>VLOOKUP(_xlfn.CONCAT(A1946,B1946,C1946),Denominator!D:H,3,FALSE)</f>
        <v>0</v>
      </c>
      <c r="H1946">
        <v>3606</v>
      </c>
      <c r="I1946" s="13">
        <f>Table15_2[[#This Row],[total_counts]]-Table15_2[[#This Row],[virtual_counts]]</f>
        <v>3606</v>
      </c>
      <c r="J1946">
        <v>0</v>
      </c>
      <c r="K1946" s="4">
        <f>Table15_2[[#This Row],[total_counts]]/Table15_2[[#This Row],[den_total]]</f>
        <v>2.8211988921748112E-2</v>
      </c>
      <c r="L1946" s="4">
        <f>Table15_2[[#This Row],[in_person_counts]]/Table15_2[[#This Row],[den_total]]</f>
        <v>2.8211988921748112E-2</v>
      </c>
      <c r="M1946" s="4">
        <f>Table15_2[[#This Row],[virtual_counts]]/Table15_2[[#This Row],[den_total]]</f>
        <v>0</v>
      </c>
      <c r="N1946" t="s">
        <v>14</v>
      </c>
    </row>
    <row r="1947" spans="1:14" x14ac:dyDescent="0.3">
      <c r="A1947" t="s">
        <v>26</v>
      </c>
      <c r="B1947">
        <v>2020</v>
      </c>
      <c r="C1947">
        <v>1</v>
      </c>
      <c r="D1947" t="s">
        <v>18</v>
      </c>
      <c r="E1947">
        <v>127818</v>
      </c>
      <c r="F1947">
        <f>VLOOKUP(_xlfn.CONCAT(A1947,B1947,C1947),Denominator!D:H,2,FALSE)</f>
        <v>127818</v>
      </c>
      <c r="G1947">
        <f>VLOOKUP(_xlfn.CONCAT(A1947,B1947,C1947),Denominator!D:H,3,FALSE)</f>
        <v>0</v>
      </c>
      <c r="H1947">
        <v>219</v>
      </c>
      <c r="I1947" s="13">
        <f>Table15_2[[#This Row],[total_counts]]-Table15_2[[#This Row],[virtual_counts]]</f>
        <v>219</v>
      </c>
      <c r="J1947">
        <v>0</v>
      </c>
      <c r="K1947" s="4">
        <f>Table15_2[[#This Row],[total_counts]]/Table15_2[[#This Row],[den_total]]</f>
        <v>1.7133737032342861E-3</v>
      </c>
      <c r="L1947" s="4">
        <f>Table15_2[[#This Row],[in_person_counts]]/Table15_2[[#This Row],[den_total]]</f>
        <v>1.7133737032342861E-3</v>
      </c>
      <c r="M1947" s="4">
        <f>Table15_2[[#This Row],[virtual_counts]]/Table15_2[[#This Row],[den_total]]</f>
        <v>0</v>
      </c>
      <c r="N1947" t="s">
        <v>14</v>
      </c>
    </row>
    <row r="1948" spans="1:14" x14ac:dyDescent="0.3">
      <c r="A1948" t="s">
        <v>26</v>
      </c>
      <c r="B1948">
        <v>2020</v>
      </c>
      <c r="C1948">
        <v>1</v>
      </c>
      <c r="D1948" t="s">
        <v>19</v>
      </c>
      <c r="E1948">
        <v>127818</v>
      </c>
      <c r="F1948">
        <f>VLOOKUP(_xlfn.CONCAT(A1948,B1948,C1948),Denominator!D:H,2,FALSE)</f>
        <v>127818</v>
      </c>
      <c r="G1948">
        <f>VLOOKUP(_xlfn.CONCAT(A1948,B1948,C1948),Denominator!D:H,3,FALSE)</f>
        <v>0</v>
      </c>
      <c r="H1948">
        <v>65</v>
      </c>
      <c r="I1948" s="13">
        <f>Table15_2[[#This Row],[total_counts]]-Table15_2[[#This Row],[virtual_counts]]</f>
        <v>65</v>
      </c>
      <c r="J1948">
        <v>0</v>
      </c>
      <c r="K1948" s="4">
        <f>Table15_2[[#This Row],[total_counts]]/Table15_2[[#This Row],[den_total]]</f>
        <v>5.0853557401930871E-4</v>
      </c>
      <c r="L1948" s="4">
        <f>Table15_2[[#This Row],[in_person_counts]]/Table15_2[[#This Row],[den_total]]</f>
        <v>5.0853557401930871E-4</v>
      </c>
      <c r="M1948" s="4">
        <f>Table15_2[[#This Row],[virtual_counts]]/Table15_2[[#This Row],[den_total]]</f>
        <v>0</v>
      </c>
      <c r="N1948" t="s">
        <v>14</v>
      </c>
    </row>
    <row r="1949" spans="1:14" x14ac:dyDescent="0.3">
      <c r="A1949" t="s">
        <v>26</v>
      </c>
      <c r="B1949">
        <v>2020</v>
      </c>
      <c r="C1949">
        <v>1</v>
      </c>
      <c r="D1949" t="s">
        <v>20</v>
      </c>
      <c r="E1949">
        <v>127818</v>
      </c>
      <c r="F1949">
        <f>VLOOKUP(_xlfn.CONCAT(A1949,B1949,C1949),Denominator!D:H,2,FALSE)</f>
        <v>127818</v>
      </c>
      <c r="G1949">
        <f>VLOOKUP(_xlfn.CONCAT(A1949,B1949,C1949),Denominator!D:H,3,FALSE)</f>
        <v>0</v>
      </c>
      <c r="H1949">
        <v>65</v>
      </c>
      <c r="I1949" s="13">
        <f>Table15_2[[#This Row],[total_counts]]-Table15_2[[#This Row],[virtual_counts]]</f>
        <v>65</v>
      </c>
      <c r="J1949">
        <v>0</v>
      </c>
      <c r="K1949" s="4">
        <f>Table15_2[[#This Row],[total_counts]]/Table15_2[[#This Row],[den_total]]</f>
        <v>5.0853557401930871E-4</v>
      </c>
      <c r="L1949" s="4">
        <f>Table15_2[[#This Row],[in_person_counts]]/Table15_2[[#This Row],[den_total]]</f>
        <v>5.0853557401930871E-4</v>
      </c>
      <c r="M1949" s="4">
        <f>Table15_2[[#This Row],[virtual_counts]]/Table15_2[[#This Row],[den_total]]</f>
        <v>0</v>
      </c>
      <c r="N1949" t="s">
        <v>14</v>
      </c>
    </row>
    <row r="1950" spans="1:14" x14ac:dyDescent="0.3">
      <c r="A1950" t="s">
        <v>26</v>
      </c>
      <c r="B1950">
        <v>2020</v>
      </c>
      <c r="C1950">
        <v>1</v>
      </c>
      <c r="D1950" t="s">
        <v>21</v>
      </c>
      <c r="E1950">
        <v>127818</v>
      </c>
      <c r="F1950">
        <f>VLOOKUP(_xlfn.CONCAT(A1950,B1950,C1950),Denominator!D:H,2,FALSE)</f>
        <v>127818</v>
      </c>
      <c r="G1950">
        <f>VLOOKUP(_xlfn.CONCAT(A1950,B1950,C1950),Denominator!D:H,3,FALSE)</f>
        <v>0</v>
      </c>
      <c r="H1950">
        <v>64</v>
      </c>
      <c r="I1950" s="13">
        <f>Table15_2[[#This Row],[total_counts]]-Table15_2[[#This Row],[virtual_counts]]</f>
        <v>64</v>
      </c>
      <c r="J1950">
        <v>0</v>
      </c>
      <c r="K1950" s="4">
        <f>Table15_2[[#This Row],[total_counts]]/Table15_2[[#This Row],[den_total]]</f>
        <v>5.0071194980362706E-4</v>
      </c>
      <c r="L1950" s="4">
        <f>Table15_2[[#This Row],[in_person_counts]]/Table15_2[[#This Row],[den_total]]</f>
        <v>5.0071194980362706E-4</v>
      </c>
      <c r="M1950" s="4">
        <f>Table15_2[[#This Row],[virtual_counts]]/Table15_2[[#This Row],[den_total]]</f>
        <v>0</v>
      </c>
      <c r="N1950" t="s">
        <v>14</v>
      </c>
    </row>
    <row r="1951" spans="1:14" x14ac:dyDescent="0.3">
      <c r="A1951" t="s">
        <v>26</v>
      </c>
      <c r="B1951">
        <v>2020</v>
      </c>
      <c r="C1951">
        <v>1</v>
      </c>
      <c r="D1951" t="s">
        <v>22</v>
      </c>
      <c r="E1951">
        <v>127818</v>
      </c>
      <c r="F1951">
        <f>VLOOKUP(_xlfn.CONCAT(A1951,B1951,C1951),Denominator!D:H,2,FALSE)</f>
        <v>127818</v>
      </c>
      <c r="G1951">
        <f>VLOOKUP(_xlfn.CONCAT(A1951,B1951,C1951),Denominator!D:H,3,FALSE)</f>
        <v>0</v>
      </c>
      <c r="H1951">
        <v>129</v>
      </c>
      <c r="I1951" s="13">
        <f>Table15_2[[#This Row],[total_counts]]-Table15_2[[#This Row],[virtual_counts]]</f>
        <v>129</v>
      </c>
      <c r="J1951">
        <v>0</v>
      </c>
      <c r="K1951" s="4">
        <f>Table15_2[[#This Row],[total_counts]]/Table15_2[[#This Row],[den_total]]</f>
        <v>1.0092475238229358E-3</v>
      </c>
      <c r="L1951" s="4">
        <f>Table15_2[[#This Row],[in_person_counts]]/Table15_2[[#This Row],[den_total]]</f>
        <v>1.0092475238229358E-3</v>
      </c>
      <c r="M1951" s="4">
        <f>Table15_2[[#This Row],[virtual_counts]]/Table15_2[[#This Row],[den_total]]</f>
        <v>0</v>
      </c>
      <c r="N1951" t="s">
        <v>14</v>
      </c>
    </row>
    <row r="1952" spans="1:14" x14ac:dyDescent="0.3">
      <c r="A1952" t="s">
        <v>26</v>
      </c>
      <c r="B1952">
        <v>2020</v>
      </c>
      <c r="C1952">
        <v>1</v>
      </c>
      <c r="D1952" t="s">
        <v>23</v>
      </c>
      <c r="E1952">
        <v>127818</v>
      </c>
      <c r="F1952">
        <f>VLOOKUP(_xlfn.CONCAT(A1952,B1952,C1952),Denominator!D:H,2,FALSE)</f>
        <v>127818</v>
      </c>
      <c r="G1952">
        <f>VLOOKUP(_xlfn.CONCAT(A1952,B1952,C1952),Denominator!D:H,3,FALSE)</f>
        <v>0</v>
      </c>
      <c r="H1952">
        <v>612</v>
      </c>
      <c r="I1952" s="13">
        <f>Table15_2[[#This Row],[total_counts]]-Table15_2[[#This Row],[virtual_counts]]</f>
        <v>612</v>
      </c>
      <c r="J1952">
        <v>0</v>
      </c>
      <c r="K1952" s="4">
        <f>Table15_2[[#This Row],[total_counts]]/Table15_2[[#This Row],[den_total]]</f>
        <v>4.7880580199971831E-3</v>
      </c>
      <c r="L1952" s="4">
        <f>Table15_2[[#This Row],[in_person_counts]]/Table15_2[[#This Row],[den_total]]</f>
        <v>4.7880580199971831E-3</v>
      </c>
      <c r="M1952" s="4">
        <f>Table15_2[[#This Row],[virtual_counts]]/Table15_2[[#This Row],[den_total]]</f>
        <v>0</v>
      </c>
      <c r="N1952" t="s">
        <v>14</v>
      </c>
    </row>
    <row r="1953" spans="1:14" x14ac:dyDescent="0.3">
      <c r="A1953" t="s">
        <v>26</v>
      </c>
      <c r="B1953">
        <v>2020</v>
      </c>
      <c r="C1953">
        <v>1</v>
      </c>
      <c r="D1953" t="s">
        <v>24</v>
      </c>
      <c r="E1953">
        <v>127818</v>
      </c>
      <c r="F1953">
        <f>VLOOKUP(_xlfn.CONCAT(A1953,B1953,C1953),Denominator!D:H,2,FALSE)</f>
        <v>127818</v>
      </c>
      <c r="G1953">
        <f>VLOOKUP(_xlfn.CONCAT(A1953,B1953,C1953),Denominator!D:H,3,FALSE)</f>
        <v>0</v>
      </c>
      <c r="H1953">
        <v>103</v>
      </c>
      <c r="I1953" s="13">
        <f>Table15_2[[#This Row],[total_counts]]-Table15_2[[#This Row],[virtual_counts]]</f>
        <v>103</v>
      </c>
      <c r="J1953">
        <v>0</v>
      </c>
      <c r="K1953" s="4">
        <f>Table15_2[[#This Row],[total_counts]]/Table15_2[[#This Row],[den_total]]</f>
        <v>8.0583329421521225E-4</v>
      </c>
      <c r="L1953" s="4">
        <f>Table15_2[[#This Row],[in_person_counts]]/Table15_2[[#This Row],[den_total]]</f>
        <v>8.0583329421521225E-4</v>
      </c>
      <c r="M1953" s="4">
        <f>Table15_2[[#This Row],[virtual_counts]]/Table15_2[[#This Row],[den_total]]</f>
        <v>0</v>
      </c>
      <c r="N1953" t="s">
        <v>14</v>
      </c>
    </row>
    <row r="1954" spans="1:14" x14ac:dyDescent="0.3">
      <c r="A1954" t="s">
        <v>26</v>
      </c>
      <c r="B1954">
        <v>2020</v>
      </c>
      <c r="C1954">
        <v>1</v>
      </c>
      <c r="D1954" t="s">
        <v>25</v>
      </c>
      <c r="E1954">
        <v>127818</v>
      </c>
      <c r="F1954">
        <f>VLOOKUP(_xlfn.CONCAT(A1954,B1954,C1954),Denominator!D:H,2,FALSE)</f>
        <v>127818</v>
      </c>
      <c r="G1954">
        <f>VLOOKUP(_xlfn.CONCAT(A1954,B1954,C1954),Denominator!D:H,3,FALSE)</f>
        <v>0</v>
      </c>
      <c r="H1954">
        <v>191</v>
      </c>
      <c r="I1954" s="13">
        <f>Table15_2[[#This Row],[total_counts]]-Table15_2[[#This Row],[virtual_counts]]</f>
        <v>191</v>
      </c>
      <c r="J1954">
        <v>0</v>
      </c>
      <c r="K1954" s="4">
        <f>Table15_2[[#This Row],[total_counts]]/Table15_2[[#This Row],[den_total]]</f>
        <v>1.4943122251951993E-3</v>
      </c>
      <c r="L1954" s="4">
        <f>Table15_2[[#This Row],[in_person_counts]]/Table15_2[[#This Row],[den_total]]</f>
        <v>1.4943122251951993E-3</v>
      </c>
      <c r="M1954" s="4">
        <f>Table15_2[[#This Row],[virtual_counts]]/Table15_2[[#This Row],[den_total]]</f>
        <v>0</v>
      </c>
      <c r="N1954" t="s">
        <v>14</v>
      </c>
    </row>
    <row r="1955" spans="1:14" x14ac:dyDescent="0.3">
      <c r="A1955" t="s">
        <v>26</v>
      </c>
      <c r="B1955">
        <v>2020</v>
      </c>
      <c r="C1955">
        <v>2</v>
      </c>
      <c r="D1955" t="s">
        <v>13</v>
      </c>
      <c r="E1955">
        <v>122474</v>
      </c>
      <c r="F1955">
        <f>VLOOKUP(_xlfn.CONCAT(A1955,B1955,C1955),Denominator!D:H,2,FALSE)</f>
        <v>122473</v>
      </c>
      <c r="G1955">
        <f>VLOOKUP(_xlfn.CONCAT(A1955,B1955,C1955),Denominator!D:H,3,FALSE)</f>
        <v>1</v>
      </c>
      <c r="H1955">
        <v>3594</v>
      </c>
      <c r="I1955" s="13">
        <f>Table15_2[[#This Row],[total_counts]]-Table15_2[[#This Row],[virtual_counts]]</f>
        <v>3594</v>
      </c>
      <c r="J1955">
        <v>0</v>
      </c>
      <c r="K1955" s="4">
        <f>Table15_2[[#This Row],[total_counts]]/Table15_2[[#This Row],[den_total]]</f>
        <v>2.9345003837549195E-2</v>
      </c>
      <c r="L1955" s="4">
        <f>Table15_2[[#This Row],[in_person_counts]]/Table15_2[[#This Row],[den_total]]</f>
        <v>2.9345003837549195E-2</v>
      </c>
      <c r="M1955" s="4">
        <f>Table15_2[[#This Row],[virtual_counts]]/Table15_2[[#This Row],[den_total]]</f>
        <v>0</v>
      </c>
      <c r="N1955" t="s">
        <v>14</v>
      </c>
    </row>
    <row r="1956" spans="1:14" x14ac:dyDescent="0.3">
      <c r="A1956" t="s">
        <v>26</v>
      </c>
      <c r="B1956">
        <v>2020</v>
      </c>
      <c r="C1956">
        <v>2</v>
      </c>
      <c r="D1956" t="s">
        <v>18</v>
      </c>
      <c r="E1956">
        <v>122474</v>
      </c>
      <c r="F1956">
        <f>VLOOKUP(_xlfn.CONCAT(A1956,B1956,C1956),Denominator!D:H,2,FALSE)</f>
        <v>122473</v>
      </c>
      <c r="G1956">
        <f>VLOOKUP(_xlfn.CONCAT(A1956,B1956,C1956),Denominator!D:H,3,FALSE)</f>
        <v>1</v>
      </c>
      <c r="H1956">
        <v>228</v>
      </c>
      <c r="I1956" s="13">
        <f>Table15_2[[#This Row],[total_counts]]-Table15_2[[#This Row],[virtual_counts]]</f>
        <v>228</v>
      </c>
      <c r="J1956">
        <v>0</v>
      </c>
      <c r="K1956" s="4">
        <f>Table15_2[[#This Row],[total_counts]]/Table15_2[[#This Row],[den_total]]</f>
        <v>1.8616196090598821E-3</v>
      </c>
      <c r="L1956" s="4">
        <f>Table15_2[[#This Row],[in_person_counts]]/Table15_2[[#This Row],[den_total]]</f>
        <v>1.8616196090598821E-3</v>
      </c>
      <c r="M1956" s="4">
        <f>Table15_2[[#This Row],[virtual_counts]]/Table15_2[[#This Row],[den_total]]</f>
        <v>0</v>
      </c>
      <c r="N1956" t="s">
        <v>14</v>
      </c>
    </row>
    <row r="1957" spans="1:14" x14ac:dyDescent="0.3">
      <c r="A1957" t="s">
        <v>26</v>
      </c>
      <c r="B1957">
        <v>2020</v>
      </c>
      <c r="C1957">
        <v>2</v>
      </c>
      <c r="D1957" t="s">
        <v>19</v>
      </c>
      <c r="E1957">
        <v>122474</v>
      </c>
      <c r="F1957">
        <f>VLOOKUP(_xlfn.CONCAT(A1957,B1957,C1957),Denominator!D:H,2,FALSE)</f>
        <v>122473</v>
      </c>
      <c r="G1957">
        <f>VLOOKUP(_xlfn.CONCAT(A1957,B1957,C1957),Denominator!D:H,3,FALSE)</f>
        <v>1</v>
      </c>
      <c r="H1957">
        <v>63</v>
      </c>
      <c r="I1957" s="13">
        <f>Table15_2[[#This Row],[total_counts]]-Table15_2[[#This Row],[virtual_counts]]</f>
        <v>63</v>
      </c>
      <c r="J1957">
        <v>0</v>
      </c>
      <c r="K1957" s="4">
        <f>Table15_2[[#This Row],[total_counts]]/Table15_2[[#This Row],[den_total]]</f>
        <v>5.1439489197707266E-4</v>
      </c>
      <c r="L1957" s="4">
        <f>Table15_2[[#This Row],[in_person_counts]]/Table15_2[[#This Row],[den_total]]</f>
        <v>5.1439489197707266E-4</v>
      </c>
      <c r="M1957" s="4">
        <f>Table15_2[[#This Row],[virtual_counts]]/Table15_2[[#This Row],[den_total]]</f>
        <v>0</v>
      </c>
      <c r="N1957" t="s">
        <v>14</v>
      </c>
    </row>
    <row r="1958" spans="1:14" x14ac:dyDescent="0.3">
      <c r="A1958" t="s">
        <v>26</v>
      </c>
      <c r="B1958">
        <v>2020</v>
      </c>
      <c r="C1958">
        <v>2</v>
      </c>
      <c r="D1958" t="s">
        <v>20</v>
      </c>
      <c r="E1958">
        <v>122474</v>
      </c>
      <c r="F1958">
        <f>VLOOKUP(_xlfn.CONCAT(A1958,B1958,C1958),Denominator!D:H,2,FALSE)</f>
        <v>122473</v>
      </c>
      <c r="G1958">
        <f>VLOOKUP(_xlfn.CONCAT(A1958,B1958,C1958),Denominator!D:H,3,FALSE)</f>
        <v>1</v>
      </c>
      <c r="H1958">
        <v>80</v>
      </c>
      <c r="I1958" s="13">
        <f>Table15_2[[#This Row],[total_counts]]-Table15_2[[#This Row],[virtual_counts]]</f>
        <v>80</v>
      </c>
      <c r="J1958">
        <v>0</v>
      </c>
      <c r="K1958" s="4">
        <f>Table15_2[[#This Row],[total_counts]]/Table15_2[[#This Row],[den_total]]</f>
        <v>6.5319986282802878E-4</v>
      </c>
      <c r="L1958" s="4">
        <f>Table15_2[[#This Row],[in_person_counts]]/Table15_2[[#This Row],[den_total]]</f>
        <v>6.5319986282802878E-4</v>
      </c>
      <c r="M1958" s="4">
        <f>Table15_2[[#This Row],[virtual_counts]]/Table15_2[[#This Row],[den_total]]</f>
        <v>0</v>
      </c>
      <c r="N1958" t="s">
        <v>14</v>
      </c>
    </row>
    <row r="1959" spans="1:14" x14ac:dyDescent="0.3">
      <c r="A1959" t="s">
        <v>26</v>
      </c>
      <c r="B1959">
        <v>2020</v>
      </c>
      <c r="C1959">
        <v>2</v>
      </c>
      <c r="D1959" t="s">
        <v>21</v>
      </c>
      <c r="E1959">
        <v>122474</v>
      </c>
      <c r="F1959">
        <f>VLOOKUP(_xlfn.CONCAT(A1959,B1959,C1959),Denominator!D:H,2,FALSE)</f>
        <v>122473</v>
      </c>
      <c r="G1959">
        <f>VLOOKUP(_xlfn.CONCAT(A1959,B1959,C1959),Denominator!D:H,3,FALSE)</f>
        <v>1</v>
      </c>
      <c r="H1959">
        <v>77</v>
      </c>
      <c r="I1959" s="13">
        <f>Table15_2[[#This Row],[total_counts]]-Table15_2[[#This Row],[virtual_counts]]</f>
        <v>77</v>
      </c>
      <c r="J1959">
        <v>0</v>
      </c>
      <c r="K1959" s="4">
        <f>Table15_2[[#This Row],[total_counts]]/Table15_2[[#This Row],[den_total]]</f>
        <v>6.2870486797197772E-4</v>
      </c>
      <c r="L1959" s="4">
        <f>Table15_2[[#This Row],[in_person_counts]]/Table15_2[[#This Row],[den_total]]</f>
        <v>6.2870486797197772E-4</v>
      </c>
      <c r="M1959" s="4">
        <f>Table15_2[[#This Row],[virtual_counts]]/Table15_2[[#This Row],[den_total]]</f>
        <v>0</v>
      </c>
      <c r="N1959" t="s">
        <v>14</v>
      </c>
    </row>
    <row r="1960" spans="1:14" x14ac:dyDescent="0.3">
      <c r="A1960" t="s">
        <v>26</v>
      </c>
      <c r="B1960">
        <v>2020</v>
      </c>
      <c r="C1960">
        <v>2</v>
      </c>
      <c r="D1960" t="s">
        <v>22</v>
      </c>
      <c r="E1960">
        <v>122474</v>
      </c>
      <c r="F1960">
        <f>VLOOKUP(_xlfn.CONCAT(A1960,B1960,C1960),Denominator!D:H,2,FALSE)</f>
        <v>122473</v>
      </c>
      <c r="G1960">
        <f>VLOOKUP(_xlfn.CONCAT(A1960,B1960,C1960),Denominator!D:H,3,FALSE)</f>
        <v>1</v>
      </c>
      <c r="H1960">
        <v>157</v>
      </c>
      <c r="I1960" s="13">
        <f>Table15_2[[#This Row],[total_counts]]-Table15_2[[#This Row],[virtual_counts]]</f>
        <v>157</v>
      </c>
      <c r="J1960">
        <v>0</v>
      </c>
      <c r="K1960" s="4">
        <f>Table15_2[[#This Row],[total_counts]]/Table15_2[[#This Row],[den_total]]</f>
        <v>1.2819047308000066E-3</v>
      </c>
      <c r="L1960" s="4">
        <f>Table15_2[[#This Row],[in_person_counts]]/Table15_2[[#This Row],[den_total]]</f>
        <v>1.2819047308000066E-3</v>
      </c>
      <c r="M1960" s="4">
        <f>Table15_2[[#This Row],[virtual_counts]]/Table15_2[[#This Row],[den_total]]</f>
        <v>0</v>
      </c>
      <c r="N1960" t="s">
        <v>14</v>
      </c>
    </row>
    <row r="1961" spans="1:14" x14ac:dyDescent="0.3">
      <c r="A1961" t="s">
        <v>26</v>
      </c>
      <c r="B1961">
        <v>2020</v>
      </c>
      <c r="C1961">
        <v>2</v>
      </c>
      <c r="D1961" t="s">
        <v>23</v>
      </c>
      <c r="E1961">
        <v>122474</v>
      </c>
      <c r="F1961">
        <f>VLOOKUP(_xlfn.CONCAT(A1961,B1961,C1961),Denominator!D:H,2,FALSE)</f>
        <v>122473</v>
      </c>
      <c r="G1961">
        <f>VLOOKUP(_xlfn.CONCAT(A1961,B1961,C1961),Denominator!D:H,3,FALSE)</f>
        <v>1</v>
      </c>
      <c r="H1961">
        <v>661</v>
      </c>
      <c r="I1961" s="13">
        <f>Table15_2[[#This Row],[total_counts]]-Table15_2[[#This Row],[virtual_counts]]</f>
        <v>661</v>
      </c>
      <c r="J1961">
        <v>0</v>
      </c>
      <c r="K1961" s="4">
        <f>Table15_2[[#This Row],[total_counts]]/Table15_2[[#This Row],[den_total]]</f>
        <v>5.3970638666165881E-3</v>
      </c>
      <c r="L1961" s="4">
        <f>Table15_2[[#This Row],[in_person_counts]]/Table15_2[[#This Row],[den_total]]</f>
        <v>5.3970638666165881E-3</v>
      </c>
      <c r="M1961" s="4">
        <f>Table15_2[[#This Row],[virtual_counts]]/Table15_2[[#This Row],[den_total]]</f>
        <v>0</v>
      </c>
      <c r="N1961" t="s">
        <v>14</v>
      </c>
    </row>
    <row r="1962" spans="1:14" x14ac:dyDescent="0.3">
      <c r="A1962" t="s">
        <v>26</v>
      </c>
      <c r="B1962">
        <v>2020</v>
      </c>
      <c r="C1962">
        <v>2</v>
      </c>
      <c r="D1962" t="s">
        <v>24</v>
      </c>
      <c r="E1962">
        <v>122474</v>
      </c>
      <c r="F1962">
        <f>VLOOKUP(_xlfn.CONCAT(A1962,B1962,C1962),Denominator!D:H,2,FALSE)</f>
        <v>122473</v>
      </c>
      <c r="G1962">
        <f>VLOOKUP(_xlfn.CONCAT(A1962,B1962,C1962),Denominator!D:H,3,FALSE)</f>
        <v>1</v>
      </c>
      <c r="H1962">
        <v>98</v>
      </c>
      <c r="I1962" s="13">
        <f>Table15_2[[#This Row],[total_counts]]-Table15_2[[#This Row],[virtual_counts]]</f>
        <v>98</v>
      </c>
      <c r="J1962">
        <v>0</v>
      </c>
      <c r="K1962" s="4">
        <f>Table15_2[[#This Row],[total_counts]]/Table15_2[[#This Row],[den_total]]</f>
        <v>8.001698319643353E-4</v>
      </c>
      <c r="L1962" s="4">
        <f>Table15_2[[#This Row],[in_person_counts]]/Table15_2[[#This Row],[den_total]]</f>
        <v>8.001698319643353E-4</v>
      </c>
      <c r="M1962" s="4">
        <f>Table15_2[[#This Row],[virtual_counts]]/Table15_2[[#This Row],[den_total]]</f>
        <v>0</v>
      </c>
      <c r="N1962" t="s">
        <v>14</v>
      </c>
    </row>
    <row r="1963" spans="1:14" x14ac:dyDescent="0.3">
      <c r="A1963" t="s">
        <v>26</v>
      </c>
      <c r="B1963">
        <v>2020</v>
      </c>
      <c r="C1963">
        <v>2</v>
      </c>
      <c r="D1963" t="s">
        <v>25</v>
      </c>
      <c r="E1963">
        <v>122474</v>
      </c>
      <c r="F1963">
        <f>VLOOKUP(_xlfn.CONCAT(A1963,B1963,C1963),Denominator!D:H,2,FALSE)</f>
        <v>122473</v>
      </c>
      <c r="G1963">
        <f>VLOOKUP(_xlfn.CONCAT(A1963,B1963,C1963),Denominator!D:H,3,FALSE)</f>
        <v>1</v>
      </c>
      <c r="H1963">
        <v>198</v>
      </c>
      <c r="I1963" s="13">
        <f>Table15_2[[#This Row],[total_counts]]-Table15_2[[#This Row],[virtual_counts]]</f>
        <v>198</v>
      </c>
      <c r="J1963">
        <v>0</v>
      </c>
      <c r="K1963" s="4">
        <f>Table15_2[[#This Row],[total_counts]]/Table15_2[[#This Row],[den_total]]</f>
        <v>1.6166696604993714E-3</v>
      </c>
      <c r="L1963" s="4">
        <f>Table15_2[[#This Row],[in_person_counts]]/Table15_2[[#This Row],[den_total]]</f>
        <v>1.6166696604993714E-3</v>
      </c>
      <c r="M1963" s="4">
        <f>Table15_2[[#This Row],[virtual_counts]]/Table15_2[[#This Row],[den_total]]</f>
        <v>0</v>
      </c>
      <c r="N1963" t="s">
        <v>14</v>
      </c>
    </row>
    <row r="1964" spans="1:14" x14ac:dyDescent="0.3">
      <c r="A1964" t="s">
        <v>26</v>
      </c>
      <c r="B1964">
        <v>2020</v>
      </c>
      <c r="C1964">
        <v>3</v>
      </c>
      <c r="D1964" t="s">
        <v>13</v>
      </c>
      <c r="E1964">
        <v>144390</v>
      </c>
      <c r="F1964">
        <f>VLOOKUP(_xlfn.CONCAT(A1964,B1964,C1964),Denominator!D:H,2,FALSE)</f>
        <v>125797</v>
      </c>
      <c r="G1964">
        <f>VLOOKUP(_xlfn.CONCAT(A1964,B1964,C1964),Denominator!D:H,3,FALSE)</f>
        <v>18593</v>
      </c>
      <c r="H1964">
        <v>3803</v>
      </c>
      <c r="I1964" s="13">
        <f>Table15_2[[#This Row],[total_counts]]-Table15_2[[#This Row],[virtual_counts]]</f>
        <v>3212</v>
      </c>
      <c r="J1964">
        <v>591</v>
      </c>
      <c r="K1964" s="4">
        <f>Table15_2[[#This Row],[total_counts]]/Table15_2[[#This Row],[den_total]]</f>
        <v>2.6338389085116699E-2</v>
      </c>
      <c r="L1964" s="4">
        <f>Table15_2[[#This Row],[in_person_counts]]/Table15_2[[#This Row],[den_total]]</f>
        <v>2.2245307846803796E-2</v>
      </c>
      <c r="M1964" s="4">
        <f>Table15_2[[#This Row],[virtual_counts]]/Table15_2[[#This Row],[den_total]]</f>
        <v>4.0930812383129025E-3</v>
      </c>
      <c r="N1964" t="s">
        <v>15</v>
      </c>
    </row>
    <row r="1965" spans="1:14" x14ac:dyDescent="0.3">
      <c r="A1965" t="s">
        <v>26</v>
      </c>
      <c r="B1965">
        <v>2020</v>
      </c>
      <c r="C1965">
        <v>3</v>
      </c>
      <c r="D1965" t="s">
        <v>18</v>
      </c>
      <c r="E1965">
        <v>144390</v>
      </c>
      <c r="F1965">
        <f>VLOOKUP(_xlfn.CONCAT(A1965,B1965,C1965),Denominator!D:H,2,FALSE)</f>
        <v>125797</v>
      </c>
      <c r="G1965">
        <f>VLOOKUP(_xlfn.CONCAT(A1965,B1965,C1965),Denominator!D:H,3,FALSE)</f>
        <v>18593</v>
      </c>
      <c r="H1965">
        <v>275</v>
      </c>
      <c r="I1965" s="13">
        <f>Table15_2[[#This Row],[total_counts]]-Table15_2[[#This Row],[virtual_counts]]</f>
        <v>248</v>
      </c>
      <c r="J1965">
        <v>27</v>
      </c>
      <c r="K1965" s="4">
        <f>Table15_2[[#This Row],[total_counts]]/Table15_2[[#This Row],[den_total]]</f>
        <v>1.904564027979777E-3</v>
      </c>
      <c r="L1965" s="4">
        <f>Table15_2[[#This Row],[in_person_counts]]/Table15_2[[#This Row],[den_total]]</f>
        <v>1.7175704688690353E-3</v>
      </c>
      <c r="M1965" s="4">
        <f>Table15_2[[#This Row],[virtual_counts]]/Table15_2[[#This Row],[den_total]]</f>
        <v>1.8699355911074174E-4</v>
      </c>
      <c r="N1965" t="s">
        <v>15</v>
      </c>
    </row>
    <row r="1966" spans="1:14" x14ac:dyDescent="0.3">
      <c r="A1966" t="s">
        <v>26</v>
      </c>
      <c r="B1966">
        <v>2020</v>
      </c>
      <c r="C1966">
        <v>3</v>
      </c>
      <c r="D1966" t="s">
        <v>19</v>
      </c>
      <c r="E1966">
        <v>144390</v>
      </c>
      <c r="F1966">
        <f>VLOOKUP(_xlfn.CONCAT(A1966,B1966,C1966),Denominator!D:H,2,FALSE)</f>
        <v>125797</v>
      </c>
      <c r="G1966">
        <f>VLOOKUP(_xlfn.CONCAT(A1966,B1966,C1966),Denominator!D:H,3,FALSE)</f>
        <v>18593</v>
      </c>
      <c r="H1966">
        <v>79</v>
      </c>
      <c r="I1966" s="13">
        <f>Table15_2[[#This Row],[total_counts]]-Table15_2[[#This Row],[virtual_counts]]</f>
        <v>63</v>
      </c>
      <c r="J1966">
        <v>16</v>
      </c>
      <c r="K1966" s="4">
        <f>Table15_2[[#This Row],[total_counts]]/Table15_2[[#This Row],[den_total]]</f>
        <v>5.4712930258328139E-4</v>
      </c>
      <c r="L1966" s="4">
        <f>Table15_2[[#This Row],[in_person_counts]]/Table15_2[[#This Row],[den_total]]</f>
        <v>4.3631830459173074E-4</v>
      </c>
      <c r="M1966" s="4">
        <f>Table15_2[[#This Row],[virtual_counts]]/Table15_2[[#This Row],[den_total]]</f>
        <v>1.1081099799155066E-4</v>
      </c>
      <c r="N1966" t="s">
        <v>15</v>
      </c>
    </row>
    <row r="1967" spans="1:14" x14ac:dyDescent="0.3">
      <c r="A1967" t="s">
        <v>26</v>
      </c>
      <c r="B1967">
        <v>2020</v>
      </c>
      <c r="C1967">
        <v>3</v>
      </c>
      <c r="D1967" t="s">
        <v>20</v>
      </c>
      <c r="E1967">
        <v>144390</v>
      </c>
      <c r="F1967">
        <f>VLOOKUP(_xlfn.CONCAT(A1967,B1967,C1967),Denominator!D:H,2,FALSE)</f>
        <v>125797</v>
      </c>
      <c r="G1967">
        <f>VLOOKUP(_xlfn.CONCAT(A1967,B1967,C1967),Denominator!D:H,3,FALSE)</f>
        <v>18593</v>
      </c>
      <c r="H1967">
        <v>86</v>
      </c>
      <c r="I1967" s="13">
        <f>Table15_2[[#This Row],[total_counts]]-Table15_2[[#This Row],[virtual_counts]]</f>
        <v>72</v>
      </c>
      <c r="J1967">
        <v>14</v>
      </c>
      <c r="K1967" s="4">
        <f>Table15_2[[#This Row],[total_counts]]/Table15_2[[#This Row],[den_total]]</f>
        <v>5.9560911420458479E-4</v>
      </c>
      <c r="L1967" s="4">
        <f>Table15_2[[#This Row],[in_person_counts]]/Table15_2[[#This Row],[den_total]]</f>
        <v>4.9864949096197798E-4</v>
      </c>
      <c r="M1967" s="4">
        <f>Table15_2[[#This Row],[virtual_counts]]/Table15_2[[#This Row],[den_total]]</f>
        <v>9.6959623242606833E-5</v>
      </c>
      <c r="N1967" t="s">
        <v>15</v>
      </c>
    </row>
    <row r="1968" spans="1:14" x14ac:dyDescent="0.3">
      <c r="A1968" t="s">
        <v>26</v>
      </c>
      <c r="B1968">
        <v>2020</v>
      </c>
      <c r="C1968">
        <v>3</v>
      </c>
      <c r="D1968" t="s">
        <v>21</v>
      </c>
      <c r="E1968">
        <v>144390</v>
      </c>
      <c r="F1968">
        <f>VLOOKUP(_xlfn.CONCAT(A1968,B1968,C1968),Denominator!D:H,2,FALSE)</f>
        <v>125797</v>
      </c>
      <c r="G1968">
        <f>VLOOKUP(_xlfn.CONCAT(A1968,B1968,C1968),Denominator!D:H,3,FALSE)</f>
        <v>18593</v>
      </c>
      <c r="H1968">
        <v>58</v>
      </c>
      <c r="I1968" s="13">
        <f>Table15_2[[#This Row],[total_counts]]-Table15_2[[#This Row],[virtual_counts]]</f>
        <v>53</v>
      </c>
      <c r="J1968">
        <v>5</v>
      </c>
      <c r="K1968" s="4">
        <f>Table15_2[[#This Row],[total_counts]]/Table15_2[[#This Row],[den_total]]</f>
        <v>4.0168986771937112E-4</v>
      </c>
      <c r="L1968" s="4">
        <f>Table15_2[[#This Row],[in_person_counts]]/Table15_2[[#This Row],[den_total]]</f>
        <v>3.6706143084701157E-4</v>
      </c>
      <c r="M1968" s="4">
        <f>Table15_2[[#This Row],[virtual_counts]]/Table15_2[[#This Row],[den_total]]</f>
        <v>3.4628436872359578E-5</v>
      </c>
      <c r="N1968" t="s">
        <v>15</v>
      </c>
    </row>
    <row r="1969" spans="1:14" x14ac:dyDescent="0.3">
      <c r="A1969" t="s">
        <v>26</v>
      </c>
      <c r="B1969">
        <v>2020</v>
      </c>
      <c r="C1969">
        <v>3</v>
      </c>
      <c r="D1969" t="s">
        <v>22</v>
      </c>
      <c r="E1969">
        <v>144390</v>
      </c>
      <c r="F1969">
        <f>VLOOKUP(_xlfn.CONCAT(A1969,B1969,C1969),Denominator!D:H,2,FALSE)</f>
        <v>125797</v>
      </c>
      <c r="G1969">
        <f>VLOOKUP(_xlfn.CONCAT(A1969,B1969,C1969),Denominator!D:H,3,FALSE)</f>
        <v>18593</v>
      </c>
      <c r="H1969">
        <v>144</v>
      </c>
      <c r="I1969" s="13">
        <f>Table15_2[[#This Row],[total_counts]]-Table15_2[[#This Row],[virtual_counts]]</f>
        <v>125</v>
      </c>
      <c r="J1969">
        <v>19</v>
      </c>
      <c r="K1969" s="4">
        <f>Table15_2[[#This Row],[total_counts]]/Table15_2[[#This Row],[den_total]]</f>
        <v>9.9729898192395597E-4</v>
      </c>
      <c r="L1969" s="4">
        <f>Table15_2[[#This Row],[in_person_counts]]/Table15_2[[#This Row],[den_total]]</f>
        <v>8.657109218089895E-4</v>
      </c>
      <c r="M1969" s="4">
        <f>Table15_2[[#This Row],[virtual_counts]]/Table15_2[[#This Row],[den_total]]</f>
        <v>1.3158806011496642E-4</v>
      </c>
      <c r="N1969" t="s">
        <v>15</v>
      </c>
    </row>
    <row r="1970" spans="1:14" x14ac:dyDescent="0.3">
      <c r="A1970" t="s">
        <v>26</v>
      </c>
      <c r="B1970">
        <v>2020</v>
      </c>
      <c r="C1970">
        <v>3</v>
      </c>
      <c r="D1970" t="s">
        <v>23</v>
      </c>
      <c r="E1970">
        <v>144390</v>
      </c>
      <c r="F1970">
        <f>VLOOKUP(_xlfn.CONCAT(A1970,B1970,C1970),Denominator!D:H,2,FALSE)</f>
        <v>125797</v>
      </c>
      <c r="G1970">
        <f>VLOOKUP(_xlfn.CONCAT(A1970,B1970,C1970),Denominator!D:H,3,FALSE)</f>
        <v>18593</v>
      </c>
      <c r="H1970">
        <v>621</v>
      </c>
      <c r="I1970" s="13">
        <f>Table15_2[[#This Row],[total_counts]]-Table15_2[[#This Row],[virtual_counts]]</f>
        <v>549</v>
      </c>
      <c r="J1970">
        <v>72</v>
      </c>
      <c r="K1970" s="4">
        <f>Table15_2[[#This Row],[total_counts]]/Table15_2[[#This Row],[den_total]]</f>
        <v>4.3008518595470599E-3</v>
      </c>
      <c r="L1970" s="4">
        <f>Table15_2[[#This Row],[in_person_counts]]/Table15_2[[#This Row],[den_total]]</f>
        <v>3.8022023685850819E-3</v>
      </c>
      <c r="M1970" s="4">
        <f>Table15_2[[#This Row],[virtual_counts]]/Table15_2[[#This Row],[den_total]]</f>
        <v>4.9864949096197798E-4</v>
      </c>
      <c r="N1970" t="s">
        <v>15</v>
      </c>
    </row>
    <row r="1971" spans="1:14" x14ac:dyDescent="0.3">
      <c r="A1971" t="s">
        <v>26</v>
      </c>
      <c r="B1971">
        <v>2020</v>
      </c>
      <c r="C1971">
        <v>3</v>
      </c>
      <c r="D1971" t="s">
        <v>24</v>
      </c>
      <c r="E1971">
        <v>144390</v>
      </c>
      <c r="F1971">
        <f>VLOOKUP(_xlfn.CONCAT(A1971,B1971,C1971),Denominator!D:H,2,FALSE)</f>
        <v>125797</v>
      </c>
      <c r="G1971">
        <f>VLOOKUP(_xlfn.CONCAT(A1971,B1971,C1971),Denominator!D:H,3,FALSE)</f>
        <v>18593</v>
      </c>
      <c r="H1971">
        <v>98</v>
      </c>
      <c r="I1971" s="13">
        <f>Table15_2[[#This Row],[total_counts]]-Table15_2[[#This Row],[virtual_counts]]</f>
        <v>85</v>
      </c>
      <c r="J1971">
        <v>13</v>
      </c>
      <c r="K1971" s="4">
        <f>Table15_2[[#This Row],[total_counts]]/Table15_2[[#This Row],[den_total]]</f>
        <v>6.7871736269824775E-4</v>
      </c>
      <c r="L1971" s="4">
        <f>Table15_2[[#This Row],[in_person_counts]]/Table15_2[[#This Row],[den_total]]</f>
        <v>5.8868342683011292E-4</v>
      </c>
      <c r="M1971" s="4">
        <f>Table15_2[[#This Row],[virtual_counts]]/Table15_2[[#This Row],[den_total]]</f>
        <v>9.0033935868134911E-5</v>
      </c>
      <c r="N1971" t="s">
        <v>15</v>
      </c>
    </row>
    <row r="1972" spans="1:14" x14ac:dyDescent="0.3">
      <c r="A1972" t="s">
        <v>26</v>
      </c>
      <c r="B1972">
        <v>2020</v>
      </c>
      <c r="C1972">
        <v>3</v>
      </c>
      <c r="D1972" t="s">
        <v>25</v>
      </c>
      <c r="E1972">
        <v>144390</v>
      </c>
      <c r="F1972">
        <f>VLOOKUP(_xlfn.CONCAT(A1972,B1972,C1972),Denominator!D:H,2,FALSE)</f>
        <v>125797</v>
      </c>
      <c r="G1972">
        <f>VLOOKUP(_xlfn.CONCAT(A1972,B1972,C1972),Denominator!D:H,3,FALSE)</f>
        <v>18593</v>
      </c>
      <c r="H1972">
        <v>187</v>
      </c>
      <c r="I1972" s="13">
        <f>Table15_2[[#This Row],[total_counts]]-Table15_2[[#This Row],[virtual_counts]]</f>
        <v>174</v>
      </c>
      <c r="J1972">
        <v>13</v>
      </c>
      <c r="K1972" s="4">
        <f>Table15_2[[#This Row],[total_counts]]/Table15_2[[#This Row],[den_total]]</f>
        <v>1.2951035390262483E-3</v>
      </c>
      <c r="L1972" s="4">
        <f>Table15_2[[#This Row],[in_person_counts]]/Table15_2[[#This Row],[den_total]]</f>
        <v>1.2050696031581135E-3</v>
      </c>
      <c r="M1972" s="4">
        <f>Table15_2[[#This Row],[virtual_counts]]/Table15_2[[#This Row],[den_total]]</f>
        <v>9.0033935868134911E-5</v>
      </c>
      <c r="N1972" t="s">
        <v>15</v>
      </c>
    </row>
    <row r="1973" spans="1:14" x14ac:dyDescent="0.3">
      <c r="A1973" t="s">
        <v>26</v>
      </c>
      <c r="B1973">
        <v>2020</v>
      </c>
      <c r="C1973">
        <v>4</v>
      </c>
      <c r="D1973" t="s">
        <v>13</v>
      </c>
      <c r="E1973">
        <v>162858</v>
      </c>
      <c r="F1973">
        <f>VLOOKUP(_xlfn.CONCAT(A1973,B1973,C1973),Denominator!D:H,2,FALSE)</f>
        <v>93979</v>
      </c>
      <c r="G1973">
        <f>VLOOKUP(_xlfn.CONCAT(A1973,B1973,C1973),Denominator!D:H,3,FALSE)</f>
        <v>68879</v>
      </c>
      <c r="H1973">
        <v>3694</v>
      </c>
      <c r="I1973" s="13">
        <f>Table15_2[[#This Row],[total_counts]]-Table15_2[[#This Row],[virtual_counts]]</f>
        <v>1357</v>
      </c>
      <c r="J1973">
        <v>2337</v>
      </c>
      <c r="K1973" s="4">
        <f>Table15_2[[#This Row],[total_counts]]/Table15_2[[#This Row],[den_total]]</f>
        <v>2.2682336759631088E-2</v>
      </c>
      <c r="L1973" s="4">
        <f>Table15_2[[#This Row],[in_person_counts]]/Table15_2[[#This Row],[den_total]]</f>
        <v>8.3324122855493749E-3</v>
      </c>
      <c r="M1973" s="4">
        <f>Table15_2[[#This Row],[virtual_counts]]/Table15_2[[#This Row],[den_total]]</f>
        <v>1.4349924474081715E-2</v>
      </c>
      <c r="N1973" t="s">
        <v>16</v>
      </c>
    </row>
    <row r="1974" spans="1:14" x14ac:dyDescent="0.3">
      <c r="A1974" t="s">
        <v>26</v>
      </c>
      <c r="B1974">
        <v>2020</v>
      </c>
      <c r="C1974">
        <v>4</v>
      </c>
      <c r="D1974" t="s">
        <v>18</v>
      </c>
      <c r="E1974">
        <v>162858</v>
      </c>
      <c r="F1974">
        <f>VLOOKUP(_xlfn.CONCAT(A1974,B1974,C1974),Denominator!D:H,2,FALSE)</f>
        <v>93979</v>
      </c>
      <c r="G1974">
        <f>VLOOKUP(_xlfn.CONCAT(A1974,B1974,C1974),Denominator!D:H,3,FALSE)</f>
        <v>68879</v>
      </c>
      <c r="H1974">
        <v>240</v>
      </c>
      <c r="I1974" s="13">
        <f>Table15_2[[#This Row],[total_counts]]-Table15_2[[#This Row],[virtual_counts]]</f>
        <v>108</v>
      </c>
      <c r="J1974">
        <v>132</v>
      </c>
      <c r="K1974" s="4">
        <f>Table15_2[[#This Row],[total_counts]]/Table15_2[[#This Row],[den_total]]</f>
        <v>1.4736764543344509E-3</v>
      </c>
      <c r="L1974" s="4">
        <f>Table15_2[[#This Row],[in_person_counts]]/Table15_2[[#This Row],[den_total]]</f>
        <v>6.6315440445050293E-4</v>
      </c>
      <c r="M1974" s="4">
        <f>Table15_2[[#This Row],[virtual_counts]]/Table15_2[[#This Row],[den_total]]</f>
        <v>8.1052204988394793E-4</v>
      </c>
      <c r="N1974" t="s">
        <v>16</v>
      </c>
    </row>
    <row r="1975" spans="1:14" x14ac:dyDescent="0.3">
      <c r="A1975" t="s">
        <v>26</v>
      </c>
      <c r="B1975">
        <v>2020</v>
      </c>
      <c r="C1975">
        <v>4</v>
      </c>
      <c r="D1975" t="s">
        <v>19</v>
      </c>
      <c r="E1975">
        <v>162858</v>
      </c>
      <c r="F1975">
        <f>VLOOKUP(_xlfn.CONCAT(A1975,B1975,C1975),Denominator!D:H,2,FALSE)</f>
        <v>93979</v>
      </c>
      <c r="G1975">
        <f>VLOOKUP(_xlfn.CONCAT(A1975,B1975,C1975),Denominator!D:H,3,FALSE)</f>
        <v>68879</v>
      </c>
      <c r="H1975">
        <v>78</v>
      </c>
      <c r="I1975" s="13">
        <f>Table15_2[[#This Row],[total_counts]]-Table15_2[[#This Row],[virtual_counts]]</f>
        <v>28</v>
      </c>
      <c r="J1975">
        <v>50</v>
      </c>
      <c r="K1975" s="4">
        <f>Table15_2[[#This Row],[total_counts]]/Table15_2[[#This Row],[den_total]]</f>
        <v>4.7894484765869652E-4</v>
      </c>
      <c r="L1975" s="4">
        <f>Table15_2[[#This Row],[in_person_counts]]/Table15_2[[#This Row],[den_total]]</f>
        <v>1.7192891967235261E-4</v>
      </c>
      <c r="M1975" s="4">
        <f>Table15_2[[#This Row],[virtual_counts]]/Table15_2[[#This Row],[den_total]]</f>
        <v>3.0701592798634391E-4</v>
      </c>
      <c r="N1975" t="s">
        <v>16</v>
      </c>
    </row>
    <row r="1976" spans="1:14" x14ac:dyDescent="0.3">
      <c r="A1976" t="s">
        <v>26</v>
      </c>
      <c r="B1976">
        <v>2020</v>
      </c>
      <c r="C1976">
        <v>4</v>
      </c>
      <c r="D1976" t="s">
        <v>20</v>
      </c>
      <c r="E1976">
        <v>162858</v>
      </c>
      <c r="F1976">
        <f>VLOOKUP(_xlfn.CONCAT(A1976,B1976,C1976),Denominator!D:H,2,FALSE)</f>
        <v>93979</v>
      </c>
      <c r="G1976">
        <f>VLOOKUP(_xlfn.CONCAT(A1976,B1976,C1976),Denominator!D:H,3,FALSE)</f>
        <v>68879</v>
      </c>
      <c r="H1976">
        <v>90</v>
      </c>
      <c r="I1976" s="13">
        <f>Table15_2[[#This Row],[total_counts]]-Table15_2[[#This Row],[virtual_counts]]</f>
        <v>35</v>
      </c>
      <c r="J1976">
        <v>55</v>
      </c>
      <c r="K1976" s="4">
        <f>Table15_2[[#This Row],[total_counts]]/Table15_2[[#This Row],[den_total]]</f>
        <v>5.5262867037541913E-4</v>
      </c>
      <c r="L1976" s="4">
        <f>Table15_2[[#This Row],[in_person_counts]]/Table15_2[[#This Row],[den_total]]</f>
        <v>2.1491114959044076E-4</v>
      </c>
      <c r="M1976" s="4">
        <f>Table15_2[[#This Row],[virtual_counts]]/Table15_2[[#This Row],[den_total]]</f>
        <v>3.3771752078497831E-4</v>
      </c>
      <c r="N1976" t="s">
        <v>16</v>
      </c>
    </row>
    <row r="1977" spans="1:14" x14ac:dyDescent="0.3">
      <c r="A1977" t="s">
        <v>26</v>
      </c>
      <c r="B1977">
        <v>2020</v>
      </c>
      <c r="C1977">
        <v>4</v>
      </c>
      <c r="D1977" t="s">
        <v>21</v>
      </c>
      <c r="E1977">
        <v>162858</v>
      </c>
      <c r="F1977">
        <f>VLOOKUP(_xlfn.CONCAT(A1977,B1977,C1977),Denominator!D:H,2,FALSE)</f>
        <v>93979</v>
      </c>
      <c r="G1977">
        <f>VLOOKUP(_xlfn.CONCAT(A1977,B1977,C1977),Denominator!D:H,3,FALSE)</f>
        <v>68879</v>
      </c>
      <c r="H1977">
        <v>70</v>
      </c>
      <c r="I1977" s="13">
        <f>Table15_2[[#This Row],[total_counts]]-Table15_2[[#This Row],[virtual_counts]]</f>
        <v>42</v>
      </c>
      <c r="J1977">
        <v>28</v>
      </c>
      <c r="K1977" s="4">
        <f>Table15_2[[#This Row],[total_counts]]/Table15_2[[#This Row],[den_total]]</f>
        <v>4.2982229918088152E-4</v>
      </c>
      <c r="L1977" s="4">
        <f>Table15_2[[#This Row],[in_person_counts]]/Table15_2[[#This Row],[den_total]]</f>
        <v>2.5789337950852891E-4</v>
      </c>
      <c r="M1977" s="4">
        <f>Table15_2[[#This Row],[virtual_counts]]/Table15_2[[#This Row],[den_total]]</f>
        <v>1.7192891967235261E-4</v>
      </c>
      <c r="N1977" t="s">
        <v>16</v>
      </c>
    </row>
    <row r="1978" spans="1:14" x14ac:dyDescent="0.3">
      <c r="A1978" t="s">
        <v>26</v>
      </c>
      <c r="B1978">
        <v>2020</v>
      </c>
      <c r="C1978">
        <v>4</v>
      </c>
      <c r="D1978" t="s">
        <v>22</v>
      </c>
      <c r="E1978">
        <v>162858</v>
      </c>
      <c r="F1978">
        <f>VLOOKUP(_xlfn.CONCAT(A1978,B1978,C1978),Denominator!D:H,2,FALSE)</f>
        <v>93979</v>
      </c>
      <c r="G1978">
        <f>VLOOKUP(_xlfn.CONCAT(A1978,B1978,C1978),Denominator!D:H,3,FALSE)</f>
        <v>68879</v>
      </c>
      <c r="H1978">
        <v>160</v>
      </c>
      <c r="I1978" s="13">
        <f>Table15_2[[#This Row],[total_counts]]-Table15_2[[#This Row],[virtual_counts]]</f>
        <v>77</v>
      </c>
      <c r="J1978">
        <v>83</v>
      </c>
      <c r="K1978" s="4">
        <f>Table15_2[[#This Row],[total_counts]]/Table15_2[[#This Row],[den_total]]</f>
        <v>9.8245096955630064E-4</v>
      </c>
      <c r="L1978" s="4">
        <f>Table15_2[[#This Row],[in_person_counts]]/Table15_2[[#This Row],[den_total]]</f>
        <v>4.7280452909896967E-4</v>
      </c>
      <c r="M1978" s="4">
        <f>Table15_2[[#This Row],[virtual_counts]]/Table15_2[[#This Row],[den_total]]</f>
        <v>5.0964644045733097E-4</v>
      </c>
      <c r="N1978" t="s">
        <v>16</v>
      </c>
    </row>
    <row r="1979" spans="1:14" x14ac:dyDescent="0.3">
      <c r="A1979" t="s">
        <v>26</v>
      </c>
      <c r="B1979">
        <v>2020</v>
      </c>
      <c r="C1979">
        <v>4</v>
      </c>
      <c r="D1979" t="s">
        <v>23</v>
      </c>
      <c r="E1979">
        <v>162858</v>
      </c>
      <c r="F1979">
        <f>VLOOKUP(_xlfn.CONCAT(A1979,B1979,C1979),Denominator!D:H,2,FALSE)</f>
        <v>93979</v>
      </c>
      <c r="G1979">
        <f>VLOOKUP(_xlfn.CONCAT(A1979,B1979,C1979),Denominator!D:H,3,FALSE)</f>
        <v>68879</v>
      </c>
      <c r="H1979">
        <v>664</v>
      </c>
      <c r="I1979" s="13">
        <f>Table15_2[[#This Row],[total_counts]]-Table15_2[[#This Row],[virtual_counts]]</f>
        <v>245</v>
      </c>
      <c r="J1979">
        <v>419</v>
      </c>
      <c r="K1979" s="4">
        <f>Table15_2[[#This Row],[total_counts]]/Table15_2[[#This Row],[den_total]]</f>
        <v>4.0771715236586478E-3</v>
      </c>
      <c r="L1979" s="4">
        <f>Table15_2[[#This Row],[in_person_counts]]/Table15_2[[#This Row],[den_total]]</f>
        <v>1.5043780471330852E-3</v>
      </c>
      <c r="M1979" s="4">
        <f>Table15_2[[#This Row],[virtual_counts]]/Table15_2[[#This Row],[den_total]]</f>
        <v>2.5727934765255619E-3</v>
      </c>
      <c r="N1979" t="s">
        <v>16</v>
      </c>
    </row>
    <row r="1980" spans="1:14" x14ac:dyDescent="0.3">
      <c r="A1980" t="s">
        <v>26</v>
      </c>
      <c r="B1980">
        <v>2020</v>
      </c>
      <c r="C1980">
        <v>4</v>
      </c>
      <c r="D1980" t="s">
        <v>24</v>
      </c>
      <c r="E1980">
        <v>162858</v>
      </c>
      <c r="F1980">
        <f>VLOOKUP(_xlfn.CONCAT(A1980,B1980,C1980),Denominator!D:H,2,FALSE)</f>
        <v>93979</v>
      </c>
      <c r="G1980">
        <f>VLOOKUP(_xlfn.CONCAT(A1980,B1980,C1980),Denominator!D:H,3,FALSE)</f>
        <v>68879</v>
      </c>
      <c r="H1980">
        <v>74</v>
      </c>
      <c r="I1980" s="13">
        <f>Table15_2[[#This Row],[total_counts]]-Table15_2[[#This Row],[virtual_counts]]</f>
        <v>23</v>
      </c>
      <c r="J1980">
        <v>51</v>
      </c>
      <c r="K1980" s="4">
        <f>Table15_2[[#This Row],[total_counts]]/Table15_2[[#This Row],[den_total]]</f>
        <v>4.5438357341978902E-4</v>
      </c>
      <c r="L1980" s="4">
        <f>Table15_2[[#This Row],[in_person_counts]]/Table15_2[[#This Row],[den_total]]</f>
        <v>1.4122732687371821E-4</v>
      </c>
      <c r="M1980" s="4">
        <f>Table15_2[[#This Row],[virtual_counts]]/Table15_2[[#This Row],[den_total]]</f>
        <v>3.1315624654607081E-4</v>
      </c>
      <c r="N1980" t="s">
        <v>16</v>
      </c>
    </row>
    <row r="1981" spans="1:14" x14ac:dyDescent="0.3">
      <c r="A1981" t="s">
        <v>26</v>
      </c>
      <c r="B1981">
        <v>2020</v>
      </c>
      <c r="C1981">
        <v>4</v>
      </c>
      <c r="D1981" t="s">
        <v>25</v>
      </c>
      <c r="E1981">
        <v>162858</v>
      </c>
      <c r="F1981">
        <f>VLOOKUP(_xlfn.CONCAT(A1981,B1981,C1981),Denominator!D:H,2,FALSE)</f>
        <v>93979</v>
      </c>
      <c r="G1981">
        <f>VLOOKUP(_xlfn.CONCAT(A1981,B1981,C1981),Denominator!D:H,3,FALSE)</f>
        <v>68879</v>
      </c>
      <c r="H1981">
        <v>204</v>
      </c>
      <c r="I1981" s="13">
        <f>Table15_2[[#This Row],[total_counts]]-Table15_2[[#This Row],[virtual_counts]]</f>
        <v>58</v>
      </c>
      <c r="J1981">
        <v>146</v>
      </c>
      <c r="K1981" s="4">
        <f>Table15_2[[#This Row],[total_counts]]/Table15_2[[#This Row],[den_total]]</f>
        <v>1.2526249861842832E-3</v>
      </c>
      <c r="L1981" s="4">
        <f>Table15_2[[#This Row],[in_person_counts]]/Table15_2[[#This Row],[den_total]]</f>
        <v>3.5613847646415896E-4</v>
      </c>
      <c r="M1981" s="4">
        <f>Table15_2[[#This Row],[virtual_counts]]/Table15_2[[#This Row],[den_total]]</f>
        <v>8.9648650972012423E-4</v>
      </c>
      <c r="N1981" t="s">
        <v>16</v>
      </c>
    </row>
    <row r="1982" spans="1:14" x14ac:dyDescent="0.3">
      <c r="A1982" t="s">
        <v>26</v>
      </c>
      <c r="B1982">
        <v>2020</v>
      </c>
      <c r="C1982">
        <v>5</v>
      </c>
      <c r="D1982" t="s">
        <v>13</v>
      </c>
      <c r="E1982">
        <v>154485</v>
      </c>
      <c r="F1982">
        <f>VLOOKUP(_xlfn.CONCAT(A1982,B1982,C1982),Denominator!D:H,2,FALSE)</f>
        <v>89792</v>
      </c>
      <c r="G1982">
        <f>VLOOKUP(_xlfn.CONCAT(A1982,B1982,C1982),Denominator!D:H,3,FALSE)</f>
        <v>64693</v>
      </c>
      <c r="H1982">
        <v>4057</v>
      </c>
      <c r="I1982" s="13">
        <f>Table15_2[[#This Row],[total_counts]]-Table15_2[[#This Row],[virtual_counts]]</f>
        <v>1837</v>
      </c>
      <c r="J1982">
        <v>2220</v>
      </c>
      <c r="K1982" s="4">
        <f>Table15_2[[#This Row],[total_counts]]/Table15_2[[#This Row],[den_total]]</f>
        <v>2.6261449331650321E-2</v>
      </c>
      <c r="L1982" s="4">
        <f>Table15_2[[#This Row],[in_person_counts]]/Table15_2[[#This Row],[den_total]]</f>
        <v>1.1891122115415736E-2</v>
      </c>
      <c r="M1982" s="4">
        <f>Table15_2[[#This Row],[virtual_counts]]/Table15_2[[#This Row],[den_total]]</f>
        <v>1.4370327216234586E-2</v>
      </c>
      <c r="N1982" t="s">
        <v>16</v>
      </c>
    </row>
    <row r="1983" spans="1:14" x14ac:dyDescent="0.3">
      <c r="A1983" t="s">
        <v>26</v>
      </c>
      <c r="B1983">
        <v>2020</v>
      </c>
      <c r="C1983">
        <v>5</v>
      </c>
      <c r="D1983" t="s">
        <v>18</v>
      </c>
      <c r="E1983">
        <v>154485</v>
      </c>
      <c r="F1983">
        <f>VLOOKUP(_xlfn.CONCAT(A1983,B1983,C1983),Denominator!D:H,2,FALSE)</f>
        <v>89792</v>
      </c>
      <c r="G1983">
        <f>VLOOKUP(_xlfn.CONCAT(A1983,B1983,C1983),Denominator!D:H,3,FALSE)</f>
        <v>64693</v>
      </c>
      <c r="H1983">
        <v>207</v>
      </c>
      <c r="I1983" s="13">
        <f>Table15_2[[#This Row],[total_counts]]-Table15_2[[#This Row],[virtual_counts]]</f>
        <v>124</v>
      </c>
      <c r="J1983">
        <v>83</v>
      </c>
      <c r="K1983" s="4">
        <f>Table15_2[[#This Row],[total_counts]]/Table15_2[[#This Row],[den_total]]</f>
        <v>1.33993591610836E-3</v>
      </c>
      <c r="L1983" s="4">
        <f>Table15_2[[#This Row],[in_person_counts]]/Table15_2[[#This Row],[den_total]]</f>
        <v>8.0266692559148134E-4</v>
      </c>
      <c r="M1983" s="4">
        <f>Table15_2[[#This Row],[virtual_counts]]/Table15_2[[#This Row],[den_total]]</f>
        <v>5.3726899051687862E-4</v>
      </c>
      <c r="N1983" t="s">
        <v>16</v>
      </c>
    </row>
    <row r="1984" spans="1:14" x14ac:dyDescent="0.3">
      <c r="A1984" t="s">
        <v>26</v>
      </c>
      <c r="B1984">
        <v>2020</v>
      </c>
      <c r="C1984">
        <v>5</v>
      </c>
      <c r="D1984" t="s">
        <v>19</v>
      </c>
      <c r="E1984">
        <v>154485</v>
      </c>
      <c r="F1984">
        <f>VLOOKUP(_xlfn.CONCAT(A1984,B1984,C1984),Denominator!D:H,2,FALSE)</f>
        <v>89792</v>
      </c>
      <c r="G1984">
        <f>VLOOKUP(_xlfn.CONCAT(A1984,B1984,C1984),Denominator!D:H,3,FALSE)</f>
        <v>64693</v>
      </c>
      <c r="H1984">
        <v>98</v>
      </c>
      <c r="I1984" s="13">
        <f>Table15_2[[#This Row],[total_counts]]-Table15_2[[#This Row],[virtual_counts]]</f>
        <v>40</v>
      </c>
      <c r="J1984">
        <v>58</v>
      </c>
      <c r="K1984" s="4">
        <f>Table15_2[[#This Row],[total_counts]]/Table15_2[[#This Row],[den_total]]</f>
        <v>6.3436579603197722E-4</v>
      </c>
      <c r="L1984" s="4">
        <f>Table15_2[[#This Row],[in_person_counts]]/Table15_2[[#This Row],[den_total]]</f>
        <v>2.5892481470692947E-4</v>
      </c>
      <c r="M1984" s="4">
        <f>Table15_2[[#This Row],[virtual_counts]]/Table15_2[[#This Row],[den_total]]</f>
        <v>3.7544098132504775E-4</v>
      </c>
      <c r="N1984" t="s">
        <v>16</v>
      </c>
    </row>
    <row r="1985" spans="1:14" x14ac:dyDescent="0.3">
      <c r="A1985" t="s">
        <v>26</v>
      </c>
      <c r="B1985">
        <v>2020</v>
      </c>
      <c r="C1985">
        <v>5</v>
      </c>
      <c r="D1985" t="s">
        <v>20</v>
      </c>
      <c r="E1985">
        <v>154485</v>
      </c>
      <c r="F1985">
        <f>VLOOKUP(_xlfn.CONCAT(A1985,B1985,C1985),Denominator!D:H,2,FALSE)</f>
        <v>89792</v>
      </c>
      <c r="G1985">
        <f>VLOOKUP(_xlfn.CONCAT(A1985,B1985,C1985),Denominator!D:H,3,FALSE)</f>
        <v>64693</v>
      </c>
      <c r="H1985">
        <v>93</v>
      </c>
      <c r="I1985" s="13">
        <f>Table15_2[[#This Row],[total_counts]]-Table15_2[[#This Row],[virtual_counts]]</f>
        <v>33</v>
      </c>
      <c r="J1985">
        <v>60</v>
      </c>
      <c r="K1985" s="4">
        <f>Table15_2[[#This Row],[total_counts]]/Table15_2[[#This Row],[den_total]]</f>
        <v>6.0200019419361106E-4</v>
      </c>
      <c r="L1985" s="4">
        <f>Table15_2[[#This Row],[in_person_counts]]/Table15_2[[#This Row],[den_total]]</f>
        <v>2.1361297213321682E-4</v>
      </c>
      <c r="M1985" s="4">
        <f>Table15_2[[#This Row],[virtual_counts]]/Table15_2[[#This Row],[den_total]]</f>
        <v>3.8838722206039424E-4</v>
      </c>
      <c r="N1985" t="s">
        <v>16</v>
      </c>
    </row>
    <row r="1986" spans="1:14" x14ac:dyDescent="0.3">
      <c r="A1986" t="s">
        <v>26</v>
      </c>
      <c r="B1986">
        <v>2020</v>
      </c>
      <c r="C1986">
        <v>5</v>
      </c>
      <c r="D1986" t="s">
        <v>21</v>
      </c>
      <c r="E1986">
        <v>154485</v>
      </c>
      <c r="F1986">
        <f>VLOOKUP(_xlfn.CONCAT(A1986,B1986,C1986),Denominator!D:H,2,FALSE)</f>
        <v>89792</v>
      </c>
      <c r="G1986">
        <f>VLOOKUP(_xlfn.CONCAT(A1986,B1986,C1986),Denominator!D:H,3,FALSE)</f>
        <v>64693</v>
      </c>
      <c r="H1986">
        <v>71</v>
      </c>
      <c r="I1986" s="13">
        <f>Table15_2[[#This Row],[total_counts]]-Table15_2[[#This Row],[virtual_counts]]</f>
        <v>54</v>
      </c>
      <c r="J1986">
        <v>17</v>
      </c>
      <c r="K1986" s="4">
        <f>Table15_2[[#This Row],[total_counts]]/Table15_2[[#This Row],[den_total]]</f>
        <v>4.5959154610479981E-4</v>
      </c>
      <c r="L1986" s="4">
        <f>Table15_2[[#This Row],[in_person_counts]]/Table15_2[[#This Row],[den_total]]</f>
        <v>3.4954849985435477E-4</v>
      </c>
      <c r="M1986" s="4">
        <f>Table15_2[[#This Row],[virtual_counts]]/Table15_2[[#This Row],[den_total]]</f>
        <v>1.1004304625044503E-4</v>
      </c>
      <c r="N1986" t="s">
        <v>16</v>
      </c>
    </row>
    <row r="1987" spans="1:14" x14ac:dyDescent="0.3">
      <c r="A1987" t="s">
        <v>26</v>
      </c>
      <c r="B1987">
        <v>2020</v>
      </c>
      <c r="C1987">
        <v>5</v>
      </c>
      <c r="D1987" t="s">
        <v>22</v>
      </c>
      <c r="E1987">
        <v>154485</v>
      </c>
      <c r="F1987">
        <f>VLOOKUP(_xlfn.CONCAT(A1987,B1987,C1987),Denominator!D:H,2,FALSE)</f>
        <v>89792</v>
      </c>
      <c r="G1987">
        <f>VLOOKUP(_xlfn.CONCAT(A1987,B1987,C1987),Denominator!D:H,3,FALSE)</f>
        <v>64693</v>
      </c>
      <c r="H1987">
        <v>164</v>
      </c>
      <c r="I1987" s="13">
        <f>Table15_2[[#This Row],[total_counts]]-Table15_2[[#This Row],[virtual_counts]]</f>
        <v>87</v>
      </c>
      <c r="J1987">
        <v>77</v>
      </c>
      <c r="K1987" s="4">
        <f>Table15_2[[#This Row],[total_counts]]/Table15_2[[#This Row],[den_total]]</f>
        <v>1.0615917402984109E-3</v>
      </c>
      <c r="L1987" s="4">
        <f>Table15_2[[#This Row],[in_person_counts]]/Table15_2[[#This Row],[den_total]]</f>
        <v>5.631614719875716E-4</v>
      </c>
      <c r="M1987" s="4">
        <f>Table15_2[[#This Row],[virtual_counts]]/Table15_2[[#This Row],[den_total]]</f>
        <v>4.9843026831083927E-4</v>
      </c>
      <c r="N1987" t="s">
        <v>16</v>
      </c>
    </row>
    <row r="1988" spans="1:14" x14ac:dyDescent="0.3">
      <c r="A1988" t="s">
        <v>26</v>
      </c>
      <c r="B1988">
        <v>2020</v>
      </c>
      <c r="C1988">
        <v>5</v>
      </c>
      <c r="D1988" t="s">
        <v>23</v>
      </c>
      <c r="E1988">
        <v>154485</v>
      </c>
      <c r="F1988">
        <f>VLOOKUP(_xlfn.CONCAT(A1988,B1988,C1988),Denominator!D:H,2,FALSE)</f>
        <v>89792</v>
      </c>
      <c r="G1988">
        <f>VLOOKUP(_xlfn.CONCAT(A1988,B1988,C1988),Denominator!D:H,3,FALSE)</f>
        <v>64693</v>
      </c>
      <c r="H1988">
        <v>770</v>
      </c>
      <c r="I1988" s="13">
        <f>Table15_2[[#This Row],[total_counts]]-Table15_2[[#This Row],[virtual_counts]]</f>
        <v>336</v>
      </c>
      <c r="J1988">
        <v>434</v>
      </c>
      <c r="K1988" s="4">
        <f>Table15_2[[#This Row],[total_counts]]/Table15_2[[#This Row],[den_total]]</f>
        <v>4.9843026831083923E-3</v>
      </c>
      <c r="L1988" s="4">
        <f>Table15_2[[#This Row],[in_person_counts]]/Table15_2[[#This Row],[den_total]]</f>
        <v>2.1749684435382077E-3</v>
      </c>
      <c r="M1988" s="4">
        <f>Table15_2[[#This Row],[virtual_counts]]/Table15_2[[#This Row],[den_total]]</f>
        <v>2.809334239570185E-3</v>
      </c>
      <c r="N1988" t="s">
        <v>16</v>
      </c>
    </row>
    <row r="1989" spans="1:14" x14ac:dyDescent="0.3">
      <c r="A1989" t="s">
        <v>26</v>
      </c>
      <c r="B1989">
        <v>2020</v>
      </c>
      <c r="C1989">
        <v>5</v>
      </c>
      <c r="D1989" t="s">
        <v>24</v>
      </c>
      <c r="E1989">
        <v>154485</v>
      </c>
      <c r="F1989">
        <f>VLOOKUP(_xlfn.CONCAT(A1989,B1989,C1989),Denominator!D:H,2,FALSE)</f>
        <v>89792</v>
      </c>
      <c r="G1989">
        <f>VLOOKUP(_xlfn.CONCAT(A1989,B1989,C1989),Denominator!D:H,3,FALSE)</f>
        <v>64693</v>
      </c>
      <c r="H1989">
        <v>107</v>
      </c>
      <c r="I1989" s="13">
        <f>Table15_2[[#This Row],[total_counts]]-Table15_2[[#This Row],[virtual_counts]]</f>
        <v>52</v>
      </c>
      <c r="J1989">
        <v>55</v>
      </c>
      <c r="K1989" s="4">
        <f>Table15_2[[#This Row],[total_counts]]/Table15_2[[#This Row],[den_total]]</f>
        <v>6.9262387934103636E-4</v>
      </c>
      <c r="L1989" s="4">
        <f>Table15_2[[#This Row],[in_person_counts]]/Table15_2[[#This Row],[den_total]]</f>
        <v>3.3660225911900834E-4</v>
      </c>
      <c r="M1989" s="4">
        <f>Table15_2[[#This Row],[virtual_counts]]/Table15_2[[#This Row],[den_total]]</f>
        <v>3.5602162022202802E-4</v>
      </c>
      <c r="N1989" t="s">
        <v>16</v>
      </c>
    </row>
    <row r="1990" spans="1:14" x14ac:dyDescent="0.3">
      <c r="A1990" t="s">
        <v>26</v>
      </c>
      <c r="B1990">
        <v>2020</v>
      </c>
      <c r="C1990">
        <v>5</v>
      </c>
      <c r="D1990" t="s">
        <v>25</v>
      </c>
      <c r="E1990">
        <v>154485</v>
      </c>
      <c r="F1990">
        <f>VLOOKUP(_xlfn.CONCAT(A1990,B1990,C1990),Denominator!D:H,2,FALSE)</f>
        <v>89792</v>
      </c>
      <c r="G1990">
        <f>VLOOKUP(_xlfn.CONCAT(A1990,B1990,C1990),Denominator!D:H,3,FALSE)</f>
        <v>64693</v>
      </c>
      <c r="H1990">
        <v>235</v>
      </c>
      <c r="I1990" s="13">
        <f>Table15_2[[#This Row],[total_counts]]-Table15_2[[#This Row],[virtual_counts]]</f>
        <v>108</v>
      </c>
      <c r="J1990">
        <v>127</v>
      </c>
      <c r="K1990" s="4">
        <f>Table15_2[[#This Row],[total_counts]]/Table15_2[[#This Row],[den_total]]</f>
        <v>1.5211832864032106E-3</v>
      </c>
      <c r="L1990" s="4">
        <f>Table15_2[[#This Row],[in_person_counts]]/Table15_2[[#This Row],[den_total]]</f>
        <v>6.9909699970870955E-4</v>
      </c>
      <c r="M1990" s="4">
        <f>Table15_2[[#This Row],[virtual_counts]]/Table15_2[[#This Row],[den_total]]</f>
        <v>8.2208628669450112E-4</v>
      </c>
      <c r="N1990" t="s">
        <v>16</v>
      </c>
    </row>
    <row r="1991" spans="1:14" x14ac:dyDescent="0.3">
      <c r="A1991" t="s">
        <v>26</v>
      </c>
      <c r="B1991">
        <v>2020</v>
      </c>
      <c r="C1991">
        <v>6</v>
      </c>
      <c r="D1991" t="s">
        <v>13</v>
      </c>
      <c r="E1991">
        <v>151188</v>
      </c>
      <c r="F1991">
        <f>VLOOKUP(_xlfn.CONCAT(A1991,B1991,C1991),Denominator!D:H,2,FALSE)</f>
        <v>88696</v>
      </c>
      <c r="G1991">
        <f>VLOOKUP(_xlfn.CONCAT(A1991,B1991,C1991),Denominator!D:H,3,FALSE)</f>
        <v>62492</v>
      </c>
      <c r="H1991">
        <v>4322</v>
      </c>
      <c r="I1991" s="13">
        <f>Table15_2[[#This Row],[total_counts]]-Table15_2[[#This Row],[virtual_counts]]</f>
        <v>2409</v>
      </c>
      <c r="J1991">
        <v>1913</v>
      </c>
      <c r="K1991" s="4">
        <f>Table15_2[[#This Row],[total_counts]]/Table15_2[[#This Row],[den_total]]</f>
        <v>2.8586924888218641E-2</v>
      </c>
      <c r="L1991" s="4">
        <f>Table15_2[[#This Row],[in_person_counts]]/Table15_2[[#This Row],[den_total]]</f>
        <v>1.5933804270180173E-2</v>
      </c>
      <c r="M1991" s="4">
        <f>Table15_2[[#This Row],[virtual_counts]]/Table15_2[[#This Row],[den_total]]</f>
        <v>1.2653120618038468E-2</v>
      </c>
      <c r="N1991" t="s">
        <v>16</v>
      </c>
    </row>
    <row r="1992" spans="1:14" x14ac:dyDescent="0.3">
      <c r="A1992" t="s">
        <v>26</v>
      </c>
      <c r="B1992">
        <v>2020</v>
      </c>
      <c r="C1992">
        <v>6</v>
      </c>
      <c r="D1992" t="s">
        <v>18</v>
      </c>
      <c r="E1992">
        <v>151188</v>
      </c>
      <c r="F1992">
        <f>VLOOKUP(_xlfn.CONCAT(A1992,B1992,C1992),Denominator!D:H,2,FALSE)</f>
        <v>88696</v>
      </c>
      <c r="G1992">
        <f>VLOOKUP(_xlfn.CONCAT(A1992,B1992,C1992),Denominator!D:H,3,FALSE)</f>
        <v>62492</v>
      </c>
      <c r="H1992">
        <v>246</v>
      </c>
      <c r="I1992" s="13">
        <f>Table15_2[[#This Row],[total_counts]]-Table15_2[[#This Row],[virtual_counts]]</f>
        <v>128</v>
      </c>
      <c r="J1992">
        <v>118</v>
      </c>
      <c r="K1992" s="4">
        <f>Table15_2[[#This Row],[total_counts]]/Table15_2[[#This Row],[den_total]]</f>
        <v>1.6271132629573776E-3</v>
      </c>
      <c r="L1992" s="4">
        <f>Table15_2[[#This Row],[in_person_counts]]/Table15_2[[#This Row],[den_total]]</f>
        <v>8.4662803926237535E-4</v>
      </c>
      <c r="M1992" s="4">
        <f>Table15_2[[#This Row],[virtual_counts]]/Table15_2[[#This Row],[den_total]]</f>
        <v>7.8048522369500222E-4</v>
      </c>
      <c r="N1992" t="s">
        <v>16</v>
      </c>
    </row>
    <row r="1993" spans="1:14" x14ac:dyDescent="0.3">
      <c r="A1993" t="s">
        <v>26</v>
      </c>
      <c r="B1993">
        <v>2020</v>
      </c>
      <c r="C1993">
        <v>6</v>
      </c>
      <c r="D1993" t="s">
        <v>19</v>
      </c>
      <c r="E1993">
        <v>151188</v>
      </c>
      <c r="F1993">
        <f>VLOOKUP(_xlfn.CONCAT(A1993,B1993,C1993),Denominator!D:H,2,FALSE)</f>
        <v>88696</v>
      </c>
      <c r="G1993">
        <f>VLOOKUP(_xlfn.CONCAT(A1993,B1993,C1993),Denominator!D:H,3,FALSE)</f>
        <v>62492</v>
      </c>
      <c r="H1993">
        <v>79</v>
      </c>
      <c r="I1993" s="13">
        <f>Table15_2[[#This Row],[total_counts]]-Table15_2[[#This Row],[virtual_counts]]</f>
        <v>35</v>
      </c>
      <c r="J1993">
        <v>44</v>
      </c>
      <c r="K1993" s="4">
        <f>Table15_2[[#This Row],[total_counts]]/Table15_2[[#This Row],[den_total]]</f>
        <v>5.2252824298224725E-4</v>
      </c>
      <c r="L1993" s="4">
        <f>Table15_2[[#This Row],[in_person_counts]]/Table15_2[[#This Row],[den_total]]</f>
        <v>2.3149985448580576E-4</v>
      </c>
      <c r="M1993" s="4">
        <f>Table15_2[[#This Row],[virtual_counts]]/Table15_2[[#This Row],[den_total]]</f>
        <v>2.9102838849644154E-4</v>
      </c>
      <c r="N1993" t="s">
        <v>16</v>
      </c>
    </row>
    <row r="1994" spans="1:14" x14ac:dyDescent="0.3">
      <c r="A1994" t="s">
        <v>26</v>
      </c>
      <c r="B1994">
        <v>2020</v>
      </c>
      <c r="C1994">
        <v>6</v>
      </c>
      <c r="D1994" t="s">
        <v>20</v>
      </c>
      <c r="E1994">
        <v>151188</v>
      </c>
      <c r="F1994">
        <f>VLOOKUP(_xlfn.CONCAT(A1994,B1994,C1994),Denominator!D:H,2,FALSE)</f>
        <v>88696</v>
      </c>
      <c r="G1994">
        <f>VLOOKUP(_xlfn.CONCAT(A1994,B1994,C1994),Denominator!D:H,3,FALSE)</f>
        <v>62492</v>
      </c>
      <c r="H1994">
        <v>99</v>
      </c>
      <c r="I1994" s="13">
        <f>Table15_2[[#This Row],[total_counts]]-Table15_2[[#This Row],[virtual_counts]]</f>
        <v>42</v>
      </c>
      <c r="J1994">
        <v>57</v>
      </c>
      <c r="K1994" s="4">
        <f>Table15_2[[#This Row],[total_counts]]/Table15_2[[#This Row],[den_total]]</f>
        <v>6.5481387411699338E-4</v>
      </c>
      <c r="L1994" s="4">
        <f>Table15_2[[#This Row],[in_person_counts]]/Table15_2[[#This Row],[den_total]]</f>
        <v>2.777998253829669E-4</v>
      </c>
      <c r="M1994" s="4">
        <f>Table15_2[[#This Row],[virtual_counts]]/Table15_2[[#This Row],[den_total]]</f>
        <v>3.7701404873402653E-4</v>
      </c>
      <c r="N1994" t="s">
        <v>16</v>
      </c>
    </row>
    <row r="1995" spans="1:14" x14ac:dyDescent="0.3">
      <c r="A1995" t="s">
        <v>26</v>
      </c>
      <c r="B1995">
        <v>2020</v>
      </c>
      <c r="C1995">
        <v>6</v>
      </c>
      <c r="D1995" t="s">
        <v>21</v>
      </c>
      <c r="E1995">
        <v>151188</v>
      </c>
      <c r="F1995">
        <f>VLOOKUP(_xlfn.CONCAT(A1995,B1995,C1995),Denominator!D:H,2,FALSE)</f>
        <v>88696</v>
      </c>
      <c r="G1995">
        <f>VLOOKUP(_xlfn.CONCAT(A1995,B1995,C1995),Denominator!D:H,3,FALSE)</f>
        <v>62492</v>
      </c>
      <c r="H1995">
        <v>90</v>
      </c>
      <c r="I1995" s="13">
        <f>Table15_2[[#This Row],[total_counts]]-Table15_2[[#This Row],[virtual_counts]]</f>
        <v>65</v>
      </c>
      <c r="J1995">
        <v>25</v>
      </c>
      <c r="K1995" s="4">
        <f>Table15_2[[#This Row],[total_counts]]/Table15_2[[#This Row],[den_total]]</f>
        <v>5.9528534010635766E-4</v>
      </c>
      <c r="L1995" s="4">
        <f>Table15_2[[#This Row],[in_person_counts]]/Table15_2[[#This Row],[den_total]]</f>
        <v>4.2992830118792496E-4</v>
      </c>
      <c r="M1995" s="4">
        <f>Table15_2[[#This Row],[virtual_counts]]/Table15_2[[#This Row],[den_total]]</f>
        <v>1.6535703891843267E-4</v>
      </c>
      <c r="N1995" t="s">
        <v>16</v>
      </c>
    </row>
    <row r="1996" spans="1:14" x14ac:dyDescent="0.3">
      <c r="A1996" t="s">
        <v>26</v>
      </c>
      <c r="B1996">
        <v>2020</v>
      </c>
      <c r="C1996">
        <v>6</v>
      </c>
      <c r="D1996" t="s">
        <v>22</v>
      </c>
      <c r="E1996">
        <v>151188</v>
      </c>
      <c r="F1996">
        <f>VLOOKUP(_xlfn.CONCAT(A1996,B1996,C1996),Denominator!D:H,2,FALSE)</f>
        <v>88696</v>
      </c>
      <c r="G1996">
        <f>VLOOKUP(_xlfn.CONCAT(A1996,B1996,C1996),Denominator!D:H,3,FALSE)</f>
        <v>62492</v>
      </c>
      <c r="H1996">
        <v>189</v>
      </c>
      <c r="I1996" s="13">
        <f>Table15_2[[#This Row],[total_counts]]-Table15_2[[#This Row],[virtual_counts]]</f>
        <v>107</v>
      </c>
      <c r="J1996">
        <v>82</v>
      </c>
      <c r="K1996" s="4">
        <f>Table15_2[[#This Row],[total_counts]]/Table15_2[[#This Row],[den_total]]</f>
        <v>1.250099214223351E-3</v>
      </c>
      <c r="L1996" s="4">
        <f>Table15_2[[#This Row],[in_person_counts]]/Table15_2[[#This Row],[den_total]]</f>
        <v>7.0772812657089192E-4</v>
      </c>
      <c r="M1996" s="4">
        <f>Table15_2[[#This Row],[virtual_counts]]/Table15_2[[#This Row],[den_total]]</f>
        <v>5.4237108765245923E-4</v>
      </c>
      <c r="N1996" t="s">
        <v>16</v>
      </c>
    </row>
    <row r="1997" spans="1:14" x14ac:dyDescent="0.3">
      <c r="A1997" t="s">
        <v>26</v>
      </c>
      <c r="B1997">
        <v>2020</v>
      </c>
      <c r="C1997">
        <v>6</v>
      </c>
      <c r="D1997" t="s">
        <v>23</v>
      </c>
      <c r="E1997">
        <v>151188</v>
      </c>
      <c r="F1997">
        <f>VLOOKUP(_xlfn.CONCAT(A1997,B1997,C1997),Denominator!D:H,2,FALSE)</f>
        <v>88696</v>
      </c>
      <c r="G1997">
        <f>VLOOKUP(_xlfn.CONCAT(A1997,B1997,C1997),Denominator!D:H,3,FALSE)</f>
        <v>62492</v>
      </c>
      <c r="H1997">
        <v>851</v>
      </c>
      <c r="I1997" s="13">
        <f>Table15_2[[#This Row],[total_counts]]-Table15_2[[#This Row],[virtual_counts]]</f>
        <v>483</v>
      </c>
      <c r="J1997">
        <v>368</v>
      </c>
      <c r="K1997" s="4">
        <f>Table15_2[[#This Row],[total_counts]]/Table15_2[[#This Row],[den_total]]</f>
        <v>5.6287536047834484E-3</v>
      </c>
      <c r="L1997" s="4">
        <f>Table15_2[[#This Row],[in_person_counts]]/Table15_2[[#This Row],[den_total]]</f>
        <v>3.1946979919041194E-3</v>
      </c>
      <c r="M1997" s="4">
        <f>Table15_2[[#This Row],[virtual_counts]]/Table15_2[[#This Row],[den_total]]</f>
        <v>2.434055612879329E-3</v>
      </c>
      <c r="N1997" t="s">
        <v>16</v>
      </c>
    </row>
    <row r="1998" spans="1:14" x14ac:dyDescent="0.3">
      <c r="A1998" t="s">
        <v>26</v>
      </c>
      <c r="B1998">
        <v>2020</v>
      </c>
      <c r="C1998">
        <v>6</v>
      </c>
      <c r="D1998" t="s">
        <v>24</v>
      </c>
      <c r="E1998">
        <v>151188</v>
      </c>
      <c r="F1998">
        <f>VLOOKUP(_xlfn.CONCAT(A1998,B1998,C1998),Denominator!D:H,2,FALSE)</f>
        <v>88696</v>
      </c>
      <c r="G1998">
        <f>VLOOKUP(_xlfn.CONCAT(A1998,B1998,C1998),Denominator!D:H,3,FALSE)</f>
        <v>62492</v>
      </c>
      <c r="H1998">
        <v>115</v>
      </c>
      <c r="I1998" s="13">
        <f>Table15_2[[#This Row],[total_counts]]-Table15_2[[#This Row],[virtual_counts]]</f>
        <v>69</v>
      </c>
      <c r="J1998">
        <v>46</v>
      </c>
      <c r="K1998" s="4">
        <f>Table15_2[[#This Row],[total_counts]]/Table15_2[[#This Row],[den_total]]</f>
        <v>7.6064237902479035E-4</v>
      </c>
      <c r="L1998" s="4">
        <f>Table15_2[[#This Row],[in_person_counts]]/Table15_2[[#This Row],[den_total]]</f>
        <v>4.5638542741487418E-4</v>
      </c>
      <c r="M1998" s="4">
        <f>Table15_2[[#This Row],[virtual_counts]]/Table15_2[[#This Row],[den_total]]</f>
        <v>3.0425695160991612E-4</v>
      </c>
      <c r="N1998" t="s">
        <v>16</v>
      </c>
    </row>
    <row r="1999" spans="1:14" x14ac:dyDescent="0.3">
      <c r="A1999" t="s">
        <v>26</v>
      </c>
      <c r="B1999">
        <v>2020</v>
      </c>
      <c r="C1999">
        <v>6</v>
      </c>
      <c r="D1999" t="s">
        <v>25</v>
      </c>
      <c r="E1999">
        <v>151188</v>
      </c>
      <c r="F1999">
        <f>VLOOKUP(_xlfn.CONCAT(A1999,B1999,C1999),Denominator!D:H,2,FALSE)</f>
        <v>88696</v>
      </c>
      <c r="G1999">
        <f>VLOOKUP(_xlfn.CONCAT(A1999,B1999,C1999),Denominator!D:H,3,FALSE)</f>
        <v>62492</v>
      </c>
      <c r="H1999">
        <v>231</v>
      </c>
      <c r="I1999" s="13">
        <f>Table15_2[[#This Row],[total_counts]]-Table15_2[[#This Row],[virtual_counts]]</f>
        <v>124</v>
      </c>
      <c r="J1999">
        <v>107</v>
      </c>
      <c r="K1999" s="4">
        <f>Table15_2[[#This Row],[total_counts]]/Table15_2[[#This Row],[den_total]]</f>
        <v>1.5278990396063179E-3</v>
      </c>
      <c r="L1999" s="4">
        <f>Table15_2[[#This Row],[in_person_counts]]/Table15_2[[#This Row],[den_total]]</f>
        <v>8.2017091303542608E-4</v>
      </c>
      <c r="M1999" s="4">
        <f>Table15_2[[#This Row],[virtual_counts]]/Table15_2[[#This Row],[den_total]]</f>
        <v>7.0772812657089192E-4</v>
      </c>
      <c r="N1999" t="s">
        <v>16</v>
      </c>
    </row>
    <row r="2000" spans="1:14" x14ac:dyDescent="0.3">
      <c r="A2000" t="s">
        <v>26</v>
      </c>
      <c r="B2000">
        <v>2020</v>
      </c>
      <c r="C2000">
        <v>7</v>
      </c>
      <c r="D2000" t="s">
        <v>13</v>
      </c>
      <c r="E2000">
        <v>160051</v>
      </c>
      <c r="F2000">
        <f>VLOOKUP(_xlfn.CONCAT(A2000,B2000,C2000),Denominator!D:H,2,FALSE)</f>
        <v>75286</v>
      </c>
      <c r="G2000">
        <f>VLOOKUP(_xlfn.CONCAT(A2000,B2000,C2000),Denominator!D:H,3,FALSE)</f>
        <v>84765</v>
      </c>
      <c r="H2000">
        <v>4579</v>
      </c>
      <c r="I2000" s="13">
        <f>Table15_2[[#This Row],[total_counts]]-Table15_2[[#This Row],[virtual_counts]]</f>
        <v>1995</v>
      </c>
      <c r="J2000">
        <v>2584</v>
      </c>
      <c r="K2000" s="4">
        <f>Table15_2[[#This Row],[total_counts]]/Table15_2[[#This Row],[den_total]]</f>
        <v>2.8609630680220679E-2</v>
      </c>
      <c r="L2000" s="4">
        <f>Table15_2[[#This Row],[in_person_counts]]/Table15_2[[#This Row],[den_total]]</f>
        <v>1.2464776852378304E-2</v>
      </c>
      <c r="M2000" s="4">
        <f>Table15_2[[#This Row],[virtual_counts]]/Table15_2[[#This Row],[den_total]]</f>
        <v>1.6144853827842375E-2</v>
      </c>
      <c r="N2000" t="s">
        <v>16</v>
      </c>
    </row>
    <row r="2001" spans="1:14" x14ac:dyDescent="0.3">
      <c r="A2001" t="s">
        <v>26</v>
      </c>
      <c r="B2001">
        <v>2020</v>
      </c>
      <c r="C2001">
        <v>7</v>
      </c>
      <c r="D2001" t="s">
        <v>18</v>
      </c>
      <c r="E2001">
        <v>160051</v>
      </c>
      <c r="F2001">
        <f>VLOOKUP(_xlfn.CONCAT(A2001,B2001,C2001),Denominator!D:H,2,FALSE)</f>
        <v>75286</v>
      </c>
      <c r="G2001">
        <f>VLOOKUP(_xlfn.CONCAT(A2001,B2001,C2001),Denominator!D:H,3,FALSE)</f>
        <v>84765</v>
      </c>
      <c r="H2001">
        <v>282</v>
      </c>
      <c r="I2001" s="13">
        <f>Table15_2[[#This Row],[total_counts]]-Table15_2[[#This Row],[virtual_counts]]</f>
        <v>155</v>
      </c>
      <c r="J2001">
        <v>127</v>
      </c>
      <c r="K2001" s="4">
        <f>Table15_2[[#This Row],[total_counts]]/Table15_2[[#This Row],[den_total]]</f>
        <v>1.7619383821406926E-3</v>
      </c>
      <c r="L2001" s="4">
        <f>Table15_2[[#This Row],[in_person_counts]]/Table15_2[[#This Row],[den_total]]</f>
        <v>9.6844130933265021E-4</v>
      </c>
      <c r="M2001" s="4">
        <f>Table15_2[[#This Row],[virtual_counts]]/Table15_2[[#This Row],[den_total]]</f>
        <v>7.9349707280804247E-4</v>
      </c>
      <c r="N2001" t="s">
        <v>16</v>
      </c>
    </row>
    <row r="2002" spans="1:14" x14ac:dyDescent="0.3">
      <c r="A2002" t="s">
        <v>26</v>
      </c>
      <c r="B2002">
        <v>2020</v>
      </c>
      <c r="C2002">
        <v>7</v>
      </c>
      <c r="D2002" t="s">
        <v>19</v>
      </c>
      <c r="E2002">
        <v>160051</v>
      </c>
      <c r="F2002">
        <f>VLOOKUP(_xlfn.CONCAT(A2002,B2002,C2002),Denominator!D:H,2,FALSE)</f>
        <v>75286</v>
      </c>
      <c r="G2002">
        <f>VLOOKUP(_xlfn.CONCAT(A2002,B2002,C2002),Denominator!D:H,3,FALSE)</f>
        <v>84765</v>
      </c>
      <c r="H2002">
        <v>97</v>
      </c>
      <c r="I2002" s="13">
        <f>Table15_2[[#This Row],[total_counts]]-Table15_2[[#This Row],[virtual_counts]]</f>
        <v>46</v>
      </c>
      <c r="J2002">
        <v>51</v>
      </c>
      <c r="K2002" s="4">
        <f>Table15_2[[#This Row],[total_counts]]/Table15_2[[#This Row],[den_total]]</f>
        <v>6.0605681938881981E-4</v>
      </c>
      <c r="L2002" s="4">
        <f>Table15_2[[#This Row],[in_person_counts]]/Table15_2[[#This Row],[den_total]]</f>
        <v>2.8740838857614138E-4</v>
      </c>
      <c r="M2002" s="4">
        <f>Table15_2[[#This Row],[virtual_counts]]/Table15_2[[#This Row],[den_total]]</f>
        <v>3.1864843081267843E-4</v>
      </c>
      <c r="N2002" t="s">
        <v>16</v>
      </c>
    </row>
    <row r="2003" spans="1:14" x14ac:dyDescent="0.3">
      <c r="A2003" t="s">
        <v>26</v>
      </c>
      <c r="B2003">
        <v>2020</v>
      </c>
      <c r="C2003">
        <v>7</v>
      </c>
      <c r="D2003" t="s">
        <v>20</v>
      </c>
      <c r="E2003">
        <v>160051</v>
      </c>
      <c r="F2003">
        <f>VLOOKUP(_xlfn.CONCAT(A2003,B2003,C2003),Denominator!D:H,2,FALSE)</f>
        <v>75286</v>
      </c>
      <c r="G2003">
        <f>VLOOKUP(_xlfn.CONCAT(A2003,B2003,C2003),Denominator!D:H,3,FALSE)</f>
        <v>84765</v>
      </c>
      <c r="H2003">
        <v>90</v>
      </c>
      <c r="I2003" s="13">
        <f>Table15_2[[#This Row],[total_counts]]-Table15_2[[#This Row],[virtual_counts]]</f>
        <v>33</v>
      </c>
      <c r="J2003">
        <v>57</v>
      </c>
      <c r="K2003" s="4">
        <f>Table15_2[[#This Row],[total_counts]]/Table15_2[[#This Row],[den_total]]</f>
        <v>5.6232076025766785E-4</v>
      </c>
      <c r="L2003" s="4">
        <f>Table15_2[[#This Row],[in_person_counts]]/Table15_2[[#This Row],[den_total]]</f>
        <v>2.0618427876114488E-4</v>
      </c>
      <c r="M2003" s="4">
        <f>Table15_2[[#This Row],[virtual_counts]]/Table15_2[[#This Row],[den_total]]</f>
        <v>3.56136481496523E-4</v>
      </c>
      <c r="N2003" t="s">
        <v>16</v>
      </c>
    </row>
    <row r="2004" spans="1:14" x14ac:dyDescent="0.3">
      <c r="A2004" t="s">
        <v>26</v>
      </c>
      <c r="B2004">
        <v>2020</v>
      </c>
      <c r="C2004">
        <v>7</v>
      </c>
      <c r="D2004" t="s">
        <v>21</v>
      </c>
      <c r="E2004">
        <v>160051</v>
      </c>
      <c r="F2004">
        <f>VLOOKUP(_xlfn.CONCAT(A2004,B2004,C2004),Denominator!D:H,2,FALSE)</f>
        <v>75286</v>
      </c>
      <c r="G2004">
        <f>VLOOKUP(_xlfn.CONCAT(A2004,B2004,C2004),Denominator!D:H,3,FALSE)</f>
        <v>84765</v>
      </c>
      <c r="H2004">
        <v>98</v>
      </c>
      <c r="I2004" s="13">
        <f>Table15_2[[#This Row],[total_counts]]-Table15_2[[#This Row],[virtual_counts]]</f>
        <v>69</v>
      </c>
      <c r="J2004">
        <v>29</v>
      </c>
      <c r="K2004" s="4">
        <f>Table15_2[[#This Row],[total_counts]]/Table15_2[[#This Row],[den_total]]</f>
        <v>6.1230482783612727E-4</v>
      </c>
      <c r="L2004" s="4">
        <f>Table15_2[[#This Row],[in_person_counts]]/Table15_2[[#This Row],[den_total]]</f>
        <v>4.3111258286421202E-4</v>
      </c>
      <c r="M2004" s="4">
        <f>Table15_2[[#This Row],[virtual_counts]]/Table15_2[[#This Row],[den_total]]</f>
        <v>1.811922449719152E-4</v>
      </c>
      <c r="N2004" t="s">
        <v>16</v>
      </c>
    </row>
    <row r="2005" spans="1:14" x14ac:dyDescent="0.3">
      <c r="A2005" t="s">
        <v>26</v>
      </c>
      <c r="B2005">
        <v>2020</v>
      </c>
      <c r="C2005">
        <v>7</v>
      </c>
      <c r="D2005" t="s">
        <v>22</v>
      </c>
      <c r="E2005">
        <v>160051</v>
      </c>
      <c r="F2005">
        <f>VLOOKUP(_xlfn.CONCAT(A2005,B2005,C2005),Denominator!D:H,2,FALSE)</f>
        <v>75286</v>
      </c>
      <c r="G2005">
        <f>VLOOKUP(_xlfn.CONCAT(A2005,B2005,C2005),Denominator!D:H,3,FALSE)</f>
        <v>84765</v>
      </c>
      <c r="H2005">
        <v>188</v>
      </c>
      <c r="I2005" s="13">
        <f>Table15_2[[#This Row],[total_counts]]-Table15_2[[#This Row],[virtual_counts]]</f>
        <v>102</v>
      </c>
      <c r="J2005">
        <v>86</v>
      </c>
      <c r="K2005" s="4">
        <f>Table15_2[[#This Row],[total_counts]]/Table15_2[[#This Row],[den_total]]</f>
        <v>1.1746255880937951E-3</v>
      </c>
      <c r="L2005" s="4">
        <f>Table15_2[[#This Row],[in_person_counts]]/Table15_2[[#This Row],[den_total]]</f>
        <v>6.3729686162535687E-4</v>
      </c>
      <c r="M2005" s="4">
        <f>Table15_2[[#This Row],[virtual_counts]]/Table15_2[[#This Row],[den_total]]</f>
        <v>5.3732872646843814E-4</v>
      </c>
      <c r="N2005" t="s">
        <v>16</v>
      </c>
    </row>
    <row r="2006" spans="1:14" x14ac:dyDescent="0.3">
      <c r="A2006" t="s">
        <v>26</v>
      </c>
      <c r="B2006">
        <v>2020</v>
      </c>
      <c r="C2006">
        <v>7</v>
      </c>
      <c r="D2006" t="s">
        <v>23</v>
      </c>
      <c r="E2006">
        <v>160051</v>
      </c>
      <c r="F2006">
        <f>VLOOKUP(_xlfn.CONCAT(A2006,B2006,C2006),Denominator!D:H,2,FALSE)</f>
        <v>75286</v>
      </c>
      <c r="G2006">
        <f>VLOOKUP(_xlfn.CONCAT(A2006,B2006,C2006),Denominator!D:H,3,FALSE)</f>
        <v>84765</v>
      </c>
      <c r="H2006">
        <v>814</v>
      </c>
      <c r="I2006" s="13">
        <f>Table15_2[[#This Row],[total_counts]]-Table15_2[[#This Row],[virtual_counts]]</f>
        <v>371</v>
      </c>
      <c r="J2006">
        <v>443</v>
      </c>
      <c r="K2006" s="4">
        <f>Table15_2[[#This Row],[total_counts]]/Table15_2[[#This Row],[den_total]]</f>
        <v>5.0858788761082409E-3</v>
      </c>
      <c r="L2006" s="4">
        <f>Table15_2[[#This Row],[in_person_counts]]/Table15_2[[#This Row],[den_total]]</f>
        <v>2.318011133951053E-3</v>
      </c>
      <c r="M2006" s="4">
        <f>Table15_2[[#This Row],[virtual_counts]]/Table15_2[[#This Row],[den_total]]</f>
        <v>2.7678677421571875E-3</v>
      </c>
      <c r="N2006" t="s">
        <v>16</v>
      </c>
    </row>
    <row r="2007" spans="1:14" x14ac:dyDescent="0.3">
      <c r="A2007" t="s">
        <v>26</v>
      </c>
      <c r="B2007">
        <v>2020</v>
      </c>
      <c r="C2007">
        <v>7</v>
      </c>
      <c r="D2007" t="s">
        <v>24</v>
      </c>
      <c r="E2007">
        <v>160051</v>
      </c>
      <c r="F2007">
        <f>VLOOKUP(_xlfn.CONCAT(A2007,B2007,C2007),Denominator!D:H,2,FALSE)</f>
        <v>75286</v>
      </c>
      <c r="G2007">
        <f>VLOOKUP(_xlfn.CONCAT(A2007,B2007,C2007),Denominator!D:H,3,FALSE)</f>
        <v>84765</v>
      </c>
      <c r="H2007">
        <v>117</v>
      </c>
      <c r="I2007" s="13">
        <f>Table15_2[[#This Row],[total_counts]]-Table15_2[[#This Row],[virtual_counts]]</f>
        <v>49</v>
      </c>
      <c r="J2007">
        <v>68</v>
      </c>
      <c r="K2007" s="4">
        <f>Table15_2[[#This Row],[total_counts]]/Table15_2[[#This Row],[den_total]]</f>
        <v>7.3101698833496825E-4</v>
      </c>
      <c r="L2007" s="4">
        <f>Table15_2[[#This Row],[in_person_counts]]/Table15_2[[#This Row],[den_total]]</f>
        <v>3.0615241391806363E-4</v>
      </c>
      <c r="M2007" s="4">
        <f>Table15_2[[#This Row],[virtual_counts]]/Table15_2[[#This Row],[den_total]]</f>
        <v>4.2486457441690462E-4</v>
      </c>
      <c r="N2007" t="s">
        <v>16</v>
      </c>
    </row>
    <row r="2008" spans="1:14" x14ac:dyDescent="0.3">
      <c r="A2008" t="s">
        <v>26</v>
      </c>
      <c r="B2008">
        <v>2020</v>
      </c>
      <c r="C2008">
        <v>7</v>
      </c>
      <c r="D2008" t="s">
        <v>25</v>
      </c>
      <c r="E2008">
        <v>160051</v>
      </c>
      <c r="F2008">
        <f>VLOOKUP(_xlfn.CONCAT(A2008,B2008,C2008),Denominator!D:H,2,FALSE)</f>
        <v>75286</v>
      </c>
      <c r="G2008">
        <f>VLOOKUP(_xlfn.CONCAT(A2008,B2008,C2008),Denominator!D:H,3,FALSE)</f>
        <v>84765</v>
      </c>
      <c r="H2008">
        <v>276</v>
      </c>
      <c r="I2008" s="13">
        <f>Table15_2[[#This Row],[total_counts]]-Table15_2[[#This Row],[virtual_counts]]</f>
        <v>112</v>
      </c>
      <c r="J2008">
        <v>164</v>
      </c>
      <c r="K2008" s="4">
        <f>Table15_2[[#This Row],[total_counts]]/Table15_2[[#This Row],[den_total]]</f>
        <v>1.7244503314568481E-3</v>
      </c>
      <c r="L2008" s="4">
        <f>Table15_2[[#This Row],[in_person_counts]]/Table15_2[[#This Row],[den_total]]</f>
        <v>6.9977694609843109E-4</v>
      </c>
      <c r="M2008" s="4">
        <f>Table15_2[[#This Row],[virtual_counts]]/Table15_2[[#This Row],[den_total]]</f>
        <v>1.0246733853584171E-3</v>
      </c>
      <c r="N2008" t="s">
        <v>16</v>
      </c>
    </row>
    <row r="2009" spans="1:14" x14ac:dyDescent="0.3">
      <c r="A2009" t="s">
        <v>26</v>
      </c>
      <c r="B2009">
        <v>2020</v>
      </c>
      <c r="C2009">
        <v>8</v>
      </c>
      <c r="D2009" t="s">
        <v>13</v>
      </c>
      <c r="E2009">
        <v>146136</v>
      </c>
      <c r="F2009">
        <f>VLOOKUP(_xlfn.CONCAT(A2009,B2009,C2009),Denominator!D:H,2,FALSE)</f>
        <v>57359</v>
      </c>
      <c r="G2009">
        <f>VLOOKUP(_xlfn.CONCAT(A2009,B2009,C2009),Denominator!D:H,3,FALSE)</f>
        <v>88777</v>
      </c>
      <c r="H2009">
        <v>4728</v>
      </c>
      <c r="I2009" s="13">
        <f>Table15_2[[#This Row],[total_counts]]-Table15_2[[#This Row],[virtual_counts]]</f>
        <v>1491</v>
      </c>
      <c r="J2009">
        <v>3237</v>
      </c>
      <c r="K2009" s="4">
        <f>Table15_2[[#This Row],[total_counts]]/Table15_2[[#This Row],[den_total]]</f>
        <v>3.2353424207587453E-2</v>
      </c>
      <c r="L2009" s="4">
        <f>Table15_2[[#This Row],[in_person_counts]]/Table15_2[[#This Row],[den_total]]</f>
        <v>1.0202824765971424E-2</v>
      </c>
      <c r="M2009" s="4">
        <f>Table15_2[[#This Row],[virtual_counts]]/Table15_2[[#This Row],[den_total]]</f>
        <v>2.2150599441616028E-2</v>
      </c>
      <c r="N2009" t="s">
        <v>16</v>
      </c>
    </row>
    <row r="2010" spans="1:14" x14ac:dyDescent="0.3">
      <c r="A2010" t="s">
        <v>26</v>
      </c>
      <c r="B2010">
        <v>2020</v>
      </c>
      <c r="C2010">
        <v>8</v>
      </c>
      <c r="D2010" t="s">
        <v>18</v>
      </c>
      <c r="E2010">
        <v>146136</v>
      </c>
      <c r="F2010">
        <f>VLOOKUP(_xlfn.CONCAT(A2010,B2010,C2010),Denominator!D:H,2,FALSE)</f>
        <v>57359</v>
      </c>
      <c r="G2010">
        <f>VLOOKUP(_xlfn.CONCAT(A2010,B2010,C2010),Denominator!D:H,3,FALSE)</f>
        <v>88777</v>
      </c>
      <c r="H2010">
        <v>282</v>
      </c>
      <c r="I2010" s="13">
        <f>Table15_2[[#This Row],[total_counts]]-Table15_2[[#This Row],[virtual_counts]]</f>
        <v>113</v>
      </c>
      <c r="J2010">
        <v>169</v>
      </c>
      <c r="K2010" s="4">
        <f>Table15_2[[#This Row],[total_counts]]/Table15_2[[#This Row],[den_total]]</f>
        <v>1.9297093118738709E-3</v>
      </c>
      <c r="L2010" s="4">
        <f>Table15_2[[#This Row],[in_person_counts]]/Table15_2[[#This Row],[den_total]]</f>
        <v>7.7325231291399787E-4</v>
      </c>
      <c r="M2010" s="4">
        <f>Table15_2[[#This Row],[virtual_counts]]/Table15_2[[#This Row],[den_total]]</f>
        <v>1.1564569989598731E-3</v>
      </c>
      <c r="N2010" t="s">
        <v>16</v>
      </c>
    </row>
    <row r="2011" spans="1:14" x14ac:dyDescent="0.3">
      <c r="A2011" t="s">
        <v>26</v>
      </c>
      <c r="B2011">
        <v>2020</v>
      </c>
      <c r="C2011">
        <v>8</v>
      </c>
      <c r="D2011" t="s">
        <v>19</v>
      </c>
      <c r="E2011">
        <v>146136</v>
      </c>
      <c r="F2011">
        <f>VLOOKUP(_xlfn.CONCAT(A2011,B2011,C2011),Denominator!D:H,2,FALSE)</f>
        <v>57359</v>
      </c>
      <c r="G2011">
        <f>VLOOKUP(_xlfn.CONCAT(A2011,B2011,C2011),Denominator!D:H,3,FALSE)</f>
        <v>88777</v>
      </c>
      <c r="H2011">
        <v>109</v>
      </c>
      <c r="I2011" s="13">
        <f>Table15_2[[#This Row],[total_counts]]-Table15_2[[#This Row],[virtual_counts]]</f>
        <v>37</v>
      </c>
      <c r="J2011">
        <v>72</v>
      </c>
      <c r="K2011" s="4">
        <f>Table15_2[[#This Row],[total_counts]]/Table15_2[[#This Row],[den_total]]</f>
        <v>7.4588054962500684E-4</v>
      </c>
      <c r="L2011" s="4">
        <f>Table15_2[[#This Row],[in_person_counts]]/Table15_2[[#This Row],[den_total]]</f>
        <v>2.5318881042316749E-4</v>
      </c>
      <c r="M2011" s="4">
        <f>Table15_2[[#This Row],[virtual_counts]]/Table15_2[[#This Row],[den_total]]</f>
        <v>4.9269173920183935E-4</v>
      </c>
      <c r="N2011" t="s">
        <v>16</v>
      </c>
    </row>
    <row r="2012" spans="1:14" x14ac:dyDescent="0.3">
      <c r="A2012" t="s">
        <v>26</v>
      </c>
      <c r="B2012">
        <v>2020</v>
      </c>
      <c r="C2012">
        <v>8</v>
      </c>
      <c r="D2012" t="s">
        <v>20</v>
      </c>
      <c r="E2012">
        <v>146136</v>
      </c>
      <c r="F2012">
        <f>VLOOKUP(_xlfn.CONCAT(A2012,B2012,C2012),Denominator!D:H,2,FALSE)</f>
        <v>57359</v>
      </c>
      <c r="G2012">
        <f>VLOOKUP(_xlfn.CONCAT(A2012,B2012,C2012),Denominator!D:H,3,FALSE)</f>
        <v>88777</v>
      </c>
      <c r="H2012">
        <v>101</v>
      </c>
      <c r="I2012" s="13">
        <f>Table15_2[[#This Row],[total_counts]]-Table15_2[[#This Row],[virtual_counts]]</f>
        <v>19</v>
      </c>
      <c r="J2012">
        <v>82</v>
      </c>
      <c r="K2012" s="4">
        <f>Table15_2[[#This Row],[total_counts]]/Table15_2[[#This Row],[den_total]]</f>
        <v>6.9113702304702466E-4</v>
      </c>
      <c r="L2012" s="4">
        <f>Table15_2[[#This Row],[in_person_counts]]/Table15_2[[#This Row],[den_total]]</f>
        <v>1.3001587562270762E-4</v>
      </c>
      <c r="M2012" s="4">
        <f>Table15_2[[#This Row],[virtual_counts]]/Table15_2[[#This Row],[den_total]]</f>
        <v>5.6112114742431704E-4</v>
      </c>
      <c r="N2012" t="s">
        <v>16</v>
      </c>
    </row>
    <row r="2013" spans="1:14" x14ac:dyDescent="0.3">
      <c r="A2013" t="s">
        <v>26</v>
      </c>
      <c r="B2013">
        <v>2020</v>
      </c>
      <c r="C2013">
        <v>8</v>
      </c>
      <c r="D2013" t="s">
        <v>21</v>
      </c>
      <c r="E2013">
        <v>146136</v>
      </c>
      <c r="F2013">
        <f>VLOOKUP(_xlfn.CONCAT(A2013,B2013,C2013),Denominator!D:H,2,FALSE)</f>
        <v>57359</v>
      </c>
      <c r="G2013">
        <f>VLOOKUP(_xlfn.CONCAT(A2013,B2013,C2013),Denominator!D:H,3,FALSE)</f>
        <v>88777</v>
      </c>
      <c r="H2013">
        <v>108</v>
      </c>
      <c r="I2013" s="13">
        <f>Table15_2[[#This Row],[total_counts]]-Table15_2[[#This Row],[virtual_counts]]</f>
        <v>65</v>
      </c>
      <c r="J2013">
        <v>43</v>
      </c>
      <c r="K2013" s="4">
        <f>Table15_2[[#This Row],[total_counts]]/Table15_2[[#This Row],[den_total]]</f>
        <v>7.3903760880275908E-4</v>
      </c>
      <c r="L2013" s="4">
        <f>Table15_2[[#This Row],[in_person_counts]]/Table15_2[[#This Row],[den_total]]</f>
        <v>4.4479115344610499E-4</v>
      </c>
      <c r="M2013" s="4">
        <f>Table15_2[[#This Row],[virtual_counts]]/Table15_2[[#This Row],[den_total]]</f>
        <v>2.9424645535665409E-4</v>
      </c>
      <c r="N2013" t="s">
        <v>16</v>
      </c>
    </row>
    <row r="2014" spans="1:14" x14ac:dyDescent="0.3">
      <c r="A2014" t="s">
        <v>26</v>
      </c>
      <c r="B2014">
        <v>2020</v>
      </c>
      <c r="C2014">
        <v>8</v>
      </c>
      <c r="D2014" t="s">
        <v>22</v>
      </c>
      <c r="E2014">
        <v>146136</v>
      </c>
      <c r="F2014">
        <f>VLOOKUP(_xlfn.CONCAT(A2014,B2014,C2014),Denominator!D:H,2,FALSE)</f>
        <v>57359</v>
      </c>
      <c r="G2014">
        <f>VLOOKUP(_xlfn.CONCAT(A2014,B2014,C2014),Denominator!D:H,3,FALSE)</f>
        <v>88777</v>
      </c>
      <c r="H2014">
        <v>209</v>
      </c>
      <c r="I2014" s="13">
        <f>Table15_2[[#This Row],[total_counts]]-Table15_2[[#This Row],[virtual_counts]]</f>
        <v>84</v>
      </c>
      <c r="J2014">
        <v>125</v>
      </c>
      <c r="K2014" s="4">
        <f>Table15_2[[#This Row],[total_counts]]/Table15_2[[#This Row],[den_total]]</f>
        <v>1.4301746318497839E-3</v>
      </c>
      <c r="L2014" s="4">
        <f>Table15_2[[#This Row],[in_person_counts]]/Table15_2[[#This Row],[den_total]]</f>
        <v>5.7480702906881267E-4</v>
      </c>
      <c r="M2014" s="4">
        <f>Table15_2[[#This Row],[virtual_counts]]/Table15_2[[#This Row],[den_total]]</f>
        <v>8.5536760278097119E-4</v>
      </c>
      <c r="N2014" t="s">
        <v>16</v>
      </c>
    </row>
    <row r="2015" spans="1:14" x14ac:dyDescent="0.3">
      <c r="A2015" t="s">
        <v>26</v>
      </c>
      <c r="B2015">
        <v>2020</v>
      </c>
      <c r="C2015">
        <v>8</v>
      </c>
      <c r="D2015" t="s">
        <v>23</v>
      </c>
      <c r="E2015">
        <v>146136</v>
      </c>
      <c r="F2015">
        <f>VLOOKUP(_xlfn.CONCAT(A2015,B2015,C2015),Denominator!D:H,2,FALSE)</f>
        <v>57359</v>
      </c>
      <c r="G2015">
        <f>VLOOKUP(_xlfn.CONCAT(A2015,B2015,C2015),Denominator!D:H,3,FALSE)</f>
        <v>88777</v>
      </c>
      <c r="H2015">
        <v>845</v>
      </c>
      <c r="I2015" s="13">
        <f>Table15_2[[#This Row],[total_counts]]-Table15_2[[#This Row],[virtual_counts]]</f>
        <v>267</v>
      </c>
      <c r="J2015">
        <v>578</v>
      </c>
      <c r="K2015" s="4">
        <f>Table15_2[[#This Row],[total_counts]]/Table15_2[[#This Row],[den_total]]</f>
        <v>5.7822849947993648E-3</v>
      </c>
      <c r="L2015" s="4">
        <f>Table15_2[[#This Row],[in_person_counts]]/Table15_2[[#This Row],[den_total]]</f>
        <v>1.8270651995401545E-3</v>
      </c>
      <c r="M2015" s="4">
        <f>Table15_2[[#This Row],[virtual_counts]]/Table15_2[[#This Row],[den_total]]</f>
        <v>3.9552197952592103E-3</v>
      </c>
      <c r="N2015" t="s">
        <v>16</v>
      </c>
    </row>
    <row r="2016" spans="1:14" x14ac:dyDescent="0.3">
      <c r="A2016" t="s">
        <v>26</v>
      </c>
      <c r="B2016">
        <v>2020</v>
      </c>
      <c r="C2016">
        <v>8</v>
      </c>
      <c r="D2016" t="s">
        <v>24</v>
      </c>
      <c r="E2016">
        <v>146136</v>
      </c>
      <c r="F2016">
        <f>VLOOKUP(_xlfn.CONCAT(A2016,B2016,C2016),Denominator!D:H,2,FALSE)</f>
        <v>57359</v>
      </c>
      <c r="G2016">
        <f>VLOOKUP(_xlfn.CONCAT(A2016,B2016,C2016),Denominator!D:H,3,FALSE)</f>
        <v>88777</v>
      </c>
      <c r="H2016">
        <v>102</v>
      </c>
      <c r="I2016" s="13">
        <f>Table15_2[[#This Row],[total_counts]]-Table15_2[[#This Row],[virtual_counts]]</f>
        <v>30</v>
      </c>
      <c r="J2016">
        <v>72</v>
      </c>
      <c r="K2016" s="4">
        <f>Table15_2[[#This Row],[total_counts]]/Table15_2[[#This Row],[den_total]]</f>
        <v>6.9797996386927242E-4</v>
      </c>
      <c r="L2016" s="4">
        <f>Table15_2[[#This Row],[in_person_counts]]/Table15_2[[#This Row],[den_total]]</f>
        <v>2.0528822466743307E-4</v>
      </c>
      <c r="M2016" s="4">
        <f>Table15_2[[#This Row],[virtual_counts]]/Table15_2[[#This Row],[den_total]]</f>
        <v>4.9269173920183935E-4</v>
      </c>
      <c r="N2016" t="s">
        <v>16</v>
      </c>
    </row>
    <row r="2017" spans="1:14" x14ac:dyDescent="0.3">
      <c r="A2017" t="s">
        <v>26</v>
      </c>
      <c r="B2017">
        <v>2020</v>
      </c>
      <c r="C2017">
        <v>8</v>
      </c>
      <c r="D2017" t="s">
        <v>25</v>
      </c>
      <c r="E2017">
        <v>146136</v>
      </c>
      <c r="F2017">
        <f>VLOOKUP(_xlfn.CONCAT(A2017,B2017,C2017),Denominator!D:H,2,FALSE)</f>
        <v>57359</v>
      </c>
      <c r="G2017">
        <f>VLOOKUP(_xlfn.CONCAT(A2017,B2017,C2017),Denominator!D:H,3,FALSE)</f>
        <v>88777</v>
      </c>
      <c r="H2017">
        <v>251</v>
      </c>
      <c r="I2017" s="13">
        <f>Table15_2[[#This Row],[total_counts]]-Table15_2[[#This Row],[virtual_counts]]</f>
        <v>90</v>
      </c>
      <c r="J2017">
        <v>161</v>
      </c>
      <c r="K2017" s="4">
        <f>Table15_2[[#This Row],[total_counts]]/Table15_2[[#This Row],[den_total]]</f>
        <v>1.7175781463841901E-3</v>
      </c>
      <c r="L2017" s="4">
        <f>Table15_2[[#This Row],[in_person_counts]]/Table15_2[[#This Row],[den_total]]</f>
        <v>6.1586467400229921E-4</v>
      </c>
      <c r="M2017" s="4">
        <f>Table15_2[[#This Row],[virtual_counts]]/Table15_2[[#This Row],[den_total]]</f>
        <v>1.1017134723818908E-3</v>
      </c>
      <c r="N2017" t="s">
        <v>16</v>
      </c>
    </row>
    <row r="2018" spans="1:14" x14ac:dyDescent="0.3">
      <c r="A2018" t="s">
        <v>26</v>
      </c>
      <c r="B2018">
        <v>2020</v>
      </c>
      <c r="C2018">
        <v>9</v>
      </c>
      <c r="D2018" t="s">
        <v>13</v>
      </c>
      <c r="E2018">
        <v>151862</v>
      </c>
      <c r="F2018">
        <f>VLOOKUP(_xlfn.CONCAT(A2018,B2018,C2018),Denominator!D:H,2,FALSE)</f>
        <v>70039</v>
      </c>
      <c r="G2018">
        <f>VLOOKUP(_xlfn.CONCAT(A2018,B2018,C2018),Denominator!D:H,3,FALSE)</f>
        <v>81823</v>
      </c>
      <c r="H2018">
        <v>4797</v>
      </c>
      <c r="I2018" s="13">
        <f>Table15_2[[#This Row],[total_counts]]-Table15_2[[#This Row],[virtual_counts]]</f>
        <v>1755</v>
      </c>
      <c r="J2018">
        <v>3042</v>
      </c>
      <c r="K2018" s="4">
        <f>Table15_2[[#This Row],[total_counts]]/Table15_2[[#This Row],[den_total]]</f>
        <v>3.1587889004490922E-2</v>
      </c>
      <c r="L2018" s="4">
        <f>Table15_2[[#This Row],[in_person_counts]]/Table15_2[[#This Row],[den_total]]</f>
        <v>1.1556544757740581E-2</v>
      </c>
      <c r="M2018" s="4">
        <f>Table15_2[[#This Row],[virtual_counts]]/Table15_2[[#This Row],[den_total]]</f>
        <v>2.0031344246750338E-2</v>
      </c>
      <c r="N2018" t="s">
        <v>16</v>
      </c>
    </row>
    <row r="2019" spans="1:14" x14ac:dyDescent="0.3">
      <c r="A2019" t="s">
        <v>26</v>
      </c>
      <c r="B2019">
        <v>2020</v>
      </c>
      <c r="C2019">
        <v>9</v>
      </c>
      <c r="D2019" t="s">
        <v>18</v>
      </c>
      <c r="E2019">
        <v>151862</v>
      </c>
      <c r="F2019">
        <f>VLOOKUP(_xlfn.CONCAT(A2019,B2019,C2019),Denominator!D:H,2,FALSE)</f>
        <v>70039</v>
      </c>
      <c r="G2019">
        <f>VLOOKUP(_xlfn.CONCAT(A2019,B2019,C2019),Denominator!D:H,3,FALSE)</f>
        <v>81823</v>
      </c>
      <c r="H2019">
        <v>305</v>
      </c>
      <c r="I2019" s="13">
        <f>Table15_2[[#This Row],[total_counts]]-Table15_2[[#This Row],[virtual_counts]]</f>
        <v>124</v>
      </c>
      <c r="J2019">
        <v>181</v>
      </c>
      <c r="K2019" s="4">
        <f>Table15_2[[#This Row],[total_counts]]/Table15_2[[#This Row],[den_total]]</f>
        <v>2.0084023653053431E-3</v>
      </c>
      <c r="L2019" s="4">
        <f>Table15_2[[#This Row],[in_person_counts]]/Table15_2[[#This Row],[den_total]]</f>
        <v>8.1653079769791E-4</v>
      </c>
      <c r="M2019" s="4">
        <f>Table15_2[[#This Row],[virtual_counts]]/Table15_2[[#This Row],[den_total]]</f>
        <v>1.191871567607433E-3</v>
      </c>
      <c r="N2019" t="s">
        <v>16</v>
      </c>
    </row>
    <row r="2020" spans="1:14" x14ac:dyDescent="0.3">
      <c r="A2020" t="s">
        <v>26</v>
      </c>
      <c r="B2020">
        <v>2020</v>
      </c>
      <c r="C2020">
        <v>9</v>
      </c>
      <c r="D2020" t="s">
        <v>19</v>
      </c>
      <c r="E2020">
        <v>151862</v>
      </c>
      <c r="F2020">
        <f>VLOOKUP(_xlfn.CONCAT(A2020,B2020,C2020),Denominator!D:H,2,FALSE)</f>
        <v>70039</v>
      </c>
      <c r="G2020">
        <f>VLOOKUP(_xlfn.CONCAT(A2020,B2020,C2020),Denominator!D:H,3,FALSE)</f>
        <v>81823</v>
      </c>
      <c r="H2020">
        <v>102</v>
      </c>
      <c r="I2020" s="13">
        <f>Table15_2[[#This Row],[total_counts]]-Table15_2[[#This Row],[virtual_counts]]</f>
        <v>35</v>
      </c>
      <c r="J2020">
        <v>67</v>
      </c>
      <c r="K2020" s="4">
        <f>Table15_2[[#This Row],[total_counts]]/Table15_2[[#This Row],[den_total]]</f>
        <v>6.7166243036440975E-4</v>
      </c>
      <c r="L2020" s="4">
        <f>Table15_2[[#This Row],[in_person_counts]]/Table15_2[[#This Row],[den_total]]</f>
        <v>2.3047240257602296E-4</v>
      </c>
      <c r="M2020" s="4">
        <f>Table15_2[[#This Row],[virtual_counts]]/Table15_2[[#This Row],[den_total]]</f>
        <v>4.4119002778838682E-4</v>
      </c>
      <c r="N2020" t="s">
        <v>16</v>
      </c>
    </row>
    <row r="2021" spans="1:14" x14ac:dyDescent="0.3">
      <c r="A2021" t="s">
        <v>26</v>
      </c>
      <c r="B2021">
        <v>2020</v>
      </c>
      <c r="C2021">
        <v>9</v>
      </c>
      <c r="D2021" t="s">
        <v>20</v>
      </c>
      <c r="E2021">
        <v>151862</v>
      </c>
      <c r="F2021">
        <f>VLOOKUP(_xlfn.CONCAT(A2021,B2021,C2021),Denominator!D:H,2,FALSE)</f>
        <v>70039</v>
      </c>
      <c r="G2021">
        <f>VLOOKUP(_xlfn.CONCAT(A2021,B2021,C2021),Denominator!D:H,3,FALSE)</f>
        <v>81823</v>
      </c>
      <c r="H2021">
        <v>99</v>
      </c>
      <c r="I2021" s="13">
        <f>Table15_2[[#This Row],[total_counts]]-Table15_2[[#This Row],[virtual_counts]]</f>
        <v>26</v>
      </c>
      <c r="J2021">
        <v>73</v>
      </c>
      <c r="K2021" s="4">
        <f>Table15_2[[#This Row],[total_counts]]/Table15_2[[#This Row],[den_total]]</f>
        <v>6.5190765300075066E-4</v>
      </c>
      <c r="L2021" s="4">
        <f>Table15_2[[#This Row],[in_person_counts]]/Table15_2[[#This Row],[den_total]]</f>
        <v>1.7120807048504562E-4</v>
      </c>
      <c r="M2021" s="4">
        <f>Table15_2[[#This Row],[virtual_counts]]/Table15_2[[#This Row],[den_total]]</f>
        <v>4.8069958251570506E-4</v>
      </c>
      <c r="N2021" t="s">
        <v>16</v>
      </c>
    </row>
    <row r="2022" spans="1:14" x14ac:dyDescent="0.3">
      <c r="A2022" t="s">
        <v>26</v>
      </c>
      <c r="B2022">
        <v>2020</v>
      </c>
      <c r="C2022">
        <v>9</v>
      </c>
      <c r="D2022" t="s">
        <v>21</v>
      </c>
      <c r="E2022">
        <v>151862</v>
      </c>
      <c r="F2022">
        <f>VLOOKUP(_xlfn.CONCAT(A2022,B2022,C2022),Denominator!D:H,2,FALSE)</f>
        <v>70039</v>
      </c>
      <c r="G2022">
        <f>VLOOKUP(_xlfn.CONCAT(A2022,B2022,C2022),Denominator!D:H,3,FALSE)</f>
        <v>81823</v>
      </c>
      <c r="H2022">
        <v>117</v>
      </c>
      <c r="I2022" s="13">
        <f>Table15_2[[#This Row],[total_counts]]-Table15_2[[#This Row],[virtual_counts]]</f>
        <v>73</v>
      </c>
      <c r="J2022">
        <v>44</v>
      </c>
      <c r="K2022" s="4">
        <f>Table15_2[[#This Row],[total_counts]]/Table15_2[[#This Row],[den_total]]</f>
        <v>7.7043631718270533E-4</v>
      </c>
      <c r="L2022" s="4">
        <f>Table15_2[[#This Row],[in_person_counts]]/Table15_2[[#This Row],[den_total]]</f>
        <v>4.8069958251570506E-4</v>
      </c>
      <c r="M2022" s="4">
        <f>Table15_2[[#This Row],[virtual_counts]]/Table15_2[[#This Row],[den_total]]</f>
        <v>2.8973673466700032E-4</v>
      </c>
      <c r="N2022" t="s">
        <v>16</v>
      </c>
    </row>
    <row r="2023" spans="1:14" x14ac:dyDescent="0.3">
      <c r="A2023" t="s">
        <v>26</v>
      </c>
      <c r="B2023">
        <v>2020</v>
      </c>
      <c r="C2023">
        <v>9</v>
      </c>
      <c r="D2023" t="s">
        <v>22</v>
      </c>
      <c r="E2023">
        <v>151862</v>
      </c>
      <c r="F2023">
        <f>VLOOKUP(_xlfn.CONCAT(A2023,B2023,C2023),Denominator!D:H,2,FALSE)</f>
        <v>70039</v>
      </c>
      <c r="G2023">
        <f>VLOOKUP(_xlfn.CONCAT(A2023,B2023,C2023),Denominator!D:H,3,FALSE)</f>
        <v>81823</v>
      </c>
      <c r="H2023">
        <v>216</v>
      </c>
      <c r="I2023" s="13">
        <f>Table15_2[[#This Row],[total_counts]]-Table15_2[[#This Row],[virtual_counts]]</f>
        <v>99</v>
      </c>
      <c r="J2023">
        <v>117</v>
      </c>
      <c r="K2023" s="4">
        <f>Table15_2[[#This Row],[total_counts]]/Table15_2[[#This Row],[den_total]]</f>
        <v>1.4223439701834561E-3</v>
      </c>
      <c r="L2023" s="4">
        <f>Table15_2[[#This Row],[in_person_counts]]/Table15_2[[#This Row],[den_total]]</f>
        <v>6.5190765300075066E-4</v>
      </c>
      <c r="M2023" s="4">
        <f>Table15_2[[#This Row],[virtual_counts]]/Table15_2[[#This Row],[den_total]]</f>
        <v>7.7043631718270533E-4</v>
      </c>
      <c r="N2023" t="s">
        <v>16</v>
      </c>
    </row>
    <row r="2024" spans="1:14" x14ac:dyDescent="0.3">
      <c r="A2024" t="s">
        <v>26</v>
      </c>
      <c r="B2024">
        <v>2020</v>
      </c>
      <c r="C2024">
        <v>9</v>
      </c>
      <c r="D2024" t="s">
        <v>23</v>
      </c>
      <c r="E2024">
        <v>151862</v>
      </c>
      <c r="F2024">
        <f>VLOOKUP(_xlfn.CONCAT(A2024,B2024,C2024),Denominator!D:H,2,FALSE)</f>
        <v>70039</v>
      </c>
      <c r="G2024">
        <f>VLOOKUP(_xlfn.CONCAT(A2024,B2024,C2024),Denominator!D:H,3,FALSE)</f>
        <v>81823</v>
      </c>
      <c r="H2024">
        <v>888</v>
      </c>
      <c r="I2024" s="13">
        <f>Table15_2[[#This Row],[total_counts]]-Table15_2[[#This Row],[virtual_counts]]</f>
        <v>350</v>
      </c>
      <c r="J2024">
        <v>538</v>
      </c>
      <c r="K2024" s="4">
        <f>Table15_2[[#This Row],[total_counts]]/Table15_2[[#This Row],[den_total]]</f>
        <v>5.8474140996430972E-3</v>
      </c>
      <c r="L2024" s="4">
        <f>Table15_2[[#This Row],[in_person_counts]]/Table15_2[[#This Row],[den_total]]</f>
        <v>2.3047240257602296E-3</v>
      </c>
      <c r="M2024" s="4">
        <f>Table15_2[[#This Row],[virtual_counts]]/Table15_2[[#This Row],[den_total]]</f>
        <v>3.5426900738828675E-3</v>
      </c>
      <c r="N2024" t="s">
        <v>16</v>
      </c>
    </row>
    <row r="2025" spans="1:14" x14ac:dyDescent="0.3">
      <c r="A2025" t="s">
        <v>26</v>
      </c>
      <c r="B2025">
        <v>2020</v>
      </c>
      <c r="C2025">
        <v>9</v>
      </c>
      <c r="D2025" t="s">
        <v>24</v>
      </c>
      <c r="E2025">
        <v>151862</v>
      </c>
      <c r="F2025">
        <f>VLOOKUP(_xlfn.CONCAT(A2025,B2025,C2025),Denominator!D:H,2,FALSE)</f>
        <v>70039</v>
      </c>
      <c r="G2025">
        <f>VLOOKUP(_xlfn.CONCAT(A2025,B2025,C2025),Denominator!D:H,3,FALSE)</f>
        <v>81823</v>
      </c>
      <c r="H2025">
        <v>110</v>
      </c>
      <c r="I2025" s="13">
        <f>Table15_2[[#This Row],[total_counts]]-Table15_2[[#This Row],[virtual_counts]]</f>
        <v>42</v>
      </c>
      <c r="J2025">
        <v>68</v>
      </c>
      <c r="K2025" s="4">
        <f>Table15_2[[#This Row],[total_counts]]/Table15_2[[#This Row],[den_total]]</f>
        <v>7.2434183666750078E-4</v>
      </c>
      <c r="L2025" s="4">
        <f>Table15_2[[#This Row],[in_person_counts]]/Table15_2[[#This Row],[den_total]]</f>
        <v>2.7656688309122754E-4</v>
      </c>
      <c r="M2025" s="4">
        <f>Table15_2[[#This Row],[virtual_counts]]/Table15_2[[#This Row],[den_total]]</f>
        <v>4.4777495357627319E-4</v>
      </c>
      <c r="N2025" t="s">
        <v>16</v>
      </c>
    </row>
    <row r="2026" spans="1:14" x14ac:dyDescent="0.3">
      <c r="A2026" t="s">
        <v>26</v>
      </c>
      <c r="B2026">
        <v>2020</v>
      </c>
      <c r="C2026">
        <v>9</v>
      </c>
      <c r="D2026" t="s">
        <v>25</v>
      </c>
      <c r="E2026">
        <v>151862</v>
      </c>
      <c r="F2026">
        <f>VLOOKUP(_xlfn.CONCAT(A2026,B2026,C2026),Denominator!D:H,2,FALSE)</f>
        <v>70039</v>
      </c>
      <c r="G2026">
        <f>VLOOKUP(_xlfn.CONCAT(A2026,B2026,C2026),Denominator!D:H,3,FALSE)</f>
        <v>81823</v>
      </c>
      <c r="H2026">
        <v>255</v>
      </c>
      <c r="I2026" s="13">
        <f>Table15_2[[#This Row],[total_counts]]-Table15_2[[#This Row],[virtual_counts]]</f>
        <v>112</v>
      </c>
      <c r="J2026">
        <v>143</v>
      </c>
      <c r="K2026" s="4">
        <f>Table15_2[[#This Row],[total_counts]]/Table15_2[[#This Row],[den_total]]</f>
        <v>1.6791560759110244E-3</v>
      </c>
      <c r="L2026" s="4">
        <f>Table15_2[[#This Row],[in_person_counts]]/Table15_2[[#This Row],[den_total]]</f>
        <v>7.3751168824327351E-4</v>
      </c>
      <c r="M2026" s="4">
        <f>Table15_2[[#This Row],[virtual_counts]]/Table15_2[[#This Row],[den_total]]</f>
        <v>9.4164438766775104E-4</v>
      </c>
      <c r="N2026" t="s">
        <v>16</v>
      </c>
    </row>
    <row r="2027" spans="1:14" x14ac:dyDescent="0.3">
      <c r="A2027" t="s">
        <v>26</v>
      </c>
      <c r="B2027">
        <v>2020</v>
      </c>
      <c r="C2027">
        <v>10</v>
      </c>
      <c r="D2027" t="s">
        <v>13</v>
      </c>
      <c r="E2027">
        <v>151967</v>
      </c>
      <c r="F2027">
        <f>VLOOKUP(_xlfn.CONCAT(A2027,B2027,C2027),Denominator!D:H,2,FALSE)</f>
        <v>79835</v>
      </c>
      <c r="G2027">
        <f>VLOOKUP(_xlfn.CONCAT(A2027,B2027,C2027),Denominator!D:H,3,FALSE)</f>
        <v>72132</v>
      </c>
      <c r="H2027">
        <v>4453</v>
      </c>
      <c r="I2027" s="13">
        <f>Table15_2[[#This Row],[total_counts]]-Table15_2[[#This Row],[virtual_counts]]</f>
        <v>2103</v>
      </c>
      <c r="J2027">
        <v>2350</v>
      </c>
      <c r="K2027" s="4">
        <f>Table15_2[[#This Row],[total_counts]]/Table15_2[[#This Row],[den_total]]</f>
        <v>2.9302414339955386E-2</v>
      </c>
      <c r="L2027" s="4">
        <f>Table15_2[[#This Row],[in_person_counts]]/Table15_2[[#This Row],[den_total]]</f>
        <v>1.3838530733646121E-2</v>
      </c>
      <c r="M2027" s="4">
        <f>Table15_2[[#This Row],[virtual_counts]]/Table15_2[[#This Row],[den_total]]</f>
        <v>1.5463883606309264E-2</v>
      </c>
      <c r="N2027" t="s">
        <v>16</v>
      </c>
    </row>
    <row r="2028" spans="1:14" x14ac:dyDescent="0.3">
      <c r="A2028" t="s">
        <v>26</v>
      </c>
      <c r="B2028">
        <v>2020</v>
      </c>
      <c r="C2028">
        <v>10</v>
      </c>
      <c r="D2028" t="s">
        <v>18</v>
      </c>
      <c r="E2028">
        <v>151967</v>
      </c>
      <c r="F2028">
        <f>VLOOKUP(_xlfn.CONCAT(A2028,B2028,C2028),Denominator!D:H,2,FALSE)</f>
        <v>79835</v>
      </c>
      <c r="G2028">
        <f>VLOOKUP(_xlfn.CONCAT(A2028,B2028,C2028),Denominator!D:H,3,FALSE)</f>
        <v>72132</v>
      </c>
      <c r="H2028">
        <v>279</v>
      </c>
      <c r="I2028" s="13">
        <f>Table15_2[[#This Row],[total_counts]]-Table15_2[[#This Row],[virtual_counts]]</f>
        <v>141</v>
      </c>
      <c r="J2028">
        <v>138</v>
      </c>
      <c r="K2028" s="4">
        <f>Table15_2[[#This Row],[total_counts]]/Table15_2[[#This Row],[den_total]]</f>
        <v>1.8359249047490574E-3</v>
      </c>
      <c r="L2028" s="4">
        <f>Table15_2[[#This Row],[in_person_counts]]/Table15_2[[#This Row],[den_total]]</f>
        <v>9.2783301637855582E-4</v>
      </c>
      <c r="M2028" s="4">
        <f>Table15_2[[#This Row],[virtual_counts]]/Table15_2[[#This Row],[den_total]]</f>
        <v>9.0809188837050149E-4</v>
      </c>
      <c r="N2028" t="s">
        <v>16</v>
      </c>
    </row>
    <row r="2029" spans="1:14" x14ac:dyDescent="0.3">
      <c r="A2029" t="s">
        <v>26</v>
      </c>
      <c r="B2029">
        <v>2020</v>
      </c>
      <c r="C2029">
        <v>10</v>
      </c>
      <c r="D2029" t="s">
        <v>19</v>
      </c>
      <c r="E2029">
        <v>151967</v>
      </c>
      <c r="F2029">
        <f>VLOOKUP(_xlfn.CONCAT(A2029,B2029,C2029),Denominator!D:H,2,FALSE)</f>
        <v>79835</v>
      </c>
      <c r="G2029">
        <f>VLOOKUP(_xlfn.CONCAT(A2029,B2029,C2029),Denominator!D:H,3,FALSE)</f>
        <v>72132</v>
      </c>
      <c r="H2029">
        <v>111</v>
      </c>
      <c r="I2029" s="13">
        <f>Table15_2[[#This Row],[total_counts]]-Table15_2[[#This Row],[virtual_counts]]</f>
        <v>68</v>
      </c>
      <c r="J2029">
        <v>43</v>
      </c>
      <c r="K2029" s="4">
        <f>Table15_2[[#This Row],[total_counts]]/Table15_2[[#This Row],[den_total]]</f>
        <v>7.3042173629801212E-4</v>
      </c>
      <c r="L2029" s="4">
        <f>Table15_2[[#This Row],[in_person_counts]]/Table15_2[[#This Row],[den_total]]</f>
        <v>4.4746556818256596E-4</v>
      </c>
      <c r="M2029" s="4">
        <f>Table15_2[[#This Row],[virtual_counts]]/Table15_2[[#This Row],[den_total]]</f>
        <v>2.829561681154461E-4</v>
      </c>
      <c r="N2029" t="s">
        <v>16</v>
      </c>
    </row>
    <row r="2030" spans="1:14" x14ac:dyDescent="0.3">
      <c r="A2030" t="s">
        <v>26</v>
      </c>
      <c r="B2030">
        <v>2020</v>
      </c>
      <c r="C2030">
        <v>10</v>
      </c>
      <c r="D2030" t="s">
        <v>20</v>
      </c>
      <c r="E2030">
        <v>151967</v>
      </c>
      <c r="F2030">
        <f>VLOOKUP(_xlfn.CONCAT(A2030,B2030,C2030),Denominator!D:H,2,FALSE)</f>
        <v>79835</v>
      </c>
      <c r="G2030">
        <f>VLOOKUP(_xlfn.CONCAT(A2030,B2030,C2030),Denominator!D:H,3,FALSE)</f>
        <v>72132</v>
      </c>
      <c r="H2030">
        <v>114</v>
      </c>
      <c r="I2030" s="13">
        <f>Table15_2[[#This Row],[total_counts]]-Table15_2[[#This Row],[virtual_counts]]</f>
        <v>42</v>
      </c>
      <c r="J2030">
        <v>72</v>
      </c>
      <c r="K2030" s="4">
        <f>Table15_2[[#This Row],[total_counts]]/Table15_2[[#This Row],[den_total]]</f>
        <v>7.5016286430606646E-4</v>
      </c>
      <c r="L2030" s="4">
        <f>Table15_2[[#This Row],[in_person_counts]]/Table15_2[[#This Row],[den_total]]</f>
        <v>2.7637579211276132E-4</v>
      </c>
      <c r="M2030" s="4">
        <f>Table15_2[[#This Row],[virtual_counts]]/Table15_2[[#This Row],[den_total]]</f>
        <v>4.7378707219330514E-4</v>
      </c>
      <c r="N2030" t="s">
        <v>16</v>
      </c>
    </row>
    <row r="2031" spans="1:14" x14ac:dyDescent="0.3">
      <c r="A2031" t="s">
        <v>26</v>
      </c>
      <c r="B2031">
        <v>2020</v>
      </c>
      <c r="C2031">
        <v>10</v>
      </c>
      <c r="D2031" t="s">
        <v>21</v>
      </c>
      <c r="E2031">
        <v>151967</v>
      </c>
      <c r="F2031">
        <f>VLOOKUP(_xlfn.CONCAT(A2031,B2031,C2031),Denominator!D:H,2,FALSE)</f>
        <v>79835</v>
      </c>
      <c r="G2031">
        <f>VLOOKUP(_xlfn.CONCAT(A2031,B2031,C2031),Denominator!D:H,3,FALSE)</f>
        <v>72132</v>
      </c>
      <c r="H2031">
        <v>105</v>
      </c>
      <c r="I2031" s="13">
        <f>Table15_2[[#This Row],[total_counts]]-Table15_2[[#This Row],[virtual_counts]]</f>
        <v>71</v>
      </c>
      <c r="J2031">
        <v>34</v>
      </c>
      <c r="K2031" s="4">
        <f>Table15_2[[#This Row],[total_counts]]/Table15_2[[#This Row],[den_total]]</f>
        <v>6.9093948028190334E-4</v>
      </c>
      <c r="L2031" s="4">
        <f>Table15_2[[#This Row],[in_person_counts]]/Table15_2[[#This Row],[den_total]]</f>
        <v>4.6720669619062036E-4</v>
      </c>
      <c r="M2031" s="4">
        <f>Table15_2[[#This Row],[virtual_counts]]/Table15_2[[#This Row],[den_total]]</f>
        <v>2.2373278409128298E-4</v>
      </c>
      <c r="N2031" t="s">
        <v>16</v>
      </c>
    </row>
    <row r="2032" spans="1:14" x14ac:dyDescent="0.3">
      <c r="A2032" t="s">
        <v>26</v>
      </c>
      <c r="B2032">
        <v>2020</v>
      </c>
      <c r="C2032">
        <v>10</v>
      </c>
      <c r="D2032" t="s">
        <v>22</v>
      </c>
      <c r="E2032">
        <v>151967</v>
      </c>
      <c r="F2032">
        <f>VLOOKUP(_xlfn.CONCAT(A2032,B2032,C2032),Denominator!D:H,2,FALSE)</f>
        <v>79835</v>
      </c>
      <c r="G2032">
        <f>VLOOKUP(_xlfn.CONCAT(A2032,B2032,C2032),Denominator!D:H,3,FALSE)</f>
        <v>72132</v>
      </c>
      <c r="H2032">
        <v>219</v>
      </c>
      <c r="I2032" s="13">
        <f>Table15_2[[#This Row],[total_counts]]-Table15_2[[#This Row],[virtual_counts]]</f>
        <v>113</v>
      </c>
      <c r="J2032">
        <v>106</v>
      </c>
      <c r="K2032" s="4">
        <f>Table15_2[[#This Row],[total_counts]]/Table15_2[[#This Row],[den_total]]</f>
        <v>1.4411023445879698E-3</v>
      </c>
      <c r="L2032" s="4">
        <f>Table15_2[[#This Row],[in_person_counts]]/Table15_2[[#This Row],[den_total]]</f>
        <v>7.4358248830338168E-4</v>
      </c>
      <c r="M2032" s="4">
        <f>Table15_2[[#This Row],[virtual_counts]]/Table15_2[[#This Row],[den_total]]</f>
        <v>6.9751985628458812E-4</v>
      </c>
      <c r="N2032" t="s">
        <v>16</v>
      </c>
    </row>
    <row r="2033" spans="1:14" x14ac:dyDescent="0.3">
      <c r="A2033" t="s">
        <v>26</v>
      </c>
      <c r="B2033">
        <v>2020</v>
      </c>
      <c r="C2033">
        <v>10</v>
      </c>
      <c r="D2033" t="s">
        <v>23</v>
      </c>
      <c r="E2033">
        <v>151967</v>
      </c>
      <c r="F2033">
        <f>VLOOKUP(_xlfn.CONCAT(A2033,B2033,C2033),Denominator!D:H,2,FALSE)</f>
        <v>79835</v>
      </c>
      <c r="G2033">
        <f>VLOOKUP(_xlfn.CONCAT(A2033,B2033,C2033),Denominator!D:H,3,FALSE)</f>
        <v>72132</v>
      </c>
      <c r="H2033">
        <v>829</v>
      </c>
      <c r="I2033" s="13">
        <f>Table15_2[[#This Row],[total_counts]]-Table15_2[[#This Row],[virtual_counts]]</f>
        <v>374</v>
      </c>
      <c r="J2033">
        <v>455</v>
      </c>
      <c r="K2033" s="4">
        <f>Table15_2[[#This Row],[total_counts]]/Table15_2[[#This Row],[den_total]]</f>
        <v>5.4551317062256936E-3</v>
      </c>
      <c r="L2033" s="4">
        <f>Table15_2[[#This Row],[in_person_counts]]/Table15_2[[#This Row],[den_total]]</f>
        <v>2.4610606250041129E-3</v>
      </c>
      <c r="M2033" s="4">
        <f>Table15_2[[#This Row],[virtual_counts]]/Table15_2[[#This Row],[den_total]]</f>
        <v>2.9940710812215812E-3</v>
      </c>
      <c r="N2033" t="s">
        <v>16</v>
      </c>
    </row>
    <row r="2034" spans="1:14" x14ac:dyDescent="0.3">
      <c r="A2034" t="s">
        <v>26</v>
      </c>
      <c r="B2034">
        <v>2020</v>
      </c>
      <c r="C2034">
        <v>10</v>
      </c>
      <c r="D2034" t="s">
        <v>24</v>
      </c>
      <c r="E2034">
        <v>151967</v>
      </c>
      <c r="F2034">
        <f>VLOOKUP(_xlfn.CONCAT(A2034,B2034,C2034),Denominator!D:H,2,FALSE)</f>
        <v>79835</v>
      </c>
      <c r="G2034">
        <f>VLOOKUP(_xlfn.CONCAT(A2034,B2034,C2034),Denominator!D:H,3,FALSE)</f>
        <v>72132</v>
      </c>
      <c r="H2034">
        <v>121</v>
      </c>
      <c r="I2034" s="13">
        <f>Table15_2[[#This Row],[total_counts]]-Table15_2[[#This Row],[virtual_counts]]</f>
        <v>70</v>
      </c>
      <c r="J2034">
        <v>51</v>
      </c>
      <c r="K2034" s="4">
        <f>Table15_2[[#This Row],[total_counts]]/Table15_2[[#This Row],[den_total]]</f>
        <v>7.9622549632486002E-4</v>
      </c>
      <c r="L2034" s="4">
        <f>Table15_2[[#This Row],[in_person_counts]]/Table15_2[[#This Row],[den_total]]</f>
        <v>4.6062632018793552E-4</v>
      </c>
      <c r="M2034" s="4">
        <f>Table15_2[[#This Row],[virtual_counts]]/Table15_2[[#This Row],[den_total]]</f>
        <v>3.3559917613692445E-4</v>
      </c>
      <c r="N2034" t="s">
        <v>16</v>
      </c>
    </row>
    <row r="2035" spans="1:14" x14ac:dyDescent="0.3">
      <c r="A2035" t="s">
        <v>26</v>
      </c>
      <c r="B2035">
        <v>2020</v>
      </c>
      <c r="C2035">
        <v>10</v>
      </c>
      <c r="D2035" t="s">
        <v>25</v>
      </c>
      <c r="E2035">
        <v>151967</v>
      </c>
      <c r="F2035">
        <f>VLOOKUP(_xlfn.CONCAT(A2035,B2035,C2035),Denominator!D:H,2,FALSE)</f>
        <v>79835</v>
      </c>
      <c r="G2035">
        <f>VLOOKUP(_xlfn.CONCAT(A2035,B2035,C2035),Denominator!D:H,3,FALSE)</f>
        <v>72132</v>
      </c>
      <c r="H2035">
        <v>264</v>
      </c>
      <c r="I2035" s="13">
        <f>Table15_2[[#This Row],[total_counts]]-Table15_2[[#This Row],[virtual_counts]]</f>
        <v>116</v>
      </c>
      <c r="J2035">
        <v>148</v>
      </c>
      <c r="K2035" s="4">
        <f>Table15_2[[#This Row],[total_counts]]/Table15_2[[#This Row],[den_total]]</f>
        <v>1.7372192647087854E-3</v>
      </c>
      <c r="L2035" s="4">
        <f>Table15_2[[#This Row],[in_person_counts]]/Table15_2[[#This Row],[den_total]]</f>
        <v>7.6332361631143602E-4</v>
      </c>
      <c r="M2035" s="4">
        <f>Table15_2[[#This Row],[virtual_counts]]/Table15_2[[#This Row],[den_total]]</f>
        <v>9.7389564839734939E-4</v>
      </c>
      <c r="N2035" t="s">
        <v>16</v>
      </c>
    </row>
    <row r="2036" spans="1:14" x14ac:dyDescent="0.3">
      <c r="A2036" t="s">
        <v>26</v>
      </c>
      <c r="B2036">
        <v>2020</v>
      </c>
      <c r="C2036">
        <v>11</v>
      </c>
      <c r="D2036" t="s">
        <v>13</v>
      </c>
      <c r="E2036">
        <v>149308</v>
      </c>
      <c r="F2036">
        <f>VLOOKUP(_xlfn.CONCAT(A2036,B2036,C2036),Denominator!D:H,2,FALSE)</f>
        <v>89967</v>
      </c>
      <c r="G2036">
        <f>VLOOKUP(_xlfn.CONCAT(A2036,B2036,C2036),Denominator!D:H,3,FALSE)</f>
        <v>59341</v>
      </c>
      <c r="H2036">
        <v>4126</v>
      </c>
      <c r="I2036" s="13">
        <f>Table15_2[[#This Row],[total_counts]]-Table15_2[[#This Row],[virtual_counts]]</f>
        <v>2302</v>
      </c>
      <c r="J2036">
        <v>1824</v>
      </c>
      <c r="K2036" s="4">
        <f>Table15_2[[#This Row],[total_counts]]/Table15_2[[#This Row],[den_total]]</f>
        <v>2.763415222225199E-2</v>
      </c>
      <c r="L2036" s="4">
        <f>Table15_2[[#This Row],[in_person_counts]]/Table15_2[[#This Row],[den_total]]</f>
        <v>1.541779409006885E-2</v>
      </c>
      <c r="M2036" s="4">
        <f>Table15_2[[#This Row],[virtual_counts]]/Table15_2[[#This Row],[den_total]]</f>
        <v>1.2216358132183138E-2</v>
      </c>
      <c r="N2036" t="s">
        <v>16</v>
      </c>
    </row>
    <row r="2037" spans="1:14" x14ac:dyDescent="0.3">
      <c r="A2037" t="s">
        <v>26</v>
      </c>
      <c r="B2037">
        <v>2020</v>
      </c>
      <c r="C2037">
        <v>11</v>
      </c>
      <c r="D2037" t="s">
        <v>18</v>
      </c>
      <c r="E2037">
        <v>149308</v>
      </c>
      <c r="F2037">
        <f>VLOOKUP(_xlfn.CONCAT(A2037,B2037,C2037),Denominator!D:H,2,FALSE)</f>
        <v>89967</v>
      </c>
      <c r="G2037">
        <f>VLOOKUP(_xlfn.CONCAT(A2037,B2037,C2037),Denominator!D:H,3,FALSE)</f>
        <v>59341</v>
      </c>
      <c r="H2037">
        <v>277</v>
      </c>
      <c r="I2037" s="13">
        <f>Table15_2[[#This Row],[total_counts]]-Table15_2[[#This Row],[virtual_counts]]</f>
        <v>174</v>
      </c>
      <c r="J2037">
        <v>103</v>
      </c>
      <c r="K2037" s="4">
        <f>Table15_2[[#This Row],[total_counts]]/Table15_2[[#This Row],[den_total]]</f>
        <v>1.8552254400300051E-3</v>
      </c>
      <c r="L2037" s="4">
        <f>Table15_2[[#This Row],[in_person_counts]]/Table15_2[[#This Row],[den_total]]</f>
        <v>1.1653762691885231E-3</v>
      </c>
      <c r="M2037" s="4">
        <f>Table15_2[[#This Row],[virtual_counts]]/Table15_2[[#This Row],[den_total]]</f>
        <v>6.8984917084148199E-4</v>
      </c>
      <c r="N2037" t="s">
        <v>16</v>
      </c>
    </row>
    <row r="2038" spans="1:14" x14ac:dyDescent="0.3">
      <c r="A2038" t="s">
        <v>26</v>
      </c>
      <c r="B2038">
        <v>2020</v>
      </c>
      <c r="C2038">
        <v>11</v>
      </c>
      <c r="D2038" t="s">
        <v>19</v>
      </c>
      <c r="E2038">
        <v>149308</v>
      </c>
      <c r="F2038">
        <f>VLOOKUP(_xlfn.CONCAT(A2038,B2038,C2038),Denominator!D:H,2,FALSE)</f>
        <v>89967</v>
      </c>
      <c r="G2038">
        <f>VLOOKUP(_xlfn.CONCAT(A2038,B2038,C2038),Denominator!D:H,3,FALSE)</f>
        <v>59341</v>
      </c>
      <c r="H2038">
        <v>93</v>
      </c>
      <c r="I2038" s="13">
        <f>Table15_2[[#This Row],[total_counts]]-Table15_2[[#This Row],[virtual_counts]]</f>
        <v>49</v>
      </c>
      <c r="J2038">
        <v>44</v>
      </c>
      <c r="K2038" s="4">
        <f>Table15_2[[#This Row],[total_counts]]/Table15_2[[#This Row],[den_total]]</f>
        <v>6.2287352318696925E-4</v>
      </c>
      <c r="L2038" s="4">
        <f>Table15_2[[#This Row],[in_person_counts]]/Table15_2[[#This Row],[den_total]]</f>
        <v>3.2818067350711284E-4</v>
      </c>
      <c r="M2038" s="4">
        <f>Table15_2[[#This Row],[virtual_counts]]/Table15_2[[#This Row],[den_total]]</f>
        <v>2.9469284967985641E-4</v>
      </c>
      <c r="N2038" t="s">
        <v>16</v>
      </c>
    </row>
    <row r="2039" spans="1:14" x14ac:dyDescent="0.3">
      <c r="A2039" t="s">
        <v>26</v>
      </c>
      <c r="B2039">
        <v>2020</v>
      </c>
      <c r="C2039">
        <v>11</v>
      </c>
      <c r="D2039" t="s">
        <v>20</v>
      </c>
      <c r="E2039">
        <v>149308</v>
      </c>
      <c r="F2039">
        <f>VLOOKUP(_xlfn.CONCAT(A2039,B2039,C2039),Denominator!D:H,2,FALSE)</f>
        <v>89967</v>
      </c>
      <c r="G2039">
        <f>VLOOKUP(_xlfn.CONCAT(A2039,B2039,C2039),Denominator!D:H,3,FALSE)</f>
        <v>59341</v>
      </c>
      <c r="H2039">
        <v>96</v>
      </c>
      <c r="I2039" s="13">
        <f>Table15_2[[#This Row],[total_counts]]-Table15_2[[#This Row],[virtual_counts]]</f>
        <v>46</v>
      </c>
      <c r="J2039">
        <v>50</v>
      </c>
      <c r="K2039" s="4">
        <f>Table15_2[[#This Row],[total_counts]]/Table15_2[[#This Row],[den_total]]</f>
        <v>6.4296621748332304E-4</v>
      </c>
      <c r="L2039" s="4">
        <f>Table15_2[[#This Row],[in_person_counts]]/Table15_2[[#This Row],[den_total]]</f>
        <v>3.0808797921075899E-4</v>
      </c>
      <c r="M2039" s="4">
        <f>Table15_2[[#This Row],[virtual_counts]]/Table15_2[[#This Row],[den_total]]</f>
        <v>3.348782382725641E-4</v>
      </c>
      <c r="N2039" t="s">
        <v>16</v>
      </c>
    </row>
    <row r="2040" spans="1:14" x14ac:dyDescent="0.3">
      <c r="A2040" t="s">
        <v>26</v>
      </c>
      <c r="B2040">
        <v>2020</v>
      </c>
      <c r="C2040">
        <v>11</v>
      </c>
      <c r="D2040" t="s">
        <v>21</v>
      </c>
      <c r="E2040">
        <v>149308</v>
      </c>
      <c r="F2040">
        <f>VLOOKUP(_xlfn.CONCAT(A2040,B2040,C2040),Denominator!D:H,2,FALSE)</f>
        <v>89967</v>
      </c>
      <c r="G2040">
        <f>VLOOKUP(_xlfn.CONCAT(A2040,B2040,C2040),Denominator!D:H,3,FALSE)</f>
        <v>59341</v>
      </c>
      <c r="H2040">
        <v>73</v>
      </c>
      <c r="I2040" s="13">
        <f>Table15_2[[#This Row],[total_counts]]-Table15_2[[#This Row],[virtual_counts]]</f>
        <v>52</v>
      </c>
      <c r="J2040">
        <v>21</v>
      </c>
      <c r="K2040" s="4">
        <f>Table15_2[[#This Row],[total_counts]]/Table15_2[[#This Row],[den_total]]</f>
        <v>4.8892222787794354E-4</v>
      </c>
      <c r="L2040" s="4">
        <f>Table15_2[[#This Row],[in_person_counts]]/Table15_2[[#This Row],[den_total]]</f>
        <v>3.4827336780346668E-4</v>
      </c>
      <c r="M2040" s="4">
        <f>Table15_2[[#This Row],[virtual_counts]]/Table15_2[[#This Row],[den_total]]</f>
        <v>1.4064886007447692E-4</v>
      </c>
      <c r="N2040" t="s">
        <v>16</v>
      </c>
    </row>
    <row r="2041" spans="1:14" x14ac:dyDescent="0.3">
      <c r="A2041" t="s">
        <v>26</v>
      </c>
      <c r="B2041">
        <v>2020</v>
      </c>
      <c r="C2041">
        <v>11</v>
      </c>
      <c r="D2041" t="s">
        <v>22</v>
      </c>
      <c r="E2041">
        <v>149308</v>
      </c>
      <c r="F2041">
        <f>VLOOKUP(_xlfn.CONCAT(A2041,B2041,C2041),Denominator!D:H,2,FALSE)</f>
        <v>89967</v>
      </c>
      <c r="G2041">
        <f>VLOOKUP(_xlfn.CONCAT(A2041,B2041,C2041),Denominator!D:H,3,FALSE)</f>
        <v>59341</v>
      </c>
      <c r="H2041">
        <v>169</v>
      </c>
      <c r="I2041" s="13">
        <f>Table15_2[[#This Row],[total_counts]]-Table15_2[[#This Row],[virtual_counts]]</f>
        <v>98</v>
      </c>
      <c r="J2041">
        <v>71</v>
      </c>
      <c r="K2041" s="4">
        <f>Table15_2[[#This Row],[total_counts]]/Table15_2[[#This Row],[den_total]]</f>
        <v>1.1318884453612667E-3</v>
      </c>
      <c r="L2041" s="4">
        <f>Table15_2[[#This Row],[in_person_counts]]/Table15_2[[#This Row],[den_total]]</f>
        <v>6.5636134701422568E-4</v>
      </c>
      <c r="M2041" s="4">
        <f>Table15_2[[#This Row],[virtual_counts]]/Table15_2[[#This Row],[den_total]]</f>
        <v>4.7552709834704102E-4</v>
      </c>
      <c r="N2041" t="s">
        <v>16</v>
      </c>
    </row>
    <row r="2042" spans="1:14" x14ac:dyDescent="0.3">
      <c r="A2042" t="s">
        <v>26</v>
      </c>
      <c r="B2042">
        <v>2020</v>
      </c>
      <c r="C2042">
        <v>11</v>
      </c>
      <c r="D2042" t="s">
        <v>23</v>
      </c>
      <c r="E2042">
        <v>149308</v>
      </c>
      <c r="F2042">
        <f>VLOOKUP(_xlfn.CONCAT(A2042,B2042,C2042),Denominator!D:H,2,FALSE)</f>
        <v>89967</v>
      </c>
      <c r="G2042">
        <f>VLOOKUP(_xlfn.CONCAT(A2042,B2042,C2042),Denominator!D:H,3,FALSE)</f>
        <v>59341</v>
      </c>
      <c r="H2042">
        <v>696</v>
      </c>
      <c r="I2042" s="13">
        <f>Table15_2[[#This Row],[total_counts]]-Table15_2[[#This Row],[virtual_counts]]</f>
        <v>411</v>
      </c>
      <c r="J2042">
        <v>285</v>
      </c>
      <c r="K2042" s="4">
        <f>Table15_2[[#This Row],[total_counts]]/Table15_2[[#This Row],[den_total]]</f>
        <v>4.6615050767540925E-3</v>
      </c>
      <c r="L2042" s="4">
        <f>Table15_2[[#This Row],[in_person_counts]]/Table15_2[[#This Row],[den_total]]</f>
        <v>2.752699118600477E-3</v>
      </c>
      <c r="M2042" s="4">
        <f>Table15_2[[#This Row],[virtual_counts]]/Table15_2[[#This Row],[den_total]]</f>
        <v>1.9088059581536154E-3</v>
      </c>
      <c r="N2042" t="s">
        <v>16</v>
      </c>
    </row>
    <row r="2043" spans="1:14" x14ac:dyDescent="0.3">
      <c r="A2043" t="s">
        <v>26</v>
      </c>
      <c r="B2043">
        <v>2020</v>
      </c>
      <c r="C2043">
        <v>11</v>
      </c>
      <c r="D2043" t="s">
        <v>24</v>
      </c>
      <c r="E2043">
        <v>149308</v>
      </c>
      <c r="F2043">
        <f>VLOOKUP(_xlfn.CONCAT(A2043,B2043,C2043),Denominator!D:H,2,FALSE)</f>
        <v>89967</v>
      </c>
      <c r="G2043">
        <f>VLOOKUP(_xlfn.CONCAT(A2043,B2043,C2043),Denominator!D:H,3,FALSE)</f>
        <v>59341</v>
      </c>
      <c r="H2043">
        <v>88</v>
      </c>
      <c r="I2043" s="13">
        <f>Table15_2[[#This Row],[total_counts]]-Table15_2[[#This Row],[virtual_counts]]</f>
        <v>50</v>
      </c>
      <c r="J2043">
        <v>38</v>
      </c>
      <c r="K2043" s="4">
        <f>Table15_2[[#This Row],[total_counts]]/Table15_2[[#This Row],[den_total]]</f>
        <v>5.8938569935971282E-4</v>
      </c>
      <c r="L2043" s="4">
        <f>Table15_2[[#This Row],[in_person_counts]]/Table15_2[[#This Row],[den_total]]</f>
        <v>3.348782382725641E-4</v>
      </c>
      <c r="M2043" s="4">
        <f>Table15_2[[#This Row],[virtual_counts]]/Table15_2[[#This Row],[den_total]]</f>
        <v>2.5450746108714872E-4</v>
      </c>
      <c r="N2043" t="s">
        <v>16</v>
      </c>
    </row>
    <row r="2044" spans="1:14" x14ac:dyDescent="0.3">
      <c r="A2044" t="s">
        <v>26</v>
      </c>
      <c r="B2044">
        <v>2020</v>
      </c>
      <c r="C2044">
        <v>11</v>
      </c>
      <c r="D2044" t="s">
        <v>25</v>
      </c>
      <c r="E2044">
        <v>149308</v>
      </c>
      <c r="F2044">
        <f>VLOOKUP(_xlfn.CONCAT(A2044,B2044,C2044),Denominator!D:H,2,FALSE)</f>
        <v>89967</v>
      </c>
      <c r="G2044">
        <f>VLOOKUP(_xlfn.CONCAT(A2044,B2044,C2044),Denominator!D:H,3,FALSE)</f>
        <v>59341</v>
      </c>
      <c r="H2044">
        <v>253</v>
      </c>
      <c r="I2044" s="13">
        <f>Table15_2[[#This Row],[total_counts]]-Table15_2[[#This Row],[virtual_counts]]</f>
        <v>132</v>
      </c>
      <c r="J2044">
        <v>121</v>
      </c>
      <c r="K2044" s="4">
        <f>Table15_2[[#This Row],[total_counts]]/Table15_2[[#This Row],[den_total]]</f>
        <v>1.6944838856591744E-3</v>
      </c>
      <c r="L2044" s="4">
        <f>Table15_2[[#This Row],[in_person_counts]]/Table15_2[[#This Row],[den_total]]</f>
        <v>8.8407854903956918E-4</v>
      </c>
      <c r="M2044" s="4">
        <f>Table15_2[[#This Row],[virtual_counts]]/Table15_2[[#This Row],[den_total]]</f>
        <v>8.1040533661960506E-4</v>
      </c>
      <c r="N2044" t="s">
        <v>16</v>
      </c>
    </row>
    <row r="2045" spans="1:14" x14ac:dyDescent="0.3">
      <c r="A2045" t="s">
        <v>26</v>
      </c>
      <c r="B2045">
        <v>2020</v>
      </c>
      <c r="C2045">
        <v>12</v>
      </c>
      <c r="D2045" t="s">
        <v>13</v>
      </c>
      <c r="E2045">
        <v>140268</v>
      </c>
      <c r="F2045">
        <f>VLOOKUP(_xlfn.CONCAT(A2045,B2045,C2045),Denominator!D:H,2,FALSE)</f>
        <v>91687</v>
      </c>
      <c r="G2045">
        <f>VLOOKUP(_xlfn.CONCAT(A2045,B2045,C2045),Denominator!D:H,3,FALSE)</f>
        <v>48581</v>
      </c>
      <c r="H2045">
        <v>3681</v>
      </c>
      <c r="I2045" s="13">
        <f>Table15_2[[#This Row],[total_counts]]-Table15_2[[#This Row],[virtual_counts]]</f>
        <v>2330</v>
      </c>
      <c r="J2045">
        <v>1351</v>
      </c>
      <c r="K2045" s="4">
        <f>Table15_2[[#This Row],[total_counts]]/Table15_2[[#This Row],[den_total]]</f>
        <v>2.624262126785867E-2</v>
      </c>
      <c r="L2045" s="4">
        <f>Table15_2[[#This Row],[in_person_counts]]/Table15_2[[#This Row],[den_total]]</f>
        <v>1.6611058830239257E-2</v>
      </c>
      <c r="M2045" s="4">
        <f>Table15_2[[#This Row],[virtual_counts]]/Table15_2[[#This Row],[den_total]]</f>
        <v>9.6315624376194144E-3</v>
      </c>
      <c r="N2045" t="s">
        <v>16</v>
      </c>
    </row>
    <row r="2046" spans="1:14" x14ac:dyDescent="0.3">
      <c r="A2046" t="s">
        <v>26</v>
      </c>
      <c r="B2046">
        <v>2020</v>
      </c>
      <c r="C2046">
        <v>12</v>
      </c>
      <c r="D2046" t="s">
        <v>18</v>
      </c>
      <c r="E2046">
        <v>140268</v>
      </c>
      <c r="F2046">
        <f>VLOOKUP(_xlfn.CONCAT(A2046,B2046,C2046),Denominator!D:H,2,FALSE)</f>
        <v>91687</v>
      </c>
      <c r="G2046">
        <f>VLOOKUP(_xlfn.CONCAT(A2046,B2046,C2046),Denominator!D:H,3,FALSE)</f>
        <v>48581</v>
      </c>
      <c r="H2046">
        <v>287</v>
      </c>
      <c r="I2046" s="13">
        <f>Table15_2[[#This Row],[total_counts]]-Table15_2[[#This Row],[virtual_counts]]</f>
        <v>202</v>
      </c>
      <c r="J2046">
        <v>85</v>
      </c>
      <c r="K2046" s="4">
        <f>Table15_2[[#This Row],[total_counts]]/Table15_2[[#This Row],[den_total]]</f>
        <v>2.0460832121367667E-3</v>
      </c>
      <c r="L2046" s="4">
        <f>Table15_2[[#This Row],[in_person_counts]]/Table15_2[[#This Row],[den_total]]</f>
        <v>1.4401003792739613E-3</v>
      </c>
      <c r="M2046" s="4">
        <f>Table15_2[[#This Row],[virtual_counts]]/Table15_2[[#This Row],[den_total]]</f>
        <v>6.0598283286280544E-4</v>
      </c>
      <c r="N2046" t="s">
        <v>16</v>
      </c>
    </row>
    <row r="2047" spans="1:14" x14ac:dyDescent="0.3">
      <c r="A2047" t="s">
        <v>26</v>
      </c>
      <c r="B2047">
        <v>2020</v>
      </c>
      <c r="C2047">
        <v>12</v>
      </c>
      <c r="D2047" t="s">
        <v>19</v>
      </c>
      <c r="E2047">
        <v>140268</v>
      </c>
      <c r="F2047">
        <f>VLOOKUP(_xlfn.CONCAT(A2047,B2047,C2047),Denominator!D:H,2,FALSE)</f>
        <v>91687</v>
      </c>
      <c r="G2047">
        <f>VLOOKUP(_xlfn.CONCAT(A2047,B2047,C2047),Denominator!D:H,3,FALSE)</f>
        <v>48581</v>
      </c>
      <c r="H2047">
        <v>86</v>
      </c>
      <c r="I2047" s="13">
        <f>Table15_2[[#This Row],[total_counts]]-Table15_2[[#This Row],[virtual_counts]]</f>
        <v>56</v>
      </c>
      <c r="J2047">
        <v>30</v>
      </c>
      <c r="K2047" s="4">
        <f>Table15_2[[#This Row],[total_counts]]/Table15_2[[#This Row],[den_total]]</f>
        <v>6.1311204266119139E-4</v>
      </c>
      <c r="L2047" s="4">
        <f>Table15_2[[#This Row],[in_person_counts]]/Table15_2[[#This Row],[den_total]]</f>
        <v>3.9923574870961303E-4</v>
      </c>
      <c r="M2047" s="4">
        <f>Table15_2[[#This Row],[virtual_counts]]/Table15_2[[#This Row],[den_total]]</f>
        <v>2.1387629395157841E-4</v>
      </c>
      <c r="N2047" t="s">
        <v>16</v>
      </c>
    </row>
    <row r="2048" spans="1:14" x14ac:dyDescent="0.3">
      <c r="A2048" t="s">
        <v>26</v>
      </c>
      <c r="B2048">
        <v>2020</v>
      </c>
      <c r="C2048">
        <v>12</v>
      </c>
      <c r="D2048" t="s">
        <v>20</v>
      </c>
      <c r="E2048">
        <v>140268</v>
      </c>
      <c r="F2048">
        <f>VLOOKUP(_xlfn.CONCAT(A2048,B2048,C2048),Denominator!D:H,2,FALSE)</f>
        <v>91687</v>
      </c>
      <c r="G2048">
        <f>VLOOKUP(_xlfn.CONCAT(A2048,B2048,C2048),Denominator!D:H,3,FALSE)</f>
        <v>48581</v>
      </c>
      <c r="H2048">
        <v>86</v>
      </c>
      <c r="I2048" s="13">
        <f>Table15_2[[#This Row],[total_counts]]-Table15_2[[#This Row],[virtual_counts]]</f>
        <v>46</v>
      </c>
      <c r="J2048">
        <v>40</v>
      </c>
      <c r="K2048" s="4">
        <f>Table15_2[[#This Row],[total_counts]]/Table15_2[[#This Row],[den_total]]</f>
        <v>6.1311204266119139E-4</v>
      </c>
      <c r="L2048" s="4">
        <f>Table15_2[[#This Row],[in_person_counts]]/Table15_2[[#This Row],[den_total]]</f>
        <v>3.2794365072575358E-4</v>
      </c>
      <c r="M2048" s="4">
        <f>Table15_2[[#This Row],[virtual_counts]]/Table15_2[[#This Row],[den_total]]</f>
        <v>2.8516839193543786E-4</v>
      </c>
      <c r="N2048" t="s">
        <v>16</v>
      </c>
    </row>
    <row r="2049" spans="1:14" x14ac:dyDescent="0.3">
      <c r="A2049" t="s">
        <v>26</v>
      </c>
      <c r="B2049">
        <v>2020</v>
      </c>
      <c r="C2049">
        <v>12</v>
      </c>
      <c r="D2049" t="s">
        <v>21</v>
      </c>
      <c r="E2049">
        <v>140268</v>
      </c>
      <c r="F2049">
        <f>VLOOKUP(_xlfn.CONCAT(A2049,B2049,C2049),Denominator!D:H,2,FALSE)</f>
        <v>91687</v>
      </c>
      <c r="G2049">
        <f>VLOOKUP(_xlfn.CONCAT(A2049,B2049,C2049),Denominator!D:H,3,FALSE)</f>
        <v>48581</v>
      </c>
      <c r="H2049">
        <v>103</v>
      </c>
      <c r="I2049" s="13">
        <f>Table15_2[[#This Row],[total_counts]]-Table15_2[[#This Row],[virtual_counts]]</f>
        <v>80</v>
      </c>
      <c r="J2049">
        <v>23</v>
      </c>
      <c r="K2049" s="4">
        <f>Table15_2[[#This Row],[total_counts]]/Table15_2[[#This Row],[den_total]]</f>
        <v>7.3430860923375256E-4</v>
      </c>
      <c r="L2049" s="4">
        <f>Table15_2[[#This Row],[in_person_counts]]/Table15_2[[#This Row],[den_total]]</f>
        <v>5.7033678387087572E-4</v>
      </c>
      <c r="M2049" s="4">
        <f>Table15_2[[#This Row],[virtual_counts]]/Table15_2[[#This Row],[den_total]]</f>
        <v>1.6397182536287679E-4</v>
      </c>
      <c r="N2049" t="s">
        <v>16</v>
      </c>
    </row>
    <row r="2050" spans="1:14" x14ac:dyDescent="0.3">
      <c r="A2050" t="s">
        <v>26</v>
      </c>
      <c r="B2050">
        <v>2020</v>
      </c>
      <c r="C2050">
        <v>12</v>
      </c>
      <c r="D2050" t="s">
        <v>22</v>
      </c>
      <c r="E2050">
        <v>140268</v>
      </c>
      <c r="F2050">
        <f>VLOOKUP(_xlfn.CONCAT(A2050,B2050,C2050),Denominator!D:H,2,FALSE)</f>
        <v>91687</v>
      </c>
      <c r="G2050">
        <f>VLOOKUP(_xlfn.CONCAT(A2050,B2050,C2050),Denominator!D:H,3,FALSE)</f>
        <v>48581</v>
      </c>
      <c r="H2050">
        <v>189</v>
      </c>
      <c r="I2050" s="13">
        <f>Table15_2[[#This Row],[total_counts]]-Table15_2[[#This Row],[virtual_counts]]</f>
        <v>126</v>
      </c>
      <c r="J2050">
        <v>63</v>
      </c>
      <c r="K2050" s="4">
        <f>Table15_2[[#This Row],[total_counts]]/Table15_2[[#This Row],[den_total]]</f>
        <v>1.3474206518949441E-3</v>
      </c>
      <c r="L2050" s="4">
        <f>Table15_2[[#This Row],[in_person_counts]]/Table15_2[[#This Row],[den_total]]</f>
        <v>8.982804345966293E-4</v>
      </c>
      <c r="M2050" s="4">
        <f>Table15_2[[#This Row],[virtual_counts]]/Table15_2[[#This Row],[den_total]]</f>
        <v>4.4914021729831465E-4</v>
      </c>
      <c r="N2050" t="s">
        <v>16</v>
      </c>
    </row>
    <row r="2051" spans="1:14" x14ac:dyDescent="0.3">
      <c r="A2051" t="s">
        <v>26</v>
      </c>
      <c r="B2051">
        <v>2020</v>
      </c>
      <c r="C2051">
        <v>12</v>
      </c>
      <c r="D2051" t="s">
        <v>23</v>
      </c>
      <c r="E2051">
        <v>140268</v>
      </c>
      <c r="F2051">
        <f>VLOOKUP(_xlfn.CONCAT(A2051,B2051,C2051),Denominator!D:H,2,FALSE)</f>
        <v>91687</v>
      </c>
      <c r="G2051">
        <f>VLOOKUP(_xlfn.CONCAT(A2051,B2051,C2051),Denominator!D:H,3,FALSE)</f>
        <v>48581</v>
      </c>
      <c r="H2051">
        <v>627</v>
      </c>
      <c r="I2051" s="13">
        <f>Table15_2[[#This Row],[total_counts]]-Table15_2[[#This Row],[virtual_counts]]</f>
        <v>408</v>
      </c>
      <c r="J2051">
        <v>219</v>
      </c>
      <c r="K2051" s="4">
        <f>Table15_2[[#This Row],[total_counts]]/Table15_2[[#This Row],[den_total]]</f>
        <v>4.4700145435879884E-3</v>
      </c>
      <c r="L2051" s="4">
        <f>Table15_2[[#This Row],[in_person_counts]]/Table15_2[[#This Row],[den_total]]</f>
        <v>2.9087175977414665E-3</v>
      </c>
      <c r="M2051" s="4">
        <f>Table15_2[[#This Row],[virtual_counts]]/Table15_2[[#This Row],[den_total]]</f>
        <v>1.5612969458465224E-3</v>
      </c>
      <c r="N2051" t="s">
        <v>16</v>
      </c>
    </row>
    <row r="2052" spans="1:14" x14ac:dyDescent="0.3">
      <c r="A2052" t="s">
        <v>26</v>
      </c>
      <c r="B2052">
        <v>2020</v>
      </c>
      <c r="C2052">
        <v>12</v>
      </c>
      <c r="D2052" t="s">
        <v>24</v>
      </c>
      <c r="E2052">
        <v>140268</v>
      </c>
      <c r="F2052">
        <f>VLOOKUP(_xlfn.CONCAT(A2052,B2052,C2052),Denominator!D:H,2,FALSE)</f>
        <v>91687</v>
      </c>
      <c r="G2052">
        <f>VLOOKUP(_xlfn.CONCAT(A2052,B2052,C2052),Denominator!D:H,3,FALSE)</f>
        <v>48581</v>
      </c>
      <c r="H2052">
        <v>86</v>
      </c>
      <c r="I2052" s="13">
        <f>Table15_2[[#This Row],[total_counts]]-Table15_2[[#This Row],[virtual_counts]]</f>
        <v>56</v>
      </c>
      <c r="J2052">
        <v>30</v>
      </c>
      <c r="K2052" s="4">
        <f>Table15_2[[#This Row],[total_counts]]/Table15_2[[#This Row],[den_total]]</f>
        <v>6.1311204266119139E-4</v>
      </c>
      <c r="L2052" s="4">
        <f>Table15_2[[#This Row],[in_person_counts]]/Table15_2[[#This Row],[den_total]]</f>
        <v>3.9923574870961303E-4</v>
      </c>
      <c r="M2052" s="4">
        <f>Table15_2[[#This Row],[virtual_counts]]/Table15_2[[#This Row],[den_total]]</f>
        <v>2.1387629395157841E-4</v>
      </c>
      <c r="N2052" t="s">
        <v>16</v>
      </c>
    </row>
    <row r="2053" spans="1:14" x14ac:dyDescent="0.3">
      <c r="A2053" t="s">
        <v>26</v>
      </c>
      <c r="B2053">
        <v>2020</v>
      </c>
      <c r="C2053">
        <v>12</v>
      </c>
      <c r="D2053" t="s">
        <v>25</v>
      </c>
      <c r="E2053">
        <v>140268</v>
      </c>
      <c r="F2053">
        <f>VLOOKUP(_xlfn.CONCAT(A2053,B2053,C2053),Denominator!D:H,2,FALSE)</f>
        <v>91687</v>
      </c>
      <c r="G2053">
        <f>VLOOKUP(_xlfn.CONCAT(A2053,B2053,C2053),Denominator!D:H,3,FALSE)</f>
        <v>48581</v>
      </c>
      <c r="H2053">
        <v>225</v>
      </c>
      <c r="I2053" s="13">
        <f>Table15_2[[#This Row],[total_counts]]-Table15_2[[#This Row],[virtual_counts]]</f>
        <v>145</v>
      </c>
      <c r="J2053">
        <v>80</v>
      </c>
      <c r="K2053" s="4">
        <f>Table15_2[[#This Row],[total_counts]]/Table15_2[[#This Row],[den_total]]</f>
        <v>1.6040722046368381E-3</v>
      </c>
      <c r="L2053" s="4">
        <f>Table15_2[[#This Row],[in_person_counts]]/Table15_2[[#This Row],[den_total]]</f>
        <v>1.0337354207659623E-3</v>
      </c>
      <c r="M2053" s="4">
        <f>Table15_2[[#This Row],[virtual_counts]]/Table15_2[[#This Row],[den_total]]</f>
        <v>5.7033678387087572E-4</v>
      </c>
      <c r="N2053" t="s">
        <v>16</v>
      </c>
    </row>
    <row r="2054" spans="1:14" x14ac:dyDescent="0.3">
      <c r="A2054" t="s">
        <v>27</v>
      </c>
      <c r="B2054">
        <v>2020</v>
      </c>
      <c r="C2054">
        <v>1</v>
      </c>
      <c r="D2054" t="s">
        <v>13</v>
      </c>
      <c r="E2054">
        <v>79449</v>
      </c>
      <c r="F2054">
        <f>VLOOKUP(_xlfn.CONCAT(A2054,B2054,C2054),Denominator!D:H,2,FALSE)</f>
        <v>79434</v>
      </c>
      <c r="G2054">
        <f>VLOOKUP(_xlfn.CONCAT(A2054,B2054,C2054),Denominator!D:H,3,FALSE)</f>
        <v>15</v>
      </c>
      <c r="H2054">
        <v>6155</v>
      </c>
      <c r="I2054" s="13">
        <f>Table15_2[[#This Row],[total_counts]]-Table15_2[[#This Row],[virtual_counts]]</f>
        <v>6150.0196999999998</v>
      </c>
      <c r="J2054" s="5">
        <v>4.9802999999999997</v>
      </c>
      <c r="K2054" s="4">
        <f>Table15_2[[#This Row],[total_counts]]/Table15_2[[#This Row],[den_total]]</f>
        <v>7.7471082077810921E-2</v>
      </c>
      <c r="L2054" s="4">
        <f>Table15_2[[#This Row],[in_person_counts]]/Table15_2[[#This Row],[den_total]]</f>
        <v>7.7408396581454764E-2</v>
      </c>
      <c r="M2054" s="4">
        <f>Table15_2[[#This Row],[virtual_counts]]/Table15_2[[#This Row],[den_total]]</f>
        <v>6.2685496356152998E-5</v>
      </c>
      <c r="N2054" t="s">
        <v>14</v>
      </c>
    </row>
    <row r="2055" spans="1:14" x14ac:dyDescent="0.3">
      <c r="A2055" t="s">
        <v>27</v>
      </c>
      <c r="B2055">
        <v>2020</v>
      </c>
      <c r="C2055">
        <v>1</v>
      </c>
      <c r="D2055" t="s">
        <v>18</v>
      </c>
      <c r="E2055">
        <v>79449</v>
      </c>
      <c r="F2055">
        <f>VLOOKUP(_xlfn.CONCAT(A2055,B2055,C2055),Denominator!D:H,2,FALSE)</f>
        <v>79434</v>
      </c>
      <c r="G2055">
        <f>VLOOKUP(_xlfn.CONCAT(A2055,B2055,C2055),Denominator!D:H,3,FALSE)</f>
        <v>15</v>
      </c>
      <c r="H2055">
        <v>537</v>
      </c>
      <c r="I2055" s="13">
        <f>Table15_2[[#This Row],[total_counts]]-Table15_2[[#This Row],[virtual_counts]]</f>
        <v>535.98350000000005</v>
      </c>
      <c r="J2055" s="5">
        <v>1.0165</v>
      </c>
      <c r="K2055" s="4">
        <f>Table15_2[[#This Row],[total_counts]]/Table15_2[[#This Row],[den_total]]</f>
        <v>6.759052977381717E-3</v>
      </c>
      <c r="L2055" s="4">
        <f>Table15_2[[#This Row],[in_person_counts]]/Table15_2[[#This Row],[den_total]]</f>
        <v>6.7462586061498575E-3</v>
      </c>
      <c r="M2055" s="4">
        <f>Table15_2[[#This Row],[virtual_counts]]/Table15_2[[#This Row],[den_total]]</f>
        <v>1.2794371231859431E-5</v>
      </c>
      <c r="N2055" t="s">
        <v>14</v>
      </c>
    </row>
    <row r="2056" spans="1:14" x14ac:dyDescent="0.3">
      <c r="A2056" t="s">
        <v>27</v>
      </c>
      <c r="B2056">
        <v>2020</v>
      </c>
      <c r="C2056">
        <v>1</v>
      </c>
      <c r="D2056" t="s">
        <v>19</v>
      </c>
      <c r="E2056">
        <v>79449</v>
      </c>
      <c r="F2056">
        <f>VLOOKUP(_xlfn.CONCAT(A2056,B2056,C2056),Denominator!D:H,2,FALSE)</f>
        <v>79434</v>
      </c>
      <c r="G2056">
        <f>VLOOKUP(_xlfn.CONCAT(A2056,B2056,C2056),Denominator!D:H,3,FALSE)</f>
        <v>15</v>
      </c>
      <c r="H2056">
        <v>276</v>
      </c>
      <c r="I2056" s="13">
        <f>Table15_2[[#This Row],[total_counts]]-Table15_2[[#This Row],[virtual_counts]]</f>
        <v>276</v>
      </c>
      <c r="J2056">
        <v>0</v>
      </c>
      <c r="K2056" s="4">
        <f>Table15_2[[#This Row],[total_counts]]/Table15_2[[#This Row],[den_total]]</f>
        <v>3.4739266699392061E-3</v>
      </c>
      <c r="L2056" s="4">
        <f>Table15_2[[#This Row],[in_person_counts]]/Table15_2[[#This Row],[den_total]]</f>
        <v>3.4739266699392061E-3</v>
      </c>
      <c r="M2056" s="4">
        <f>Table15_2[[#This Row],[virtual_counts]]/Table15_2[[#This Row],[den_total]]</f>
        <v>0</v>
      </c>
      <c r="N2056" t="s">
        <v>14</v>
      </c>
    </row>
    <row r="2057" spans="1:14" x14ac:dyDescent="0.3">
      <c r="A2057" t="s">
        <v>27</v>
      </c>
      <c r="B2057">
        <v>2020</v>
      </c>
      <c r="C2057">
        <v>1</v>
      </c>
      <c r="D2057" t="s">
        <v>20</v>
      </c>
      <c r="E2057">
        <v>79449</v>
      </c>
      <c r="F2057">
        <f>VLOOKUP(_xlfn.CONCAT(A2057,B2057,C2057),Denominator!D:H,2,FALSE)</f>
        <v>79434</v>
      </c>
      <c r="G2057">
        <f>VLOOKUP(_xlfn.CONCAT(A2057,B2057,C2057),Denominator!D:H,3,FALSE)</f>
        <v>15</v>
      </c>
      <c r="H2057">
        <v>239</v>
      </c>
      <c r="I2057" s="13">
        <f>Table15_2[[#This Row],[total_counts]]-Table15_2[[#This Row],[virtual_counts]]</f>
        <v>238</v>
      </c>
      <c r="J2057">
        <v>1</v>
      </c>
      <c r="K2057" s="4">
        <f>Table15_2[[#This Row],[total_counts]]/Table15_2[[#This Row],[den_total]]</f>
        <v>3.0082191091140228E-3</v>
      </c>
      <c r="L2057" s="4">
        <f>Table15_2[[#This Row],[in_person_counts]]/Table15_2[[#This Row],[den_total]]</f>
        <v>2.9956324182809097E-3</v>
      </c>
      <c r="M2057" s="4">
        <f>Table15_2[[#This Row],[virtual_counts]]/Table15_2[[#This Row],[den_total]]</f>
        <v>1.2586690833113066E-5</v>
      </c>
      <c r="N2057" t="s">
        <v>14</v>
      </c>
    </row>
    <row r="2058" spans="1:14" x14ac:dyDescent="0.3">
      <c r="A2058" t="s">
        <v>27</v>
      </c>
      <c r="B2058">
        <v>2020</v>
      </c>
      <c r="C2058">
        <v>1</v>
      </c>
      <c r="D2058" t="s">
        <v>21</v>
      </c>
      <c r="E2058">
        <v>79449</v>
      </c>
      <c r="F2058">
        <f>VLOOKUP(_xlfn.CONCAT(A2058,B2058,C2058),Denominator!D:H,2,FALSE)</f>
        <v>79434</v>
      </c>
      <c r="G2058">
        <f>VLOOKUP(_xlfn.CONCAT(A2058,B2058,C2058),Denominator!D:H,3,FALSE)</f>
        <v>15</v>
      </c>
      <c r="H2058">
        <v>67</v>
      </c>
      <c r="I2058" s="13">
        <f>Table15_2[[#This Row],[total_counts]]-Table15_2[[#This Row],[virtual_counts]]</f>
        <v>66.997200000000007</v>
      </c>
      <c r="J2058" s="5">
        <v>2.8E-3</v>
      </c>
      <c r="K2058" s="4">
        <f>Table15_2[[#This Row],[total_counts]]/Table15_2[[#This Row],[den_total]]</f>
        <v>8.4330828581857548E-4</v>
      </c>
      <c r="L2058" s="4">
        <f>Table15_2[[#This Row],[in_person_counts]]/Table15_2[[#This Row],[den_total]]</f>
        <v>8.4327304308424284E-4</v>
      </c>
      <c r="M2058" s="4">
        <f>Table15_2[[#This Row],[virtual_counts]]/Table15_2[[#This Row],[den_total]]</f>
        <v>3.5242734332716588E-8</v>
      </c>
      <c r="N2058" t="s">
        <v>14</v>
      </c>
    </row>
    <row r="2059" spans="1:14" x14ac:dyDescent="0.3">
      <c r="A2059" t="s">
        <v>27</v>
      </c>
      <c r="B2059">
        <v>2020</v>
      </c>
      <c r="C2059">
        <v>1</v>
      </c>
      <c r="D2059" t="s">
        <v>22</v>
      </c>
      <c r="E2059">
        <v>79449</v>
      </c>
      <c r="F2059">
        <f>VLOOKUP(_xlfn.CONCAT(A2059,B2059,C2059),Denominator!D:H,2,FALSE)</f>
        <v>79434</v>
      </c>
      <c r="G2059">
        <f>VLOOKUP(_xlfn.CONCAT(A2059,B2059,C2059),Denominator!D:H,3,FALSE)</f>
        <v>15</v>
      </c>
      <c r="H2059">
        <v>306</v>
      </c>
      <c r="I2059" s="13">
        <f>Table15_2[[#This Row],[total_counts]]-Table15_2[[#This Row],[virtual_counts]]</f>
        <v>304.99720000000002</v>
      </c>
      <c r="J2059" s="5">
        <v>1.0027999999999999</v>
      </c>
      <c r="K2059" s="4">
        <f>Table15_2[[#This Row],[total_counts]]/Table15_2[[#This Row],[den_total]]</f>
        <v>3.8515273949325983E-3</v>
      </c>
      <c r="L2059" s="4">
        <f>Table15_2[[#This Row],[in_person_counts]]/Table15_2[[#This Row],[den_total]]</f>
        <v>3.8389054613651528E-3</v>
      </c>
      <c r="M2059" s="4">
        <f>Table15_2[[#This Row],[virtual_counts]]/Table15_2[[#This Row],[den_total]]</f>
        <v>1.2621933567445781E-5</v>
      </c>
      <c r="N2059" t="s">
        <v>14</v>
      </c>
    </row>
    <row r="2060" spans="1:14" x14ac:dyDescent="0.3">
      <c r="A2060" t="s">
        <v>27</v>
      </c>
      <c r="B2060">
        <v>2020</v>
      </c>
      <c r="C2060">
        <v>1</v>
      </c>
      <c r="D2060" t="s">
        <v>23</v>
      </c>
      <c r="E2060">
        <v>79449</v>
      </c>
      <c r="F2060">
        <f>VLOOKUP(_xlfn.CONCAT(A2060,B2060,C2060),Denominator!D:H,2,FALSE)</f>
        <v>79434</v>
      </c>
      <c r="G2060">
        <f>VLOOKUP(_xlfn.CONCAT(A2060,B2060,C2060),Denominator!D:H,3,FALSE)</f>
        <v>15</v>
      </c>
      <c r="H2060">
        <v>137</v>
      </c>
      <c r="I2060" s="13">
        <f>Table15_2[[#This Row],[total_counts]]-Table15_2[[#This Row],[virtual_counts]]</f>
        <v>137</v>
      </c>
      <c r="J2060" s="5">
        <v>0</v>
      </c>
      <c r="K2060" s="4">
        <f>Table15_2[[#This Row],[total_counts]]/Table15_2[[#This Row],[den_total]]</f>
        <v>1.7243766441364901E-3</v>
      </c>
      <c r="L2060" s="4">
        <f>Table15_2[[#This Row],[in_person_counts]]/Table15_2[[#This Row],[den_total]]</f>
        <v>1.7243766441364901E-3</v>
      </c>
      <c r="M2060" s="4">
        <f>Table15_2[[#This Row],[virtual_counts]]/Table15_2[[#This Row],[den_total]]</f>
        <v>0</v>
      </c>
      <c r="N2060" t="s">
        <v>14</v>
      </c>
    </row>
    <row r="2061" spans="1:14" x14ac:dyDescent="0.3">
      <c r="A2061" t="s">
        <v>27</v>
      </c>
      <c r="B2061">
        <v>2020</v>
      </c>
      <c r="C2061">
        <v>1</v>
      </c>
      <c r="D2061" t="s">
        <v>24</v>
      </c>
      <c r="E2061">
        <v>79449</v>
      </c>
      <c r="F2061">
        <f>VLOOKUP(_xlfn.CONCAT(A2061,B2061,C2061),Denominator!D:H,2,FALSE)</f>
        <v>79434</v>
      </c>
      <c r="G2061">
        <f>VLOOKUP(_xlfn.CONCAT(A2061,B2061,C2061),Denominator!D:H,3,FALSE)</f>
        <v>15</v>
      </c>
      <c r="H2061">
        <v>330</v>
      </c>
      <c r="I2061" s="13">
        <f>Table15_2[[#This Row],[total_counts]]-Table15_2[[#This Row],[virtual_counts]]</f>
        <v>330</v>
      </c>
      <c r="J2061">
        <v>0</v>
      </c>
      <c r="K2061" s="4">
        <f>Table15_2[[#This Row],[total_counts]]/Table15_2[[#This Row],[den_total]]</f>
        <v>4.1536079749273118E-3</v>
      </c>
      <c r="L2061" s="4">
        <f>Table15_2[[#This Row],[in_person_counts]]/Table15_2[[#This Row],[den_total]]</f>
        <v>4.1536079749273118E-3</v>
      </c>
      <c r="M2061" s="4">
        <f>Table15_2[[#This Row],[virtual_counts]]/Table15_2[[#This Row],[den_total]]</f>
        <v>0</v>
      </c>
      <c r="N2061" t="s">
        <v>14</v>
      </c>
    </row>
    <row r="2062" spans="1:14" x14ac:dyDescent="0.3">
      <c r="A2062" t="s">
        <v>27</v>
      </c>
      <c r="B2062">
        <v>2020</v>
      </c>
      <c r="C2062">
        <v>1</v>
      </c>
      <c r="D2062" t="s">
        <v>25</v>
      </c>
      <c r="E2062">
        <v>79449</v>
      </c>
      <c r="F2062">
        <f>VLOOKUP(_xlfn.CONCAT(A2062,B2062,C2062),Denominator!D:H,2,FALSE)</f>
        <v>79434</v>
      </c>
      <c r="G2062">
        <f>VLOOKUP(_xlfn.CONCAT(A2062,B2062,C2062),Denominator!D:H,3,FALSE)</f>
        <v>15</v>
      </c>
      <c r="H2062">
        <v>607</v>
      </c>
      <c r="I2062" s="13">
        <f>Table15_2[[#This Row],[total_counts]]-Table15_2[[#This Row],[virtual_counts]]</f>
        <v>599</v>
      </c>
      <c r="J2062" s="5">
        <v>8</v>
      </c>
      <c r="K2062" s="4">
        <f>Table15_2[[#This Row],[total_counts]]/Table15_2[[#This Row],[den_total]]</f>
        <v>7.640121335699631E-3</v>
      </c>
      <c r="L2062" s="4">
        <f>Table15_2[[#This Row],[in_person_counts]]/Table15_2[[#This Row],[den_total]]</f>
        <v>7.5394278090347268E-3</v>
      </c>
      <c r="M2062" s="4">
        <f>Table15_2[[#This Row],[virtual_counts]]/Table15_2[[#This Row],[den_total]]</f>
        <v>1.0069352666490452E-4</v>
      </c>
      <c r="N2062" t="s">
        <v>14</v>
      </c>
    </row>
    <row r="2063" spans="1:14" x14ac:dyDescent="0.3">
      <c r="A2063" t="s">
        <v>27</v>
      </c>
      <c r="B2063">
        <v>2020</v>
      </c>
      <c r="C2063">
        <v>2</v>
      </c>
      <c r="D2063" t="s">
        <v>13</v>
      </c>
      <c r="E2063">
        <v>65403</v>
      </c>
      <c r="F2063">
        <f>VLOOKUP(_xlfn.CONCAT(A2063,B2063,C2063),Denominator!D:H,2,FALSE)</f>
        <v>65382</v>
      </c>
      <c r="G2063">
        <f>VLOOKUP(_xlfn.CONCAT(A2063,B2063,C2063),Denominator!D:H,3,FALSE)</f>
        <v>21</v>
      </c>
      <c r="H2063">
        <v>5432</v>
      </c>
      <c r="I2063" s="13">
        <f>Table15_2[[#This Row],[total_counts]]-Table15_2[[#This Row],[virtual_counts]]</f>
        <v>5428.0249999999996</v>
      </c>
      <c r="J2063" s="5">
        <v>3.9750000000000001</v>
      </c>
      <c r="K2063" s="4">
        <f>Table15_2[[#This Row],[total_counts]]/Table15_2[[#This Row],[den_total]]</f>
        <v>8.3054294145528493E-2</v>
      </c>
      <c r="L2063" s="4">
        <f>Table15_2[[#This Row],[in_person_counts]]/Table15_2[[#This Row],[den_total]]</f>
        <v>8.2993517116951812E-2</v>
      </c>
      <c r="M2063" s="4">
        <f>Table15_2[[#This Row],[virtual_counts]]/Table15_2[[#This Row],[den_total]]</f>
        <v>6.0777028576670799E-5</v>
      </c>
      <c r="N2063" t="s">
        <v>14</v>
      </c>
    </row>
    <row r="2064" spans="1:14" x14ac:dyDescent="0.3">
      <c r="A2064" t="s">
        <v>27</v>
      </c>
      <c r="B2064">
        <v>2020</v>
      </c>
      <c r="C2064">
        <v>2</v>
      </c>
      <c r="D2064" t="s">
        <v>18</v>
      </c>
      <c r="E2064">
        <v>65403</v>
      </c>
      <c r="F2064">
        <f>VLOOKUP(_xlfn.CONCAT(A2064,B2064,C2064),Denominator!D:H,2,FALSE)</f>
        <v>65382</v>
      </c>
      <c r="G2064">
        <f>VLOOKUP(_xlfn.CONCAT(A2064,B2064,C2064),Denominator!D:H,3,FALSE)</f>
        <v>21</v>
      </c>
      <c r="H2064">
        <v>493</v>
      </c>
      <c r="I2064" s="13">
        <f>Table15_2[[#This Row],[total_counts]]-Table15_2[[#This Row],[virtual_counts]]</f>
        <v>492.97660000000002</v>
      </c>
      <c r="J2064" s="5">
        <v>2.3400000000000001E-2</v>
      </c>
      <c r="K2064" s="4">
        <f>Table15_2[[#This Row],[total_counts]]/Table15_2[[#This Row],[den_total]]</f>
        <v>7.5378805253581644E-3</v>
      </c>
      <c r="L2064" s="4">
        <f>Table15_2[[#This Row],[in_person_counts]]/Table15_2[[#This Row],[den_total]]</f>
        <v>7.5375227436050339E-3</v>
      </c>
      <c r="M2064" s="4">
        <f>Table15_2[[#This Row],[virtual_counts]]/Table15_2[[#This Row],[den_total]]</f>
        <v>3.5778175313059038E-7</v>
      </c>
      <c r="N2064" t="s">
        <v>14</v>
      </c>
    </row>
    <row r="2065" spans="1:14" x14ac:dyDescent="0.3">
      <c r="A2065" t="s">
        <v>27</v>
      </c>
      <c r="B2065">
        <v>2020</v>
      </c>
      <c r="C2065">
        <v>2</v>
      </c>
      <c r="D2065" t="s">
        <v>19</v>
      </c>
      <c r="E2065">
        <v>65403</v>
      </c>
      <c r="F2065">
        <f>VLOOKUP(_xlfn.CONCAT(A2065,B2065,C2065),Denominator!D:H,2,FALSE)</f>
        <v>65382</v>
      </c>
      <c r="G2065">
        <f>VLOOKUP(_xlfn.CONCAT(A2065,B2065,C2065),Denominator!D:H,3,FALSE)</f>
        <v>21</v>
      </c>
      <c r="H2065">
        <v>201</v>
      </c>
      <c r="I2065" s="13">
        <f>Table15_2[[#This Row],[total_counts]]-Table15_2[[#This Row],[virtual_counts]]</f>
        <v>201</v>
      </c>
      <c r="J2065">
        <v>0</v>
      </c>
      <c r="K2065" s="4">
        <f>Table15_2[[#This Row],[total_counts]]/Table15_2[[#This Row],[den_total]]</f>
        <v>3.0732535204807121E-3</v>
      </c>
      <c r="L2065" s="4">
        <f>Table15_2[[#This Row],[in_person_counts]]/Table15_2[[#This Row],[den_total]]</f>
        <v>3.0732535204807121E-3</v>
      </c>
      <c r="M2065" s="4">
        <f>Table15_2[[#This Row],[virtual_counts]]/Table15_2[[#This Row],[den_total]]</f>
        <v>0</v>
      </c>
      <c r="N2065" t="s">
        <v>14</v>
      </c>
    </row>
    <row r="2066" spans="1:14" x14ac:dyDescent="0.3">
      <c r="A2066" t="s">
        <v>27</v>
      </c>
      <c r="B2066">
        <v>2020</v>
      </c>
      <c r="C2066">
        <v>2</v>
      </c>
      <c r="D2066" t="s">
        <v>20</v>
      </c>
      <c r="E2066">
        <v>65403</v>
      </c>
      <c r="F2066">
        <f>VLOOKUP(_xlfn.CONCAT(A2066,B2066,C2066),Denominator!D:H,2,FALSE)</f>
        <v>65382</v>
      </c>
      <c r="G2066">
        <f>VLOOKUP(_xlfn.CONCAT(A2066,B2066,C2066),Denominator!D:H,3,FALSE)</f>
        <v>21</v>
      </c>
      <c r="H2066">
        <v>250</v>
      </c>
      <c r="I2066" s="13">
        <f>Table15_2[[#This Row],[total_counts]]-Table15_2[[#This Row],[virtual_counts]]</f>
        <v>249</v>
      </c>
      <c r="J2066">
        <v>1</v>
      </c>
      <c r="K2066" s="4">
        <f>Table15_2[[#This Row],[total_counts]]/Table15_2[[#This Row],[den_total]]</f>
        <v>3.8224546274635719E-3</v>
      </c>
      <c r="L2066" s="4">
        <f>Table15_2[[#This Row],[in_person_counts]]/Table15_2[[#This Row],[den_total]]</f>
        <v>3.8071648089537178E-3</v>
      </c>
      <c r="M2066" s="4">
        <f>Table15_2[[#This Row],[virtual_counts]]/Table15_2[[#This Row],[den_total]]</f>
        <v>1.5289818509854288E-5</v>
      </c>
      <c r="N2066" t="s">
        <v>14</v>
      </c>
    </row>
    <row r="2067" spans="1:14" x14ac:dyDescent="0.3">
      <c r="A2067" t="s">
        <v>27</v>
      </c>
      <c r="B2067">
        <v>2020</v>
      </c>
      <c r="C2067">
        <v>2</v>
      </c>
      <c r="D2067" t="s">
        <v>21</v>
      </c>
      <c r="E2067">
        <v>65403</v>
      </c>
      <c r="F2067">
        <f>VLOOKUP(_xlfn.CONCAT(A2067,B2067,C2067),Denominator!D:H,2,FALSE)</f>
        <v>65382</v>
      </c>
      <c r="G2067">
        <f>VLOOKUP(_xlfn.CONCAT(A2067,B2067,C2067),Denominator!D:H,3,FALSE)</f>
        <v>21</v>
      </c>
      <c r="H2067">
        <v>67</v>
      </c>
      <c r="I2067" s="13">
        <f>Table15_2[[#This Row],[total_counts]]-Table15_2[[#This Row],[virtual_counts]]</f>
        <v>66.998599999999996</v>
      </c>
      <c r="J2067" s="5">
        <v>1.4E-3</v>
      </c>
      <c r="K2067" s="4">
        <f>Table15_2[[#This Row],[total_counts]]/Table15_2[[#This Row],[den_total]]</f>
        <v>1.0244178401602373E-3</v>
      </c>
      <c r="L2067" s="4">
        <f>Table15_2[[#This Row],[in_person_counts]]/Table15_2[[#This Row],[den_total]]</f>
        <v>1.0243964344143234E-3</v>
      </c>
      <c r="M2067" s="4">
        <f>Table15_2[[#This Row],[virtual_counts]]/Table15_2[[#This Row],[den_total]]</f>
        <v>2.1405745913796003E-8</v>
      </c>
      <c r="N2067" t="s">
        <v>14</v>
      </c>
    </row>
    <row r="2068" spans="1:14" x14ac:dyDescent="0.3">
      <c r="A2068" t="s">
        <v>27</v>
      </c>
      <c r="B2068">
        <v>2020</v>
      </c>
      <c r="C2068">
        <v>2</v>
      </c>
      <c r="D2068" t="s">
        <v>22</v>
      </c>
      <c r="E2068">
        <v>65403</v>
      </c>
      <c r="F2068">
        <f>VLOOKUP(_xlfn.CONCAT(A2068,B2068,C2068),Denominator!D:H,2,FALSE)</f>
        <v>65382</v>
      </c>
      <c r="G2068">
        <f>VLOOKUP(_xlfn.CONCAT(A2068,B2068,C2068),Denominator!D:H,3,FALSE)</f>
        <v>21</v>
      </c>
      <c r="H2068">
        <v>317</v>
      </c>
      <c r="I2068" s="13">
        <f>Table15_2[[#This Row],[total_counts]]-Table15_2[[#This Row],[virtual_counts]]</f>
        <v>315.99860000000001</v>
      </c>
      <c r="J2068" s="5">
        <v>1.0014000000000001</v>
      </c>
      <c r="K2068" s="4">
        <f>Table15_2[[#This Row],[total_counts]]/Table15_2[[#This Row],[den_total]]</f>
        <v>4.8468724676238089E-3</v>
      </c>
      <c r="L2068" s="4">
        <f>Table15_2[[#This Row],[in_person_counts]]/Table15_2[[#This Row],[den_total]]</f>
        <v>4.8315612433680417E-3</v>
      </c>
      <c r="M2068" s="4">
        <f>Table15_2[[#This Row],[virtual_counts]]/Table15_2[[#This Row],[den_total]]</f>
        <v>1.5311224255768086E-5</v>
      </c>
      <c r="N2068" t="s">
        <v>14</v>
      </c>
    </row>
    <row r="2069" spans="1:14" x14ac:dyDescent="0.3">
      <c r="A2069" t="s">
        <v>27</v>
      </c>
      <c r="B2069">
        <v>2020</v>
      </c>
      <c r="C2069">
        <v>2</v>
      </c>
      <c r="D2069" t="s">
        <v>23</v>
      </c>
      <c r="E2069">
        <v>65403</v>
      </c>
      <c r="F2069">
        <f>VLOOKUP(_xlfn.CONCAT(A2069,B2069,C2069),Denominator!D:H,2,FALSE)</f>
        <v>65382</v>
      </c>
      <c r="G2069">
        <f>VLOOKUP(_xlfn.CONCAT(A2069,B2069,C2069),Denominator!D:H,3,FALSE)</f>
        <v>21</v>
      </c>
      <c r="H2069">
        <v>110</v>
      </c>
      <c r="I2069" s="13">
        <f>Table15_2[[#This Row],[total_counts]]-Table15_2[[#This Row],[virtual_counts]]</f>
        <v>110</v>
      </c>
      <c r="J2069" s="5">
        <v>0</v>
      </c>
      <c r="K2069" s="4">
        <f>Table15_2[[#This Row],[total_counts]]/Table15_2[[#This Row],[den_total]]</f>
        <v>1.6818800360839717E-3</v>
      </c>
      <c r="L2069" s="4">
        <f>Table15_2[[#This Row],[in_person_counts]]/Table15_2[[#This Row],[den_total]]</f>
        <v>1.6818800360839717E-3</v>
      </c>
      <c r="M2069" s="4">
        <f>Table15_2[[#This Row],[virtual_counts]]/Table15_2[[#This Row],[den_total]]</f>
        <v>0</v>
      </c>
      <c r="N2069" t="s">
        <v>14</v>
      </c>
    </row>
    <row r="2070" spans="1:14" x14ac:dyDescent="0.3">
      <c r="A2070" t="s">
        <v>27</v>
      </c>
      <c r="B2070">
        <v>2020</v>
      </c>
      <c r="C2070">
        <v>2</v>
      </c>
      <c r="D2070" t="s">
        <v>24</v>
      </c>
      <c r="E2070">
        <v>65403</v>
      </c>
      <c r="F2070">
        <f>VLOOKUP(_xlfn.CONCAT(A2070,B2070,C2070),Denominator!D:H,2,FALSE)</f>
        <v>65382</v>
      </c>
      <c r="G2070">
        <f>VLOOKUP(_xlfn.CONCAT(A2070,B2070,C2070),Denominator!D:H,3,FALSE)</f>
        <v>21</v>
      </c>
      <c r="H2070">
        <v>310</v>
      </c>
      <c r="I2070" s="13">
        <f>Table15_2[[#This Row],[total_counts]]-Table15_2[[#This Row],[virtual_counts]]</f>
        <v>310</v>
      </c>
      <c r="J2070">
        <v>0</v>
      </c>
      <c r="K2070" s="4">
        <f>Table15_2[[#This Row],[total_counts]]/Table15_2[[#This Row],[den_total]]</f>
        <v>4.7398437380548296E-3</v>
      </c>
      <c r="L2070" s="4">
        <f>Table15_2[[#This Row],[in_person_counts]]/Table15_2[[#This Row],[den_total]]</f>
        <v>4.7398437380548296E-3</v>
      </c>
      <c r="M2070" s="4">
        <f>Table15_2[[#This Row],[virtual_counts]]/Table15_2[[#This Row],[den_total]]</f>
        <v>0</v>
      </c>
      <c r="N2070" t="s">
        <v>14</v>
      </c>
    </row>
    <row r="2071" spans="1:14" x14ac:dyDescent="0.3">
      <c r="A2071" t="s">
        <v>27</v>
      </c>
      <c r="B2071">
        <v>2020</v>
      </c>
      <c r="C2071">
        <v>2</v>
      </c>
      <c r="D2071" t="s">
        <v>25</v>
      </c>
      <c r="E2071">
        <v>65403</v>
      </c>
      <c r="F2071">
        <f>VLOOKUP(_xlfn.CONCAT(A2071,B2071,C2071),Denominator!D:H,2,FALSE)</f>
        <v>65382</v>
      </c>
      <c r="G2071">
        <f>VLOOKUP(_xlfn.CONCAT(A2071,B2071,C2071),Denominator!D:H,3,FALSE)</f>
        <v>21</v>
      </c>
      <c r="H2071">
        <v>479</v>
      </c>
      <c r="I2071" s="13">
        <f>Table15_2[[#This Row],[total_counts]]-Table15_2[[#This Row],[virtual_counts]]</f>
        <v>479</v>
      </c>
      <c r="J2071" s="5">
        <v>0</v>
      </c>
      <c r="K2071" s="4">
        <f>Table15_2[[#This Row],[total_counts]]/Table15_2[[#This Row],[den_total]]</f>
        <v>7.3238230662202039E-3</v>
      </c>
      <c r="L2071" s="4">
        <f>Table15_2[[#This Row],[in_person_counts]]/Table15_2[[#This Row],[den_total]]</f>
        <v>7.3238230662202039E-3</v>
      </c>
      <c r="M2071" s="4">
        <f>Table15_2[[#This Row],[virtual_counts]]/Table15_2[[#This Row],[den_total]]</f>
        <v>0</v>
      </c>
      <c r="N2071" t="s">
        <v>14</v>
      </c>
    </row>
    <row r="2072" spans="1:14" x14ac:dyDescent="0.3">
      <c r="A2072" t="s">
        <v>27</v>
      </c>
      <c r="B2072">
        <v>2020</v>
      </c>
      <c r="C2072">
        <v>3</v>
      </c>
      <c r="D2072" t="s">
        <v>13</v>
      </c>
      <c r="E2072">
        <v>67082</v>
      </c>
      <c r="F2072">
        <f>VLOOKUP(_xlfn.CONCAT(A2072,B2072,C2072),Denominator!D:H,2,FALSE)</f>
        <v>38495</v>
      </c>
      <c r="G2072">
        <f>VLOOKUP(_xlfn.CONCAT(A2072,B2072,C2072),Denominator!D:H,3,FALSE)</f>
        <v>28587</v>
      </c>
      <c r="H2072">
        <v>7060</v>
      </c>
      <c r="I2072" s="13">
        <f>Table15_2[[#This Row],[total_counts]]-Table15_2[[#This Row],[virtual_counts]]</f>
        <v>3004.1153131239998</v>
      </c>
      <c r="J2072" s="5">
        <v>4055.8846868760002</v>
      </c>
      <c r="K2072" s="4">
        <f>Table15_2[[#This Row],[total_counts]]/Table15_2[[#This Row],[den_total]]</f>
        <v>0.10524432783757193</v>
      </c>
      <c r="L2072" s="4">
        <f>Table15_2[[#This Row],[in_person_counts]]/Table15_2[[#This Row],[den_total]]</f>
        <v>4.4782733268596643E-2</v>
      </c>
      <c r="M2072" s="4">
        <f>Table15_2[[#This Row],[virtual_counts]]/Table15_2[[#This Row],[den_total]]</f>
        <v>6.0461594568975284E-2</v>
      </c>
      <c r="N2072" t="s">
        <v>15</v>
      </c>
    </row>
    <row r="2073" spans="1:14" x14ac:dyDescent="0.3">
      <c r="A2073" t="s">
        <v>27</v>
      </c>
      <c r="B2073">
        <v>2020</v>
      </c>
      <c r="C2073">
        <v>3</v>
      </c>
      <c r="D2073" t="s">
        <v>18</v>
      </c>
      <c r="E2073">
        <v>67082</v>
      </c>
      <c r="F2073">
        <f>VLOOKUP(_xlfn.CONCAT(A2073,B2073,C2073),Denominator!D:H,2,FALSE)</f>
        <v>38495</v>
      </c>
      <c r="G2073">
        <f>VLOOKUP(_xlfn.CONCAT(A2073,B2073,C2073),Denominator!D:H,3,FALSE)</f>
        <v>28587</v>
      </c>
      <c r="H2073">
        <v>592</v>
      </c>
      <c r="I2073" s="13">
        <f>Table15_2[[#This Row],[total_counts]]-Table15_2[[#This Row],[virtual_counts]]</f>
        <v>291.14920000000001</v>
      </c>
      <c r="J2073" s="5">
        <v>300.85079999999999</v>
      </c>
      <c r="K2073" s="4">
        <f>Table15_2[[#This Row],[total_counts]]/Table15_2[[#This Row],[den_total]]</f>
        <v>8.8250201246235956E-3</v>
      </c>
      <c r="L2073" s="4">
        <f>Table15_2[[#This Row],[in_person_counts]]/Table15_2[[#This Row],[den_total]]</f>
        <v>4.3401985629528041E-3</v>
      </c>
      <c r="M2073" s="4">
        <f>Table15_2[[#This Row],[virtual_counts]]/Table15_2[[#This Row],[den_total]]</f>
        <v>4.4848215616707906E-3</v>
      </c>
      <c r="N2073" t="s">
        <v>15</v>
      </c>
    </row>
    <row r="2074" spans="1:14" x14ac:dyDescent="0.3">
      <c r="A2074" t="s">
        <v>27</v>
      </c>
      <c r="B2074">
        <v>2020</v>
      </c>
      <c r="C2074">
        <v>3</v>
      </c>
      <c r="D2074" t="s">
        <v>19</v>
      </c>
      <c r="E2074">
        <v>67082</v>
      </c>
      <c r="F2074">
        <f>VLOOKUP(_xlfn.CONCAT(A2074,B2074,C2074),Denominator!D:H,2,FALSE)</f>
        <v>38495</v>
      </c>
      <c r="G2074">
        <f>VLOOKUP(_xlfn.CONCAT(A2074,B2074,C2074),Denominator!D:H,3,FALSE)</f>
        <v>28587</v>
      </c>
      <c r="H2074">
        <v>261</v>
      </c>
      <c r="I2074" s="13">
        <f>Table15_2[[#This Row],[total_counts]]-Table15_2[[#This Row],[virtual_counts]]</f>
        <v>117</v>
      </c>
      <c r="J2074">
        <v>144</v>
      </c>
      <c r="K2074" s="4">
        <f>Table15_2[[#This Row],[total_counts]]/Table15_2[[#This Row],[den_total]]</f>
        <v>3.8907605617006054E-3</v>
      </c>
      <c r="L2074" s="4">
        <f>Table15_2[[#This Row],[in_person_counts]]/Table15_2[[#This Row],[den_total]]</f>
        <v>1.7441340449002713E-3</v>
      </c>
      <c r="M2074" s="4">
        <f>Table15_2[[#This Row],[virtual_counts]]/Table15_2[[#This Row],[den_total]]</f>
        <v>2.1466265168003339E-3</v>
      </c>
      <c r="N2074" t="s">
        <v>15</v>
      </c>
    </row>
    <row r="2075" spans="1:14" x14ac:dyDescent="0.3">
      <c r="A2075" t="s">
        <v>27</v>
      </c>
      <c r="B2075">
        <v>2020</v>
      </c>
      <c r="C2075">
        <v>3</v>
      </c>
      <c r="D2075" t="s">
        <v>20</v>
      </c>
      <c r="E2075">
        <v>67082</v>
      </c>
      <c r="F2075">
        <f>VLOOKUP(_xlfn.CONCAT(A2075,B2075,C2075),Denominator!D:H,2,FALSE)</f>
        <v>38495</v>
      </c>
      <c r="G2075">
        <f>VLOOKUP(_xlfn.CONCAT(A2075,B2075,C2075),Denominator!D:H,3,FALSE)</f>
        <v>28587</v>
      </c>
      <c r="H2075">
        <v>223</v>
      </c>
      <c r="I2075" s="13">
        <f>Table15_2[[#This Row],[total_counts]]-Table15_2[[#This Row],[virtual_counts]]</f>
        <v>116</v>
      </c>
      <c r="J2075">
        <v>107</v>
      </c>
      <c r="K2075" s="4">
        <f>Table15_2[[#This Row],[total_counts]]/Table15_2[[#This Row],[den_total]]</f>
        <v>3.3242896753227394E-3</v>
      </c>
      <c r="L2075" s="4">
        <f>Table15_2[[#This Row],[in_person_counts]]/Table15_2[[#This Row],[den_total]]</f>
        <v>1.72922691631138E-3</v>
      </c>
      <c r="M2075" s="4">
        <f>Table15_2[[#This Row],[virtual_counts]]/Table15_2[[#This Row],[den_total]]</f>
        <v>1.5950627590113591E-3</v>
      </c>
      <c r="N2075" t="s">
        <v>15</v>
      </c>
    </row>
    <row r="2076" spans="1:14" x14ac:dyDescent="0.3">
      <c r="A2076" t="s">
        <v>27</v>
      </c>
      <c r="B2076">
        <v>2020</v>
      </c>
      <c r="C2076">
        <v>3</v>
      </c>
      <c r="D2076" t="s">
        <v>21</v>
      </c>
      <c r="E2076">
        <v>67082</v>
      </c>
      <c r="F2076">
        <f>VLOOKUP(_xlfn.CONCAT(A2076,B2076,C2076),Denominator!D:H,2,FALSE)</f>
        <v>38495</v>
      </c>
      <c r="G2076">
        <f>VLOOKUP(_xlfn.CONCAT(A2076,B2076,C2076),Denominator!D:H,3,FALSE)</f>
        <v>28587</v>
      </c>
      <c r="H2076">
        <v>52</v>
      </c>
      <c r="I2076" s="13">
        <f>Table15_2[[#This Row],[total_counts]]-Table15_2[[#This Row],[virtual_counts]]</f>
        <v>24.4285</v>
      </c>
      <c r="J2076" s="5">
        <v>27.5715</v>
      </c>
      <c r="K2076" s="4">
        <f>Table15_2[[#This Row],[total_counts]]/Table15_2[[#This Row],[den_total]]</f>
        <v>7.751706866223428E-4</v>
      </c>
      <c r="L2076" s="4">
        <f>Table15_2[[#This Row],[in_person_counts]]/Table15_2[[#This Row],[den_total]]</f>
        <v>3.6415879073372888E-4</v>
      </c>
      <c r="M2076" s="4">
        <f>Table15_2[[#This Row],[virtual_counts]]/Table15_2[[#This Row],[den_total]]</f>
        <v>4.1101189588861392E-4</v>
      </c>
      <c r="N2076" t="s">
        <v>15</v>
      </c>
    </row>
    <row r="2077" spans="1:14" x14ac:dyDescent="0.3">
      <c r="A2077" t="s">
        <v>27</v>
      </c>
      <c r="B2077">
        <v>2020</v>
      </c>
      <c r="C2077">
        <v>3</v>
      </c>
      <c r="D2077" t="s">
        <v>22</v>
      </c>
      <c r="E2077">
        <v>67082</v>
      </c>
      <c r="F2077">
        <f>VLOOKUP(_xlfn.CONCAT(A2077,B2077,C2077),Denominator!D:H,2,FALSE)</f>
        <v>38495</v>
      </c>
      <c r="G2077">
        <f>VLOOKUP(_xlfn.CONCAT(A2077,B2077,C2077),Denominator!D:H,3,FALSE)</f>
        <v>28587</v>
      </c>
      <c r="H2077">
        <v>275</v>
      </c>
      <c r="I2077" s="13">
        <f>Table15_2[[#This Row],[total_counts]]-Table15_2[[#This Row],[virtual_counts]]</f>
        <v>140.42849999999999</v>
      </c>
      <c r="J2077" s="5">
        <v>134.57150000000001</v>
      </c>
      <c r="K2077" s="4">
        <f>Table15_2[[#This Row],[total_counts]]/Table15_2[[#This Row],[den_total]]</f>
        <v>4.0994603619450825E-3</v>
      </c>
      <c r="L2077" s="4">
        <f>Table15_2[[#This Row],[in_person_counts]]/Table15_2[[#This Row],[den_total]]</f>
        <v>2.0933857070451088E-3</v>
      </c>
      <c r="M2077" s="4">
        <f>Table15_2[[#This Row],[virtual_counts]]/Table15_2[[#This Row],[den_total]]</f>
        <v>2.0060746548999733E-3</v>
      </c>
      <c r="N2077" t="s">
        <v>15</v>
      </c>
    </row>
    <row r="2078" spans="1:14" x14ac:dyDescent="0.3">
      <c r="A2078" t="s">
        <v>27</v>
      </c>
      <c r="B2078">
        <v>2020</v>
      </c>
      <c r="C2078">
        <v>3</v>
      </c>
      <c r="D2078" t="s">
        <v>23</v>
      </c>
      <c r="E2078">
        <v>67082</v>
      </c>
      <c r="F2078">
        <f>VLOOKUP(_xlfn.CONCAT(A2078,B2078,C2078),Denominator!D:H,2,FALSE)</f>
        <v>38495</v>
      </c>
      <c r="G2078">
        <f>VLOOKUP(_xlfn.CONCAT(A2078,B2078,C2078),Denominator!D:H,3,FALSE)</f>
        <v>28587</v>
      </c>
      <c r="H2078">
        <v>109</v>
      </c>
      <c r="I2078" s="13">
        <f>Table15_2[[#This Row],[total_counts]]-Table15_2[[#This Row],[virtual_counts]]</f>
        <v>49.629199999999997</v>
      </c>
      <c r="J2078" s="5">
        <v>59.370800000000003</v>
      </c>
      <c r="K2078" s="4">
        <f>Table15_2[[#This Row],[total_counts]]/Table15_2[[#This Row],[den_total]]</f>
        <v>1.6248770161891417E-3</v>
      </c>
      <c r="L2078" s="4">
        <f>Table15_2[[#This Row],[in_person_counts]]/Table15_2[[#This Row],[den_total]]</f>
        <v>7.3982886616379953E-4</v>
      </c>
      <c r="M2078" s="4">
        <f>Table15_2[[#This Row],[virtual_counts]]/Table15_2[[#This Row],[den_total]]</f>
        <v>8.8504815002534213E-4</v>
      </c>
      <c r="N2078" t="s">
        <v>15</v>
      </c>
    </row>
    <row r="2079" spans="1:14" x14ac:dyDescent="0.3">
      <c r="A2079" t="s">
        <v>27</v>
      </c>
      <c r="B2079">
        <v>2020</v>
      </c>
      <c r="C2079">
        <v>3</v>
      </c>
      <c r="D2079" t="s">
        <v>24</v>
      </c>
      <c r="E2079">
        <v>67082</v>
      </c>
      <c r="F2079">
        <f>VLOOKUP(_xlfn.CONCAT(A2079,B2079,C2079),Denominator!D:H,2,FALSE)</f>
        <v>38495</v>
      </c>
      <c r="G2079">
        <f>VLOOKUP(_xlfn.CONCAT(A2079,B2079,C2079),Denominator!D:H,3,FALSE)</f>
        <v>28587</v>
      </c>
      <c r="H2079">
        <v>244</v>
      </c>
      <c r="I2079" s="13">
        <f>Table15_2[[#This Row],[total_counts]]-Table15_2[[#This Row],[virtual_counts]]</f>
        <v>138</v>
      </c>
      <c r="J2079">
        <v>106</v>
      </c>
      <c r="K2079" s="4">
        <f>Table15_2[[#This Row],[total_counts]]/Table15_2[[#This Row],[den_total]]</f>
        <v>3.6373393756894547E-3</v>
      </c>
      <c r="L2079" s="4">
        <f>Table15_2[[#This Row],[in_person_counts]]/Table15_2[[#This Row],[den_total]]</f>
        <v>2.0571837452669868E-3</v>
      </c>
      <c r="M2079" s="4">
        <f>Table15_2[[#This Row],[virtual_counts]]/Table15_2[[#This Row],[den_total]]</f>
        <v>1.5801556304224681E-3</v>
      </c>
      <c r="N2079" t="s">
        <v>15</v>
      </c>
    </row>
    <row r="2080" spans="1:14" x14ac:dyDescent="0.3">
      <c r="A2080" t="s">
        <v>27</v>
      </c>
      <c r="B2080">
        <v>2020</v>
      </c>
      <c r="C2080">
        <v>3</v>
      </c>
      <c r="D2080" t="s">
        <v>25</v>
      </c>
      <c r="E2080">
        <v>67082</v>
      </c>
      <c r="F2080">
        <f>VLOOKUP(_xlfn.CONCAT(A2080,B2080,C2080),Denominator!D:H,2,FALSE)</f>
        <v>38495</v>
      </c>
      <c r="G2080">
        <f>VLOOKUP(_xlfn.CONCAT(A2080,B2080,C2080),Denominator!D:H,3,FALSE)</f>
        <v>28587</v>
      </c>
      <c r="H2080">
        <v>762</v>
      </c>
      <c r="I2080" s="13">
        <f>Table15_2[[#This Row],[total_counts]]-Table15_2[[#This Row],[virtual_counts]]</f>
        <v>322.05939999999998</v>
      </c>
      <c r="J2080" s="5">
        <v>439.94060000000002</v>
      </c>
      <c r="K2080" s="4">
        <f>Table15_2[[#This Row],[total_counts]]/Table15_2[[#This Row],[den_total]]</f>
        <v>1.13592319847351E-2</v>
      </c>
      <c r="L2080" s="4">
        <f>Table15_2[[#This Row],[in_person_counts]]/Table15_2[[#This Row],[den_total]]</f>
        <v>4.8009808890611492E-3</v>
      </c>
      <c r="M2080" s="4">
        <f>Table15_2[[#This Row],[virtual_counts]]/Table15_2[[#This Row],[den_total]]</f>
        <v>6.5582510956739516E-3</v>
      </c>
      <c r="N2080" t="s">
        <v>15</v>
      </c>
    </row>
    <row r="2081" spans="1:14" x14ac:dyDescent="0.3">
      <c r="A2081" t="s">
        <v>27</v>
      </c>
      <c r="B2081">
        <v>2020</v>
      </c>
      <c r="C2081">
        <v>4</v>
      </c>
      <c r="D2081" t="s">
        <v>13</v>
      </c>
      <c r="E2081">
        <v>58159</v>
      </c>
      <c r="F2081">
        <f>VLOOKUP(_xlfn.CONCAT(A2081,B2081,C2081),Denominator!D:H,2,FALSE)</f>
        <v>6658</v>
      </c>
      <c r="G2081">
        <f>VLOOKUP(_xlfn.CONCAT(A2081,B2081,C2081),Denominator!D:H,3,FALSE)</f>
        <v>51501</v>
      </c>
      <c r="H2081">
        <v>7535</v>
      </c>
      <c r="I2081" s="13">
        <f>Table15_2[[#This Row],[total_counts]]-Table15_2[[#This Row],[virtual_counts]]</f>
        <v>263.22715057599999</v>
      </c>
      <c r="J2081" s="5">
        <v>7271.772849424</v>
      </c>
      <c r="K2081" s="4">
        <f>Table15_2[[#This Row],[total_counts]]/Table15_2[[#This Row],[den_total]]</f>
        <v>0.12955862377276087</v>
      </c>
      <c r="L2081" s="4">
        <f>Table15_2[[#This Row],[in_person_counts]]/Table15_2[[#This Row],[den_total]]</f>
        <v>4.5259916878900939E-3</v>
      </c>
      <c r="M2081" s="4">
        <f>Table15_2[[#This Row],[virtual_counts]]/Table15_2[[#This Row],[den_total]]</f>
        <v>0.12503263208487078</v>
      </c>
      <c r="N2081" t="s">
        <v>16</v>
      </c>
    </row>
    <row r="2082" spans="1:14" x14ac:dyDescent="0.3">
      <c r="A2082" t="s">
        <v>27</v>
      </c>
      <c r="B2082">
        <v>2020</v>
      </c>
      <c r="C2082">
        <v>4</v>
      </c>
      <c r="D2082" t="s">
        <v>18</v>
      </c>
      <c r="E2082">
        <v>58159</v>
      </c>
      <c r="F2082">
        <f>VLOOKUP(_xlfn.CONCAT(A2082,B2082,C2082),Denominator!D:H,2,FALSE)</f>
        <v>6658</v>
      </c>
      <c r="G2082">
        <f>VLOOKUP(_xlfn.CONCAT(A2082,B2082,C2082),Denominator!D:H,3,FALSE)</f>
        <v>51501</v>
      </c>
      <c r="H2082">
        <v>562</v>
      </c>
      <c r="I2082" s="13">
        <f>Table15_2[[#This Row],[total_counts]]-Table15_2[[#This Row],[virtual_counts]]</f>
        <v>60.117799999999988</v>
      </c>
      <c r="J2082" s="5">
        <v>501.88220000000001</v>
      </c>
      <c r="K2082" s="4">
        <f>Table15_2[[#This Row],[total_counts]]/Table15_2[[#This Row],[den_total]]</f>
        <v>9.6631647724341897E-3</v>
      </c>
      <c r="L2082" s="4">
        <f>Table15_2[[#This Row],[in_person_counts]]/Table15_2[[#This Row],[den_total]]</f>
        <v>1.0336800839079075E-3</v>
      </c>
      <c r="M2082" s="4">
        <f>Table15_2[[#This Row],[virtual_counts]]/Table15_2[[#This Row],[den_total]]</f>
        <v>8.6294846885262809E-3</v>
      </c>
      <c r="N2082" t="s">
        <v>16</v>
      </c>
    </row>
    <row r="2083" spans="1:14" x14ac:dyDescent="0.3">
      <c r="A2083" t="s">
        <v>27</v>
      </c>
      <c r="B2083">
        <v>2020</v>
      </c>
      <c r="C2083">
        <v>4</v>
      </c>
      <c r="D2083" t="s">
        <v>19</v>
      </c>
      <c r="E2083">
        <v>58159</v>
      </c>
      <c r="F2083">
        <f>VLOOKUP(_xlfn.CONCAT(A2083,B2083,C2083),Denominator!D:H,2,FALSE)</f>
        <v>6658</v>
      </c>
      <c r="G2083">
        <f>VLOOKUP(_xlfn.CONCAT(A2083,B2083,C2083),Denominator!D:H,3,FALSE)</f>
        <v>51501</v>
      </c>
      <c r="H2083">
        <v>256</v>
      </c>
      <c r="I2083" s="13">
        <f>Table15_2[[#This Row],[total_counts]]-Table15_2[[#This Row],[virtual_counts]]</f>
        <v>8</v>
      </c>
      <c r="J2083">
        <v>248</v>
      </c>
      <c r="K2083" s="4">
        <f>Table15_2[[#This Row],[total_counts]]/Table15_2[[#This Row],[den_total]]</f>
        <v>4.4017263020340791E-3</v>
      </c>
      <c r="L2083" s="4">
        <f>Table15_2[[#This Row],[in_person_counts]]/Table15_2[[#This Row],[den_total]]</f>
        <v>1.3755394693856497E-4</v>
      </c>
      <c r="M2083" s="4">
        <f>Table15_2[[#This Row],[virtual_counts]]/Table15_2[[#This Row],[den_total]]</f>
        <v>4.2641723550955139E-3</v>
      </c>
      <c r="N2083" t="s">
        <v>16</v>
      </c>
    </row>
    <row r="2084" spans="1:14" x14ac:dyDescent="0.3">
      <c r="A2084" t="s">
        <v>27</v>
      </c>
      <c r="B2084">
        <v>2020</v>
      </c>
      <c r="C2084">
        <v>4</v>
      </c>
      <c r="D2084" t="s">
        <v>20</v>
      </c>
      <c r="E2084">
        <v>58159</v>
      </c>
      <c r="F2084">
        <f>VLOOKUP(_xlfn.CONCAT(A2084,B2084,C2084),Denominator!D:H,2,FALSE)</f>
        <v>6658</v>
      </c>
      <c r="G2084">
        <f>VLOOKUP(_xlfn.CONCAT(A2084,B2084,C2084),Denominator!D:H,3,FALSE)</f>
        <v>51501</v>
      </c>
      <c r="H2084">
        <v>209</v>
      </c>
      <c r="I2084" s="13">
        <f>Table15_2[[#This Row],[total_counts]]-Table15_2[[#This Row],[virtual_counts]]</f>
        <v>8</v>
      </c>
      <c r="J2084">
        <v>201</v>
      </c>
      <c r="K2084" s="4">
        <f>Table15_2[[#This Row],[total_counts]]/Table15_2[[#This Row],[den_total]]</f>
        <v>3.5935968637700096E-3</v>
      </c>
      <c r="L2084" s="4">
        <f>Table15_2[[#This Row],[in_person_counts]]/Table15_2[[#This Row],[den_total]]</f>
        <v>1.3755394693856497E-4</v>
      </c>
      <c r="M2084" s="4">
        <f>Table15_2[[#This Row],[virtual_counts]]/Table15_2[[#This Row],[den_total]]</f>
        <v>3.4560429168314448E-3</v>
      </c>
      <c r="N2084" t="s">
        <v>16</v>
      </c>
    </row>
    <row r="2085" spans="1:14" x14ac:dyDescent="0.3">
      <c r="A2085" t="s">
        <v>27</v>
      </c>
      <c r="B2085">
        <v>2020</v>
      </c>
      <c r="C2085">
        <v>4</v>
      </c>
      <c r="D2085" t="s">
        <v>21</v>
      </c>
      <c r="E2085">
        <v>58159</v>
      </c>
      <c r="F2085">
        <f>VLOOKUP(_xlfn.CONCAT(A2085,B2085,C2085),Denominator!D:H,2,FALSE)</f>
        <v>6658</v>
      </c>
      <c r="G2085">
        <f>VLOOKUP(_xlfn.CONCAT(A2085,B2085,C2085),Denominator!D:H,3,FALSE)</f>
        <v>51501</v>
      </c>
      <c r="H2085">
        <v>64</v>
      </c>
      <c r="I2085" s="13">
        <f>Table15_2[[#This Row],[total_counts]]-Table15_2[[#This Row],[virtual_counts]]</f>
        <v>4.2528999999999968</v>
      </c>
      <c r="J2085" s="5">
        <v>59.747100000000003</v>
      </c>
      <c r="K2085" s="4">
        <f>Table15_2[[#This Row],[total_counts]]/Table15_2[[#This Row],[den_total]]</f>
        <v>1.1004315755085198E-3</v>
      </c>
      <c r="L2085" s="4">
        <f>Table15_2[[#This Row],[in_person_counts]]/Table15_2[[#This Row],[den_total]]</f>
        <v>7.312539761687782E-5</v>
      </c>
      <c r="M2085" s="4">
        <f>Table15_2[[#This Row],[virtual_counts]]/Table15_2[[#This Row],[den_total]]</f>
        <v>1.0273061778916419E-3</v>
      </c>
      <c r="N2085" t="s">
        <v>16</v>
      </c>
    </row>
    <row r="2086" spans="1:14" x14ac:dyDescent="0.3">
      <c r="A2086" t="s">
        <v>27</v>
      </c>
      <c r="B2086">
        <v>2020</v>
      </c>
      <c r="C2086">
        <v>4</v>
      </c>
      <c r="D2086" t="s">
        <v>22</v>
      </c>
      <c r="E2086">
        <v>58159</v>
      </c>
      <c r="F2086">
        <f>VLOOKUP(_xlfn.CONCAT(A2086,B2086,C2086),Denominator!D:H,2,FALSE)</f>
        <v>6658</v>
      </c>
      <c r="G2086">
        <f>VLOOKUP(_xlfn.CONCAT(A2086,B2086,C2086),Denominator!D:H,3,FALSE)</f>
        <v>51501</v>
      </c>
      <c r="H2086">
        <v>273</v>
      </c>
      <c r="I2086" s="13">
        <f>Table15_2[[#This Row],[total_counts]]-Table15_2[[#This Row],[virtual_counts]]</f>
        <v>12.252900000000011</v>
      </c>
      <c r="J2086" s="5">
        <v>260.74709999999999</v>
      </c>
      <c r="K2086" s="4">
        <f>Table15_2[[#This Row],[total_counts]]/Table15_2[[#This Row],[den_total]]</f>
        <v>4.6940284392785296E-3</v>
      </c>
      <c r="L2086" s="4">
        <f>Table15_2[[#This Row],[in_person_counts]]/Table15_2[[#This Row],[den_total]]</f>
        <v>2.1067934455544304E-4</v>
      </c>
      <c r="M2086" s="4">
        <f>Table15_2[[#This Row],[virtual_counts]]/Table15_2[[#This Row],[den_total]]</f>
        <v>4.4833490947230863E-3</v>
      </c>
      <c r="N2086" t="s">
        <v>16</v>
      </c>
    </row>
    <row r="2087" spans="1:14" x14ac:dyDescent="0.3">
      <c r="A2087" t="s">
        <v>27</v>
      </c>
      <c r="B2087">
        <v>2020</v>
      </c>
      <c r="C2087">
        <v>4</v>
      </c>
      <c r="D2087" t="s">
        <v>23</v>
      </c>
      <c r="E2087">
        <v>58159</v>
      </c>
      <c r="F2087">
        <f>VLOOKUP(_xlfn.CONCAT(A2087,B2087,C2087),Denominator!D:H,2,FALSE)</f>
        <v>6658</v>
      </c>
      <c r="G2087">
        <f>VLOOKUP(_xlfn.CONCAT(A2087,B2087,C2087),Denominator!D:H,3,FALSE)</f>
        <v>51501</v>
      </c>
      <c r="H2087">
        <v>114</v>
      </c>
      <c r="I2087" s="13">
        <f>Table15_2[[#This Row],[total_counts]]-Table15_2[[#This Row],[virtual_counts]]</f>
        <v>0</v>
      </c>
      <c r="J2087" s="5">
        <v>114</v>
      </c>
      <c r="K2087" s="4">
        <f>Table15_2[[#This Row],[total_counts]]/Table15_2[[#This Row],[den_total]]</f>
        <v>1.9601437438745506E-3</v>
      </c>
      <c r="L2087" s="4">
        <f>Table15_2[[#This Row],[in_person_counts]]/Table15_2[[#This Row],[den_total]]</f>
        <v>0</v>
      </c>
      <c r="M2087" s="4">
        <f>Table15_2[[#This Row],[virtual_counts]]/Table15_2[[#This Row],[den_total]]</f>
        <v>1.9601437438745506E-3</v>
      </c>
      <c r="N2087" t="s">
        <v>16</v>
      </c>
    </row>
    <row r="2088" spans="1:14" x14ac:dyDescent="0.3">
      <c r="A2088" t="s">
        <v>27</v>
      </c>
      <c r="B2088">
        <v>2020</v>
      </c>
      <c r="C2088">
        <v>4</v>
      </c>
      <c r="D2088" t="s">
        <v>24</v>
      </c>
      <c r="E2088">
        <v>58159</v>
      </c>
      <c r="F2088">
        <f>VLOOKUP(_xlfn.CONCAT(A2088,B2088,C2088),Denominator!D:H,2,FALSE)</f>
        <v>6658</v>
      </c>
      <c r="G2088">
        <f>VLOOKUP(_xlfn.CONCAT(A2088,B2088,C2088),Denominator!D:H,3,FALSE)</f>
        <v>51501</v>
      </c>
      <c r="H2088">
        <v>320</v>
      </c>
      <c r="I2088" s="13">
        <f>Table15_2[[#This Row],[total_counts]]-Table15_2[[#This Row],[virtual_counts]]</f>
        <v>16</v>
      </c>
      <c r="J2088">
        <v>304</v>
      </c>
      <c r="K2088" s="4">
        <f>Table15_2[[#This Row],[total_counts]]/Table15_2[[#This Row],[den_total]]</f>
        <v>5.5021578775425991E-3</v>
      </c>
      <c r="L2088" s="4">
        <f>Table15_2[[#This Row],[in_person_counts]]/Table15_2[[#This Row],[den_total]]</f>
        <v>2.7510789387712994E-4</v>
      </c>
      <c r="M2088" s="4">
        <f>Table15_2[[#This Row],[virtual_counts]]/Table15_2[[#This Row],[den_total]]</f>
        <v>5.2270499836654686E-3</v>
      </c>
      <c r="N2088" t="s">
        <v>16</v>
      </c>
    </row>
    <row r="2089" spans="1:14" x14ac:dyDescent="0.3">
      <c r="A2089" t="s">
        <v>27</v>
      </c>
      <c r="B2089">
        <v>2020</v>
      </c>
      <c r="C2089">
        <v>4</v>
      </c>
      <c r="D2089" t="s">
        <v>25</v>
      </c>
      <c r="E2089">
        <v>58159</v>
      </c>
      <c r="F2089">
        <f>VLOOKUP(_xlfn.CONCAT(A2089,B2089,C2089),Denominator!D:H,2,FALSE)</f>
        <v>6658</v>
      </c>
      <c r="G2089">
        <f>VLOOKUP(_xlfn.CONCAT(A2089,B2089,C2089),Denominator!D:H,3,FALSE)</f>
        <v>51501</v>
      </c>
      <c r="H2089">
        <v>758</v>
      </c>
      <c r="I2089" s="13">
        <f>Table15_2[[#This Row],[total_counts]]-Table15_2[[#This Row],[virtual_counts]]</f>
        <v>49.90969999999993</v>
      </c>
      <c r="J2089" s="5">
        <v>708.09030000000007</v>
      </c>
      <c r="K2089" s="4">
        <f>Table15_2[[#This Row],[total_counts]]/Table15_2[[#This Row],[den_total]]</f>
        <v>1.303323647242903E-2</v>
      </c>
      <c r="L2089" s="4">
        <f>Table15_2[[#This Row],[in_person_counts]]/Table15_2[[#This Row],[den_total]]</f>
        <v>8.5815952818996078E-4</v>
      </c>
      <c r="M2089" s="4">
        <f>Table15_2[[#This Row],[virtual_counts]]/Table15_2[[#This Row],[den_total]]</f>
        <v>1.2175076944239071E-2</v>
      </c>
      <c r="N2089" t="s">
        <v>16</v>
      </c>
    </row>
    <row r="2090" spans="1:14" x14ac:dyDescent="0.3">
      <c r="A2090" t="s">
        <v>27</v>
      </c>
      <c r="B2090">
        <v>2020</v>
      </c>
      <c r="C2090">
        <v>5</v>
      </c>
      <c r="D2090" t="s">
        <v>13</v>
      </c>
      <c r="E2090">
        <v>59859</v>
      </c>
      <c r="F2090">
        <f>VLOOKUP(_xlfn.CONCAT(A2090,B2090,C2090),Denominator!D:H,2,FALSE)</f>
        <v>8977</v>
      </c>
      <c r="G2090">
        <f>VLOOKUP(_xlfn.CONCAT(A2090,B2090,C2090),Denominator!D:H,3,FALSE)</f>
        <v>50882</v>
      </c>
      <c r="H2090">
        <v>6900</v>
      </c>
      <c r="I2090" s="13">
        <f>Table15_2[[#This Row],[total_counts]]-Table15_2[[#This Row],[virtual_counts]]</f>
        <v>329.57628204199955</v>
      </c>
      <c r="J2090" s="5">
        <v>6570.4237179580005</v>
      </c>
      <c r="K2090" s="4">
        <f>Table15_2[[#This Row],[total_counts]]/Table15_2[[#This Row],[den_total]]</f>
        <v>0.11527088658347116</v>
      </c>
      <c r="L2090" s="4">
        <f>Table15_2[[#This Row],[in_person_counts]]/Table15_2[[#This Row],[den_total]]</f>
        <v>5.5058768446181782E-3</v>
      </c>
      <c r="M2090" s="4">
        <f>Table15_2[[#This Row],[virtual_counts]]/Table15_2[[#This Row],[den_total]]</f>
        <v>0.10976500973885298</v>
      </c>
      <c r="N2090" t="s">
        <v>16</v>
      </c>
    </row>
    <row r="2091" spans="1:14" x14ac:dyDescent="0.3">
      <c r="A2091" t="s">
        <v>27</v>
      </c>
      <c r="B2091">
        <v>2020</v>
      </c>
      <c r="C2091">
        <v>5</v>
      </c>
      <c r="D2091" t="s">
        <v>18</v>
      </c>
      <c r="E2091">
        <v>59859</v>
      </c>
      <c r="F2091">
        <f>VLOOKUP(_xlfn.CONCAT(A2091,B2091,C2091),Denominator!D:H,2,FALSE)</f>
        <v>8977</v>
      </c>
      <c r="G2091">
        <f>VLOOKUP(_xlfn.CONCAT(A2091,B2091,C2091),Denominator!D:H,3,FALSE)</f>
        <v>50882</v>
      </c>
      <c r="H2091">
        <v>558</v>
      </c>
      <c r="I2091" s="13">
        <f>Table15_2[[#This Row],[total_counts]]-Table15_2[[#This Row],[virtual_counts]]</f>
        <v>80.128300000000024</v>
      </c>
      <c r="J2091" s="5">
        <v>477.87169999999998</v>
      </c>
      <c r="K2091" s="4">
        <f>Table15_2[[#This Row],[total_counts]]/Table15_2[[#This Row],[den_total]]</f>
        <v>9.3219064802285371E-3</v>
      </c>
      <c r="L2091" s="4">
        <f>Table15_2[[#This Row],[in_person_counts]]/Table15_2[[#This Row],[den_total]]</f>
        <v>1.3386174175980224E-3</v>
      </c>
      <c r="M2091" s="4">
        <f>Table15_2[[#This Row],[virtual_counts]]/Table15_2[[#This Row],[den_total]]</f>
        <v>7.9832890626305147E-3</v>
      </c>
      <c r="N2091" t="s">
        <v>16</v>
      </c>
    </row>
    <row r="2092" spans="1:14" x14ac:dyDescent="0.3">
      <c r="A2092" t="s">
        <v>27</v>
      </c>
      <c r="B2092">
        <v>2020</v>
      </c>
      <c r="C2092">
        <v>5</v>
      </c>
      <c r="D2092" t="s">
        <v>19</v>
      </c>
      <c r="E2092">
        <v>59859</v>
      </c>
      <c r="F2092">
        <f>VLOOKUP(_xlfn.CONCAT(A2092,B2092,C2092),Denominator!D:H,2,FALSE)</f>
        <v>8977</v>
      </c>
      <c r="G2092">
        <f>VLOOKUP(_xlfn.CONCAT(A2092,B2092,C2092),Denominator!D:H,3,FALSE)</f>
        <v>50882</v>
      </c>
      <c r="H2092">
        <v>312</v>
      </c>
      <c r="I2092" s="13">
        <f>Table15_2[[#This Row],[total_counts]]-Table15_2[[#This Row],[virtual_counts]]</f>
        <v>22</v>
      </c>
      <c r="J2092">
        <v>290</v>
      </c>
      <c r="K2092" s="4">
        <f>Table15_2[[#This Row],[total_counts]]/Table15_2[[#This Row],[den_total]]</f>
        <v>5.2122487846439133E-3</v>
      </c>
      <c r="L2092" s="4">
        <f>Table15_2[[#This Row],[in_person_counts]]/Table15_2[[#This Row],[den_total]]</f>
        <v>3.6753036301976309E-4</v>
      </c>
      <c r="M2092" s="4">
        <f>Table15_2[[#This Row],[virtual_counts]]/Table15_2[[#This Row],[den_total]]</f>
        <v>4.8447184216241501E-3</v>
      </c>
      <c r="N2092" t="s">
        <v>16</v>
      </c>
    </row>
    <row r="2093" spans="1:14" x14ac:dyDescent="0.3">
      <c r="A2093" t="s">
        <v>27</v>
      </c>
      <c r="B2093">
        <v>2020</v>
      </c>
      <c r="C2093">
        <v>5</v>
      </c>
      <c r="D2093" t="s">
        <v>20</v>
      </c>
      <c r="E2093">
        <v>59859</v>
      </c>
      <c r="F2093">
        <f>VLOOKUP(_xlfn.CONCAT(A2093,B2093,C2093),Denominator!D:H,2,FALSE)</f>
        <v>8977</v>
      </c>
      <c r="G2093">
        <f>VLOOKUP(_xlfn.CONCAT(A2093,B2093,C2093),Denominator!D:H,3,FALSE)</f>
        <v>50882</v>
      </c>
      <c r="H2093">
        <v>194</v>
      </c>
      <c r="I2093" s="13">
        <f>Table15_2[[#This Row],[total_counts]]-Table15_2[[#This Row],[virtual_counts]]</f>
        <v>6</v>
      </c>
      <c r="J2093">
        <v>188</v>
      </c>
      <c r="K2093" s="4">
        <f>Table15_2[[#This Row],[total_counts]]/Table15_2[[#This Row],[den_total]]</f>
        <v>3.2409495648106383E-3</v>
      </c>
      <c r="L2093" s="4">
        <f>Table15_2[[#This Row],[in_person_counts]]/Table15_2[[#This Row],[den_total]]</f>
        <v>1.0023555355084449E-4</v>
      </c>
      <c r="M2093" s="4">
        <f>Table15_2[[#This Row],[virtual_counts]]/Table15_2[[#This Row],[den_total]]</f>
        <v>3.1407140112597941E-3</v>
      </c>
      <c r="N2093" t="s">
        <v>16</v>
      </c>
    </row>
    <row r="2094" spans="1:14" x14ac:dyDescent="0.3">
      <c r="A2094" t="s">
        <v>27</v>
      </c>
      <c r="B2094">
        <v>2020</v>
      </c>
      <c r="C2094">
        <v>5</v>
      </c>
      <c r="D2094" t="s">
        <v>21</v>
      </c>
      <c r="E2094">
        <v>59859</v>
      </c>
      <c r="F2094">
        <f>VLOOKUP(_xlfn.CONCAT(A2094,B2094,C2094),Denominator!D:H,2,FALSE)</f>
        <v>8977</v>
      </c>
      <c r="G2094">
        <f>VLOOKUP(_xlfn.CONCAT(A2094,B2094,C2094),Denominator!D:H,3,FALSE)</f>
        <v>50882</v>
      </c>
      <c r="H2094">
        <v>67</v>
      </c>
      <c r="I2094" s="13">
        <f>Table15_2[[#This Row],[total_counts]]-Table15_2[[#This Row],[virtual_counts]]</f>
        <v>3.656099999999995</v>
      </c>
      <c r="J2094" s="5">
        <v>63.343900000000005</v>
      </c>
      <c r="K2094" s="4">
        <f>Table15_2[[#This Row],[total_counts]]/Table15_2[[#This Row],[den_total]]</f>
        <v>1.1192970146510967E-3</v>
      </c>
      <c r="L2094" s="4">
        <f>Table15_2[[#This Row],[in_person_counts]]/Table15_2[[#This Row],[den_total]]</f>
        <v>6.1078534556206998E-5</v>
      </c>
      <c r="M2094" s="4">
        <f>Table15_2[[#This Row],[virtual_counts]]/Table15_2[[#This Row],[den_total]]</f>
        <v>1.0582184800948897E-3</v>
      </c>
      <c r="N2094" t="s">
        <v>16</v>
      </c>
    </row>
    <row r="2095" spans="1:14" x14ac:dyDescent="0.3">
      <c r="A2095" t="s">
        <v>27</v>
      </c>
      <c r="B2095">
        <v>2020</v>
      </c>
      <c r="C2095">
        <v>5</v>
      </c>
      <c r="D2095" t="s">
        <v>22</v>
      </c>
      <c r="E2095">
        <v>59859</v>
      </c>
      <c r="F2095">
        <f>VLOOKUP(_xlfn.CONCAT(A2095,B2095,C2095),Denominator!D:H,2,FALSE)</f>
        <v>8977</v>
      </c>
      <c r="G2095">
        <f>VLOOKUP(_xlfn.CONCAT(A2095,B2095,C2095),Denominator!D:H,3,FALSE)</f>
        <v>50882</v>
      </c>
      <c r="H2095">
        <v>261</v>
      </c>
      <c r="I2095" s="13">
        <f>Table15_2[[#This Row],[total_counts]]-Table15_2[[#This Row],[virtual_counts]]</f>
        <v>9.6560999999999808</v>
      </c>
      <c r="J2095" s="5">
        <v>251.34390000000002</v>
      </c>
      <c r="K2095" s="4">
        <f>Table15_2[[#This Row],[total_counts]]/Table15_2[[#This Row],[den_total]]</f>
        <v>4.3602465794617355E-3</v>
      </c>
      <c r="L2095" s="4">
        <f>Table15_2[[#This Row],[in_person_counts]]/Table15_2[[#This Row],[den_total]]</f>
        <v>1.6131408810705124E-4</v>
      </c>
      <c r="M2095" s="4">
        <f>Table15_2[[#This Row],[virtual_counts]]/Table15_2[[#This Row],[den_total]]</f>
        <v>4.1989324913546842E-3</v>
      </c>
      <c r="N2095" t="s">
        <v>16</v>
      </c>
    </row>
    <row r="2096" spans="1:14" x14ac:dyDescent="0.3">
      <c r="A2096" t="s">
        <v>27</v>
      </c>
      <c r="B2096">
        <v>2020</v>
      </c>
      <c r="C2096">
        <v>5</v>
      </c>
      <c r="D2096" t="s">
        <v>23</v>
      </c>
      <c r="E2096">
        <v>59859</v>
      </c>
      <c r="F2096">
        <f>VLOOKUP(_xlfn.CONCAT(A2096,B2096,C2096),Denominator!D:H,2,FALSE)</f>
        <v>8977</v>
      </c>
      <c r="G2096">
        <f>VLOOKUP(_xlfn.CONCAT(A2096,B2096,C2096),Denominator!D:H,3,FALSE)</f>
        <v>50882</v>
      </c>
      <c r="H2096">
        <v>112</v>
      </c>
      <c r="I2096" s="13">
        <f>Table15_2[[#This Row],[total_counts]]-Table15_2[[#This Row],[virtual_counts]]</f>
        <v>2.3197999999999865</v>
      </c>
      <c r="J2096" s="5">
        <v>109.68020000000001</v>
      </c>
      <c r="K2096" s="4">
        <f>Table15_2[[#This Row],[total_counts]]/Table15_2[[#This Row],[den_total]]</f>
        <v>1.8710636662824303E-3</v>
      </c>
      <c r="L2096" s="4">
        <f>Table15_2[[#This Row],[in_person_counts]]/Table15_2[[#This Row],[den_total]]</f>
        <v>3.8754406187874617E-5</v>
      </c>
      <c r="M2096" s="4">
        <f>Table15_2[[#This Row],[virtual_counts]]/Table15_2[[#This Row],[den_total]]</f>
        <v>1.8323092600945558E-3</v>
      </c>
      <c r="N2096" t="s">
        <v>16</v>
      </c>
    </row>
    <row r="2097" spans="1:14" x14ac:dyDescent="0.3">
      <c r="A2097" t="s">
        <v>27</v>
      </c>
      <c r="B2097">
        <v>2020</v>
      </c>
      <c r="C2097">
        <v>5</v>
      </c>
      <c r="D2097" t="s">
        <v>24</v>
      </c>
      <c r="E2097">
        <v>59859</v>
      </c>
      <c r="F2097">
        <f>VLOOKUP(_xlfn.CONCAT(A2097,B2097,C2097),Denominator!D:H,2,FALSE)</f>
        <v>8977</v>
      </c>
      <c r="G2097">
        <f>VLOOKUP(_xlfn.CONCAT(A2097,B2097,C2097),Denominator!D:H,3,FALSE)</f>
        <v>50882</v>
      </c>
      <c r="H2097">
        <v>325</v>
      </c>
      <c r="I2097" s="13">
        <f>Table15_2[[#This Row],[total_counts]]-Table15_2[[#This Row],[virtual_counts]]</f>
        <v>14</v>
      </c>
      <c r="J2097">
        <v>311</v>
      </c>
      <c r="K2097" s="4">
        <f>Table15_2[[#This Row],[total_counts]]/Table15_2[[#This Row],[den_total]]</f>
        <v>5.4294258173374094E-3</v>
      </c>
      <c r="L2097" s="4">
        <f>Table15_2[[#This Row],[in_person_counts]]/Table15_2[[#This Row],[den_total]]</f>
        <v>2.3388295828530379E-4</v>
      </c>
      <c r="M2097" s="4">
        <f>Table15_2[[#This Row],[virtual_counts]]/Table15_2[[#This Row],[den_total]]</f>
        <v>5.1955428590521055E-3</v>
      </c>
      <c r="N2097" t="s">
        <v>16</v>
      </c>
    </row>
    <row r="2098" spans="1:14" x14ac:dyDescent="0.3">
      <c r="A2098" t="s">
        <v>27</v>
      </c>
      <c r="B2098">
        <v>2020</v>
      </c>
      <c r="C2098">
        <v>5</v>
      </c>
      <c r="D2098" t="s">
        <v>25</v>
      </c>
      <c r="E2098">
        <v>59859</v>
      </c>
      <c r="F2098">
        <f>VLOOKUP(_xlfn.CONCAT(A2098,B2098,C2098),Denominator!D:H,2,FALSE)</f>
        <v>8977</v>
      </c>
      <c r="G2098">
        <f>VLOOKUP(_xlfn.CONCAT(A2098,B2098,C2098),Denominator!D:H,3,FALSE)</f>
        <v>50882</v>
      </c>
      <c r="H2098">
        <v>639</v>
      </c>
      <c r="I2098" s="13">
        <f>Table15_2[[#This Row],[total_counts]]-Table15_2[[#This Row],[virtual_counts]]</f>
        <v>56.05359999999996</v>
      </c>
      <c r="J2098" s="5">
        <v>582.94640000000004</v>
      </c>
      <c r="K2098" s="4">
        <f>Table15_2[[#This Row],[total_counts]]/Table15_2[[#This Row],[den_total]]</f>
        <v>1.0675086453164938E-2</v>
      </c>
      <c r="L2098" s="4">
        <f>Table15_2[[#This Row],[in_person_counts]]/Table15_2[[#This Row],[den_total]]</f>
        <v>9.3642727075293536E-4</v>
      </c>
      <c r="M2098" s="4">
        <f>Table15_2[[#This Row],[virtual_counts]]/Table15_2[[#This Row],[den_total]]</f>
        <v>9.7386591824120024E-3</v>
      </c>
      <c r="N2098" t="s">
        <v>16</v>
      </c>
    </row>
    <row r="2099" spans="1:14" x14ac:dyDescent="0.3">
      <c r="A2099" t="s">
        <v>27</v>
      </c>
      <c r="B2099">
        <v>2020</v>
      </c>
      <c r="C2099">
        <v>6</v>
      </c>
      <c r="D2099" t="s">
        <v>13</v>
      </c>
      <c r="E2099">
        <v>70582</v>
      </c>
      <c r="F2099">
        <f>VLOOKUP(_xlfn.CONCAT(A2099,B2099,C2099),Denominator!D:H,2,FALSE)</f>
        <v>13257</v>
      </c>
      <c r="G2099">
        <f>VLOOKUP(_xlfn.CONCAT(A2099,B2099,C2099),Denominator!D:H,3,FALSE)</f>
        <v>57325</v>
      </c>
      <c r="H2099">
        <v>7495</v>
      </c>
      <c r="I2099" s="13">
        <f>Table15_2[[#This Row],[total_counts]]-Table15_2[[#This Row],[virtual_counts]]</f>
        <v>544.09232586400049</v>
      </c>
      <c r="J2099" s="5">
        <v>6950.9076741359995</v>
      </c>
      <c r="K2099" s="4">
        <f>Table15_2[[#This Row],[total_counts]]/Table15_2[[#This Row],[den_total]]</f>
        <v>0.10618854665495452</v>
      </c>
      <c r="L2099" s="4">
        <f>Table15_2[[#This Row],[in_person_counts]]/Table15_2[[#This Row],[den_total]]</f>
        <v>7.7086555476467153E-3</v>
      </c>
      <c r="M2099" s="4">
        <f>Table15_2[[#This Row],[virtual_counts]]/Table15_2[[#This Row],[den_total]]</f>
        <v>9.8479891107307801E-2</v>
      </c>
      <c r="N2099" t="s">
        <v>16</v>
      </c>
    </row>
    <row r="2100" spans="1:14" x14ac:dyDescent="0.3">
      <c r="A2100" t="s">
        <v>27</v>
      </c>
      <c r="B2100">
        <v>2020</v>
      </c>
      <c r="C2100">
        <v>6</v>
      </c>
      <c r="D2100" t="s">
        <v>18</v>
      </c>
      <c r="E2100">
        <v>70582</v>
      </c>
      <c r="F2100">
        <f>VLOOKUP(_xlfn.CONCAT(A2100,B2100,C2100),Denominator!D:H,2,FALSE)</f>
        <v>13257</v>
      </c>
      <c r="G2100">
        <f>VLOOKUP(_xlfn.CONCAT(A2100,B2100,C2100),Denominator!D:H,3,FALSE)</f>
        <v>57325</v>
      </c>
      <c r="H2100">
        <v>593</v>
      </c>
      <c r="I2100" s="13">
        <f>Table15_2[[#This Row],[total_counts]]-Table15_2[[#This Row],[virtual_counts]]</f>
        <v>77.818399999999997</v>
      </c>
      <c r="J2100" s="5">
        <v>515.1816</v>
      </c>
      <c r="K2100" s="4">
        <f>Table15_2[[#This Row],[total_counts]]/Table15_2[[#This Row],[den_total]]</f>
        <v>8.40157547250007E-3</v>
      </c>
      <c r="L2100" s="4">
        <f>Table15_2[[#This Row],[in_person_counts]]/Table15_2[[#This Row],[den_total]]</f>
        <v>1.1025247230171998E-3</v>
      </c>
      <c r="M2100" s="4">
        <f>Table15_2[[#This Row],[virtual_counts]]/Table15_2[[#This Row],[den_total]]</f>
        <v>7.2990507494828712E-3</v>
      </c>
      <c r="N2100" t="s">
        <v>16</v>
      </c>
    </row>
    <row r="2101" spans="1:14" x14ac:dyDescent="0.3">
      <c r="A2101" t="s">
        <v>27</v>
      </c>
      <c r="B2101">
        <v>2020</v>
      </c>
      <c r="C2101">
        <v>6</v>
      </c>
      <c r="D2101" t="s">
        <v>19</v>
      </c>
      <c r="E2101">
        <v>70582</v>
      </c>
      <c r="F2101">
        <f>VLOOKUP(_xlfn.CONCAT(A2101,B2101,C2101),Denominator!D:H,2,FALSE)</f>
        <v>13257</v>
      </c>
      <c r="G2101">
        <f>VLOOKUP(_xlfn.CONCAT(A2101,B2101,C2101),Denominator!D:H,3,FALSE)</f>
        <v>57325</v>
      </c>
      <c r="H2101">
        <v>384</v>
      </c>
      <c r="I2101" s="13">
        <f>Table15_2[[#This Row],[total_counts]]-Table15_2[[#This Row],[virtual_counts]]</f>
        <v>44</v>
      </c>
      <c r="J2101">
        <v>340</v>
      </c>
      <c r="K2101" s="4">
        <f>Table15_2[[#This Row],[total_counts]]/Table15_2[[#This Row],[den_total]]</f>
        <v>5.4404805757841939E-3</v>
      </c>
      <c r="L2101" s="4">
        <f>Table15_2[[#This Row],[in_person_counts]]/Table15_2[[#This Row],[den_total]]</f>
        <v>6.2338839930860561E-4</v>
      </c>
      <c r="M2101" s="4">
        <f>Table15_2[[#This Row],[virtual_counts]]/Table15_2[[#This Row],[den_total]]</f>
        <v>4.8170921764755887E-3</v>
      </c>
      <c r="N2101" t="s">
        <v>16</v>
      </c>
    </row>
    <row r="2102" spans="1:14" x14ac:dyDescent="0.3">
      <c r="A2102" t="s">
        <v>27</v>
      </c>
      <c r="B2102">
        <v>2020</v>
      </c>
      <c r="C2102">
        <v>6</v>
      </c>
      <c r="D2102" t="s">
        <v>20</v>
      </c>
      <c r="E2102">
        <v>70582</v>
      </c>
      <c r="F2102">
        <f>VLOOKUP(_xlfn.CONCAT(A2102,B2102,C2102),Denominator!D:H,2,FALSE)</f>
        <v>13257</v>
      </c>
      <c r="G2102">
        <f>VLOOKUP(_xlfn.CONCAT(A2102,B2102,C2102),Denominator!D:H,3,FALSE)</f>
        <v>57325</v>
      </c>
      <c r="H2102">
        <v>204</v>
      </c>
      <c r="I2102" s="13">
        <f>Table15_2[[#This Row],[total_counts]]-Table15_2[[#This Row],[virtual_counts]]</f>
        <v>9</v>
      </c>
      <c r="J2102">
        <v>195</v>
      </c>
      <c r="K2102" s="4">
        <f>Table15_2[[#This Row],[total_counts]]/Table15_2[[#This Row],[den_total]]</f>
        <v>2.8902553058853531E-3</v>
      </c>
      <c r="L2102" s="4">
        <f>Table15_2[[#This Row],[in_person_counts]]/Table15_2[[#This Row],[den_total]]</f>
        <v>1.2751126349494206E-4</v>
      </c>
      <c r="M2102" s="4">
        <f>Table15_2[[#This Row],[virtual_counts]]/Table15_2[[#This Row],[den_total]]</f>
        <v>2.7627440423904112E-3</v>
      </c>
      <c r="N2102" t="s">
        <v>16</v>
      </c>
    </row>
    <row r="2103" spans="1:14" x14ac:dyDescent="0.3">
      <c r="A2103" t="s">
        <v>27</v>
      </c>
      <c r="B2103">
        <v>2020</v>
      </c>
      <c r="C2103">
        <v>6</v>
      </c>
      <c r="D2103" t="s">
        <v>21</v>
      </c>
      <c r="E2103">
        <v>70582</v>
      </c>
      <c r="F2103">
        <f>VLOOKUP(_xlfn.CONCAT(A2103,B2103,C2103),Denominator!D:H,2,FALSE)</f>
        <v>13257</v>
      </c>
      <c r="G2103">
        <f>VLOOKUP(_xlfn.CONCAT(A2103,B2103,C2103),Denominator!D:H,3,FALSE)</f>
        <v>57325</v>
      </c>
      <c r="H2103">
        <v>74</v>
      </c>
      <c r="I2103" s="13">
        <f>Table15_2[[#This Row],[total_counts]]-Table15_2[[#This Row],[virtual_counts]]</f>
        <v>7.7173999999999978</v>
      </c>
      <c r="J2103" s="5">
        <v>66.282600000000002</v>
      </c>
      <c r="K2103" s="4">
        <f>Table15_2[[#This Row],[total_counts]]/Table15_2[[#This Row],[den_total]]</f>
        <v>1.0484259442917457E-3</v>
      </c>
      <c r="L2103" s="4">
        <f>Table15_2[[#This Row],[in_person_counts]]/Table15_2[[#This Row],[den_total]]</f>
        <v>1.0933949165509617E-4</v>
      </c>
      <c r="M2103" s="4">
        <f>Table15_2[[#This Row],[virtual_counts]]/Table15_2[[#This Row],[den_total]]</f>
        <v>9.3908645263664962E-4</v>
      </c>
      <c r="N2103" t="s">
        <v>16</v>
      </c>
    </row>
    <row r="2104" spans="1:14" x14ac:dyDescent="0.3">
      <c r="A2104" t="s">
        <v>27</v>
      </c>
      <c r="B2104">
        <v>2020</v>
      </c>
      <c r="C2104">
        <v>6</v>
      </c>
      <c r="D2104" t="s">
        <v>22</v>
      </c>
      <c r="E2104">
        <v>70582</v>
      </c>
      <c r="F2104">
        <f>VLOOKUP(_xlfn.CONCAT(A2104,B2104,C2104),Denominator!D:H,2,FALSE)</f>
        <v>13257</v>
      </c>
      <c r="G2104">
        <f>VLOOKUP(_xlfn.CONCAT(A2104,B2104,C2104),Denominator!D:H,3,FALSE)</f>
        <v>57325</v>
      </c>
      <c r="H2104">
        <v>278</v>
      </c>
      <c r="I2104" s="13">
        <f>Table15_2[[#This Row],[total_counts]]-Table15_2[[#This Row],[virtual_counts]]</f>
        <v>16.717399999999998</v>
      </c>
      <c r="J2104" s="5">
        <v>261.2826</v>
      </c>
      <c r="K2104" s="4">
        <f>Table15_2[[#This Row],[total_counts]]/Table15_2[[#This Row],[den_total]]</f>
        <v>3.938681250177099E-3</v>
      </c>
      <c r="L2104" s="4">
        <f>Table15_2[[#This Row],[in_person_counts]]/Table15_2[[#This Row],[den_total]]</f>
        <v>2.3685075515003821E-4</v>
      </c>
      <c r="M2104" s="4">
        <f>Table15_2[[#This Row],[virtual_counts]]/Table15_2[[#This Row],[den_total]]</f>
        <v>3.7018304950270607E-3</v>
      </c>
      <c r="N2104" t="s">
        <v>16</v>
      </c>
    </row>
    <row r="2105" spans="1:14" x14ac:dyDescent="0.3">
      <c r="A2105" t="s">
        <v>27</v>
      </c>
      <c r="B2105">
        <v>2020</v>
      </c>
      <c r="C2105">
        <v>6</v>
      </c>
      <c r="D2105" t="s">
        <v>23</v>
      </c>
      <c r="E2105">
        <v>70582</v>
      </c>
      <c r="F2105">
        <f>VLOOKUP(_xlfn.CONCAT(A2105,B2105,C2105),Denominator!D:H,2,FALSE)</f>
        <v>13257</v>
      </c>
      <c r="G2105">
        <f>VLOOKUP(_xlfn.CONCAT(A2105,B2105,C2105),Denominator!D:H,3,FALSE)</f>
        <v>57325</v>
      </c>
      <c r="H2105">
        <v>139</v>
      </c>
      <c r="I2105" s="13">
        <f>Table15_2[[#This Row],[total_counts]]-Table15_2[[#This Row],[virtual_counts]]</f>
        <v>13.418999999999983</v>
      </c>
      <c r="J2105" s="5">
        <v>125.58100000000002</v>
      </c>
      <c r="K2105" s="4">
        <f>Table15_2[[#This Row],[total_counts]]/Table15_2[[#This Row],[den_total]]</f>
        <v>1.9693406250885495E-3</v>
      </c>
      <c r="L2105" s="4">
        <f>Table15_2[[#This Row],[in_person_counts]]/Table15_2[[#This Row],[den_total]]</f>
        <v>1.9011929387095834E-4</v>
      </c>
      <c r="M2105" s="4">
        <f>Table15_2[[#This Row],[virtual_counts]]/Table15_2[[#This Row],[den_total]]</f>
        <v>1.7792213312175912E-3</v>
      </c>
      <c r="N2105" t="s">
        <v>16</v>
      </c>
    </row>
    <row r="2106" spans="1:14" x14ac:dyDescent="0.3">
      <c r="A2106" t="s">
        <v>27</v>
      </c>
      <c r="B2106">
        <v>2020</v>
      </c>
      <c r="C2106">
        <v>6</v>
      </c>
      <c r="D2106" t="s">
        <v>24</v>
      </c>
      <c r="E2106">
        <v>70582</v>
      </c>
      <c r="F2106">
        <f>VLOOKUP(_xlfn.CONCAT(A2106,B2106,C2106),Denominator!D:H,2,FALSE)</f>
        <v>13257</v>
      </c>
      <c r="G2106">
        <f>VLOOKUP(_xlfn.CONCAT(A2106,B2106,C2106),Denominator!D:H,3,FALSE)</f>
        <v>57325</v>
      </c>
      <c r="H2106">
        <v>375</v>
      </c>
      <c r="I2106" s="13">
        <f>Table15_2[[#This Row],[total_counts]]-Table15_2[[#This Row],[virtual_counts]]</f>
        <v>14</v>
      </c>
      <c r="J2106">
        <v>361</v>
      </c>
      <c r="K2106" s="4">
        <f>Table15_2[[#This Row],[total_counts]]/Table15_2[[#This Row],[den_total]]</f>
        <v>5.3129693122892525E-3</v>
      </c>
      <c r="L2106" s="4">
        <f>Table15_2[[#This Row],[in_person_counts]]/Table15_2[[#This Row],[den_total]]</f>
        <v>1.983508543254654E-4</v>
      </c>
      <c r="M2106" s="4">
        <f>Table15_2[[#This Row],[virtual_counts]]/Table15_2[[#This Row],[den_total]]</f>
        <v>5.1146184579637871E-3</v>
      </c>
      <c r="N2106" t="s">
        <v>16</v>
      </c>
    </row>
    <row r="2107" spans="1:14" x14ac:dyDescent="0.3">
      <c r="A2107" t="s">
        <v>27</v>
      </c>
      <c r="B2107">
        <v>2020</v>
      </c>
      <c r="C2107">
        <v>6</v>
      </c>
      <c r="D2107" t="s">
        <v>25</v>
      </c>
      <c r="E2107">
        <v>70582</v>
      </c>
      <c r="F2107">
        <f>VLOOKUP(_xlfn.CONCAT(A2107,B2107,C2107),Denominator!D:H,2,FALSE)</f>
        <v>13257</v>
      </c>
      <c r="G2107">
        <f>VLOOKUP(_xlfn.CONCAT(A2107,B2107,C2107),Denominator!D:H,3,FALSE)</f>
        <v>57325</v>
      </c>
      <c r="H2107">
        <v>587</v>
      </c>
      <c r="I2107" s="13">
        <f>Table15_2[[#This Row],[total_counts]]-Table15_2[[#This Row],[virtual_counts]]</f>
        <v>68.048000000000002</v>
      </c>
      <c r="J2107" s="5">
        <v>518.952</v>
      </c>
      <c r="K2107" s="4">
        <f>Table15_2[[#This Row],[total_counts]]/Table15_2[[#This Row],[den_total]]</f>
        <v>8.3165679635034424E-3</v>
      </c>
      <c r="L2107" s="4">
        <f>Table15_2[[#This Row],[in_person_counts]]/Table15_2[[#This Row],[den_total]]</f>
        <v>9.6409849536709081E-4</v>
      </c>
      <c r="M2107" s="4">
        <f>Table15_2[[#This Row],[virtual_counts]]/Table15_2[[#This Row],[den_total]]</f>
        <v>7.3524694681363521E-3</v>
      </c>
      <c r="N2107" t="s">
        <v>16</v>
      </c>
    </row>
    <row r="2108" spans="1:14" x14ac:dyDescent="0.3">
      <c r="A2108" t="s">
        <v>27</v>
      </c>
      <c r="B2108">
        <v>2020</v>
      </c>
      <c r="C2108">
        <v>7</v>
      </c>
      <c r="D2108" t="s">
        <v>13</v>
      </c>
      <c r="E2108">
        <v>70967</v>
      </c>
      <c r="F2108">
        <f>VLOOKUP(_xlfn.CONCAT(A2108,B2108,C2108),Denominator!D:H,2,FALSE)</f>
        <v>17954</v>
      </c>
      <c r="G2108">
        <f>VLOOKUP(_xlfn.CONCAT(A2108,B2108,C2108),Denominator!D:H,3,FALSE)</f>
        <v>53013</v>
      </c>
      <c r="H2108">
        <v>7163</v>
      </c>
      <c r="I2108" s="13">
        <f>Table15_2[[#This Row],[total_counts]]-Table15_2[[#This Row],[virtual_counts]]</f>
        <v>815.83648841200011</v>
      </c>
      <c r="J2108" s="5">
        <v>6347.1635115879999</v>
      </c>
      <c r="K2108" s="4">
        <f>Table15_2[[#This Row],[total_counts]]/Table15_2[[#This Row],[den_total]]</f>
        <v>0.10093423703975087</v>
      </c>
      <c r="L2108" s="4">
        <f>Table15_2[[#This Row],[in_person_counts]]/Table15_2[[#This Row],[den_total]]</f>
        <v>1.1495997976693394E-2</v>
      </c>
      <c r="M2108" s="4">
        <f>Table15_2[[#This Row],[virtual_counts]]/Table15_2[[#This Row],[den_total]]</f>
        <v>8.9438239063057479E-2</v>
      </c>
      <c r="N2108" t="s">
        <v>16</v>
      </c>
    </row>
    <row r="2109" spans="1:14" x14ac:dyDescent="0.3">
      <c r="A2109" t="s">
        <v>27</v>
      </c>
      <c r="B2109">
        <v>2020</v>
      </c>
      <c r="C2109">
        <v>7</v>
      </c>
      <c r="D2109" t="s">
        <v>18</v>
      </c>
      <c r="E2109">
        <v>70967</v>
      </c>
      <c r="F2109">
        <f>VLOOKUP(_xlfn.CONCAT(A2109,B2109,C2109),Denominator!D:H,2,FALSE)</f>
        <v>17954</v>
      </c>
      <c r="G2109">
        <f>VLOOKUP(_xlfn.CONCAT(A2109,B2109,C2109),Denominator!D:H,3,FALSE)</f>
        <v>53013</v>
      </c>
      <c r="H2109">
        <v>584</v>
      </c>
      <c r="I2109" s="13">
        <f>Table15_2[[#This Row],[total_counts]]-Table15_2[[#This Row],[virtual_counts]]</f>
        <v>132.6628</v>
      </c>
      <c r="J2109" s="5">
        <v>451.3372</v>
      </c>
      <c r="K2109" s="4">
        <f>Table15_2[[#This Row],[total_counts]]/Table15_2[[#This Row],[den_total]]</f>
        <v>8.2291769413952963E-3</v>
      </c>
      <c r="L2109" s="4">
        <f>Table15_2[[#This Row],[in_person_counts]]/Table15_2[[#This Row],[den_total]]</f>
        <v>1.8693589978440684E-3</v>
      </c>
      <c r="M2109" s="4">
        <f>Table15_2[[#This Row],[virtual_counts]]/Table15_2[[#This Row],[den_total]]</f>
        <v>6.3598179435512278E-3</v>
      </c>
      <c r="N2109" t="s">
        <v>16</v>
      </c>
    </row>
    <row r="2110" spans="1:14" x14ac:dyDescent="0.3">
      <c r="A2110" t="s">
        <v>27</v>
      </c>
      <c r="B2110">
        <v>2020</v>
      </c>
      <c r="C2110">
        <v>7</v>
      </c>
      <c r="D2110" t="s">
        <v>19</v>
      </c>
      <c r="E2110">
        <v>70967</v>
      </c>
      <c r="F2110">
        <f>VLOOKUP(_xlfn.CONCAT(A2110,B2110,C2110),Denominator!D:H,2,FALSE)</f>
        <v>17954</v>
      </c>
      <c r="G2110">
        <f>VLOOKUP(_xlfn.CONCAT(A2110,B2110,C2110),Denominator!D:H,3,FALSE)</f>
        <v>53013</v>
      </c>
      <c r="H2110">
        <v>361</v>
      </c>
      <c r="I2110" s="13">
        <f>Table15_2[[#This Row],[total_counts]]-Table15_2[[#This Row],[virtual_counts]]</f>
        <v>83</v>
      </c>
      <c r="J2110">
        <v>278</v>
      </c>
      <c r="K2110" s="4">
        <f>Table15_2[[#This Row],[total_counts]]/Table15_2[[#This Row],[den_total]]</f>
        <v>5.0868713627460647E-3</v>
      </c>
      <c r="L2110" s="4">
        <f>Table15_2[[#This Row],[in_person_counts]]/Table15_2[[#This Row],[den_total]]</f>
        <v>1.1695576817394001E-3</v>
      </c>
      <c r="M2110" s="4">
        <f>Table15_2[[#This Row],[virtual_counts]]/Table15_2[[#This Row],[den_total]]</f>
        <v>3.9173136810066646E-3</v>
      </c>
      <c r="N2110" t="s">
        <v>16</v>
      </c>
    </row>
    <row r="2111" spans="1:14" x14ac:dyDescent="0.3">
      <c r="A2111" t="s">
        <v>27</v>
      </c>
      <c r="B2111">
        <v>2020</v>
      </c>
      <c r="C2111">
        <v>7</v>
      </c>
      <c r="D2111" t="s">
        <v>20</v>
      </c>
      <c r="E2111">
        <v>70967</v>
      </c>
      <c r="F2111">
        <f>VLOOKUP(_xlfn.CONCAT(A2111,B2111,C2111),Denominator!D:H,2,FALSE)</f>
        <v>17954</v>
      </c>
      <c r="G2111">
        <f>VLOOKUP(_xlfn.CONCAT(A2111,B2111,C2111),Denominator!D:H,3,FALSE)</f>
        <v>53013</v>
      </c>
      <c r="H2111">
        <v>224</v>
      </c>
      <c r="I2111" s="13">
        <f>Table15_2[[#This Row],[total_counts]]-Table15_2[[#This Row],[virtual_counts]]</f>
        <v>24</v>
      </c>
      <c r="J2111">
        <v>200</v>
      </c>
      <c r="K2111" s="4">
        <f>Table15_2[[#This Row],[total_counts]]/Table15_2[[#This Row],[den_total]]</f>
        <v>3.1563966350557303E-3</v>
      </c>
      <c r="L2111" s="4">
        <f>Table15_2[[#This Row],[in_person_counts]]/Table15_2[[#This Row],[den_total]]</f>
        <v>3.3818535375597109E-4</v>
      </c>
      <c r="M2111" s="4">
        <f>Table15_2[[#This Row],[virtual_counts]]/Table15_2[[#This Row],[den_total]]</f>
        <v>2.8182112812997592E-3</v>
      </c>
      <c r="N2111" t="s">
        <v>16</v>
      </c>
    </row>
    <row r="2112" spans="1:14" x14ac:dyDescent="0.3">
      <c r="A2112" t="s">
        <v>27</v>
      </c>
      <c r="B2112">
        <v>2020</v>
      </c>
      <c r="C2112">
        <v>7</v>
      </c>
      <c r="D2112" t="s">
        <v>21</v>
      </c>
      <c r="E2112">
        <v>70967</v>
      </c>
      <c r="F2112">
        <f>VLOOKUP(_xlfn.CONCAT(A2112,B2112,C2112),Denominator!D:H,2,FALSE)</f>
        <v>17954</v>
      </c>
      <c r="G2112">
        <f>VLOOKUP(_xlfn.CONCAT(A2112,B2112,C2112),Denominator!D:H,3,FALSE)</f>
        <v>53013</v>
      </c>
      <c r="H2112">
        <v>78</v>
      </c>
      <c r="I2112" s="13">
        <f>Table15_2[[#This Row],[total_counts]]-Table15_2[[#This Row],[virtual_counts]]</f>
        <v>8.928299999999993</v>
      </c>
      <c r="J2112" s="5">
        <v>69.071700000000007</v>
      </c>
      <c r="K2112" s="4">
        <f>Table15_2[[#This Row],[total_counts]]/Table15_2[[#This Row],[den_total]]</f>
        <v>1.0991023997069061E-3</v>
      </c>
      <c r="L2112" s="4">
        <f>Table15_2[[#This Row],[in_person_counts]]/Table15_2[[#This Row],[den_total]]</f>
        <v>1.258091789141431E-4</v>
      </c>
      <c r="M2112" s="4">
        <f>Table15_2[[#This Row],[virtual_counts]]/Table15_2[[#This Row],[den_total]]</f>
        <v>9.7329322079276295E-4</v>
      </c>
      <c r="N2112" t="s">
        <v>16</v>
      </c>
    </row>
    <row r="2113" spans="1:14" x14ac:dyDescent="0.3">
      <c r="A2113" t="s">
        <v>27</v>
      </c>
      <c r="B2113">
        <v>2020</v>
      </c>
      <c r="C2113">
        <v>7</v>
      </c>
      <c r="D2113" t="s">
        <v>22</v>
      </c>
      <c r="E2113">
        <v>70967</v>
      </c>
      <c r="F2113">
        <f>VLOOKUP(_xlfn.CONCAT(A2113,B2113,C2113),Denominator!D:H,2,FALSE)</f>
        <v>17954</v>
      </c>
      <c r="G2113">
        <f>VLOOKUP(_xlfn.CONCAT(A2113,B2113,C2113),Denominator!D:H,3,FALSE)</f>
        <v>53013</v>
      </c>
      <c r="H2113">
        <v>302</v>
      </c>
      <c r="I2113" s="13">
        <f>Table15_2[[#This Row],[total_counts]]-Table15_2[[#This Row],[virtual_counts]]</f>
        <v>32.928299999999979</v>
      </c>
      <c r="J2113" s="5">
        <v>269.07170000000002</v>
      </c>
      <c r="K2113" s="4">
        <f>Table15_2[[#This Row],[total_counts]]/Table15_2[[#This Row],[den_total]]</f>
        <v>4.2554990347626357E-3</v>
      </c>
      <c r="L2113" s="4">
        <f>Table15_2[[#This Row],[in_person_counts]]/Table15_2[[#This Row],[den_total]]</f>
        <v>4.6399453267011398E-4</v>
      </c>
      <c r="M2113" s="4">
        <f>Table15_2[[#This Row],[virtual_counts]]/Table15_2[[#This Row],[den_total]]</f>
        <v>3.7915045020925223E-3</v>
      </c>
      <c r="N2113" t="s">
        <v>16</v>
      </c>
    </row>
    <row r="2114" spans="1:14" x14ac:dyDescent="0.3">
      <c r="A2114" t="s">
        <v>27</v>
      </c>
      <c r="B2114">
        <v>2020</v>
      </c>
      <c r="C2114">
        <v>7</v>
      </c>
      <c r="D2114" t="s">
        <v>23</v>
      </c>
      <c r="E2114">
        <v>70967</v>
      </c>
      <c r="F2114">
        <f>VLOOKUP(_xlfn.CONCAT(A2114,B2114,C2114),Denominator!D:H,2,FALSE)</f>
        <v>17954</v>
      </c>
      <c r="G2114">
        <f>VLOOKUP(_xlfn.CONCAT(A2114,B2114,C2114),Denominator!D:H,3,FALSE)</f>
        <v>53013</v>
      </c>
      <c r="H2114">
        <v>142</v>
      </c>
      <c r="I2114" s="13">
        <f>Table15_2[[#This Row],[total_counts]]-Table15_2[[#This Row],[virtual_counts]]</f>
        <v>20.814499999999995</v>
      </c>
      <c r="J2114" s="5">
        <v>121.1855</v>
      </c>
      <c r="K2114" s="4">
        <f>Table15_2[[#This Row],[total_counts]]/Table15_2[[#This Row],[den_total]]</f>
        <v>2.000930009722829E-3</v>
      </c>
      <c r="L2114" s="4">
        <f>Table15_2[[#This Row],[in_person_counts]]/Table15_2[[#This Row],[den_total]]</f>
        <v>2.9329829357306912E-4</v>
      </c>
      <c r="M2114" s="4">
        <f>Table15_2[[#This Row],[virtual_counts]]/Table15_2[[#This Row],[den_total]]</f>
        <v>1.7076317161497598E-3</v>
      </c>
      <c r="N2114" t="s">
        <v>16</v>
      </c>
    </row>
    <row r="2115" spans="1:14" x14ac:dyDescent="0.3">
      <c r="A2115" t="s">
        <v>27</v>
      </c>
      <c r="B2115">
        <v>2020</v>
      </c>
      <c r="C2115">
        <v>7</v>
      </c>
      <c r="D2115" t="s">
        <v>24</v>
      </c>
      <c r="E2115">
        <v>70967</v>
      </c>
      <c r="F2115">
        <f>VLOOKUP(_xlfn.CONCAT(A2115,B2115,C2115),Denominator!D:H,2,FALSE)</f>
        <v>17954</v>
      </c>
      <c r="G2115">
        <f>VLOOKUP(_xlfn.CONCAT(A2115,B2115,C2115),Denominator!D:H,3,FALSE)</f>
        <v>53013</v>
      </c>
      <c r="H2115">
        <v>330</v>
      </c>
      <c r="I2115" s="13">
        <f>Table15_2[[#This Row],[total_counts]]-Table15_2[[#This Row],[virtual_counts]]</f>
        <v>22</v>
      </c>
      <c r="J2115">
        <v>308</v>
      </c>
      <c r="K2115" s="4">
        <f>Table15_2[[#This Row],[total_counts]]/Table15_2[[#This Row],[den_total]]</f>
        <v>4.6500486141446027E-3</v>
      </c>
      <c r="L2115" s="4">
        <f>Table15_2[[#This Row],[in_person_counts]]/Table15_2[[#This Row],[den_total]]</f>
        <v>3.1000324094297352E-4</v>
      </c>
      <c r="M2115" s="4">
        <f>Table15_2[[#This Row],[virtual_counts]]/Table15_2[[#This Row],[den_total]]</f>
        <v>4.3400453732016292E-3</v>
      </c>
      <c r="N2115" t="s">
        <v>16</v>
      </c>
    </row>
    <row r="2116" spans="1:14" x14ac:dyDescent="0.3">
      <c r="A2116" t="s">
        <v>27</v>
      </c>
      <c r="B2116">
        <v>2020</v>
      </c>
      <c r="C2116">
        <v>7</v>
      </c>
      <c r="D2116" t="s">
        <v>25</v>
      </c>
      <c r="E2116">
        <v>70967</v>
      </c>
      <c r="F2116">
        <f>VLOOKUP(_xlfn.CONCAT(A2116,B2116,C2116),Denominator!D:H,2,FALSE)</f>
        <v>17954</v>
      </c>
      <c r="G2116">
        <f>VLOOKUP(_xlfn.CONCAT(A2116,B2116,C2116),Denominator!D:H,3,FALSE)</f>
        <v>53013</v>
      </c>
      <c r="H2116">
        <v>571</v>
      </c>
      <c r="I2116" s="13">
        <f>Table15_2[[#This Row],[total_counts]]-Table15_2[[#This Row],[virtual_counts]]</f>
        <v>104.11650000000003</v>
      </c>
      <c r="J2116" s="5">
        <v>466.88349999999997</v>
      </c>
      <c r="K2116" s="4">
        <f>Table15_2[[#This Row],[total_counts]]/Table15_2[[#This Row],[den_total]]</f>
        <v>8.0459932081108129E-3</v>
      </c>
      <c r="L2116" s="4">
        <f>Table15_2[[#This Row],[in_person_counts]]/Table15_2[[#This Row],[den_total]]</f>
        <v>1.4671114743472322E-3</v>
      </c>
      <c r="M2116" s="4">
        <f>Table15_2[[#This Row],[virtual_counts]]/Table15_2[[#This Row],[den_total]]</f>
        <v>6.5788817337635802E-3</v>
      </c>
      <c r="N2116" t="s">
        <v>16</v>
      </c>
    </row>
    <row r="2117" spans="1:14" x14ac:dyDescent="0.3">
      <c r="A2117" t="s">
        <v>27</v>
      </c>
      <c r="B2117">
        <v>2020</v>
      </c>
      <c r="C2117">
        <v>8</v>
      </c>
      <c r="D2117" t="s">
        <v>13</v>
      </c>
      <c r="E2117">
        <v>67965</v>
      </c>
      <c r="F2117">
        <f>VLOOKUP(_xlfn.CONCAT(A2117,B2117,C2117),Denominator!D:H,2,FALSE)</f>
        <v>19901</v>
      </c>
      <c r="G2117">
        <f>VLOOKUP(_xlfn.CONCAT(A2117,B2117,C2117),Denominator!D:H,3,FALSE)</f>
        <v>48064</v>
      </c>
      <c r="H2117">
        <v>6868</v>
      </c>
      <c r="I2117" s="13">
        <f>Table15_2[[#This Row],[total_counts]]-Table15_2[[#This Row],[virtual_counts]]</f>
        <v>977.49936930199965</v>
      </c>
      <c r="J2117" s="5">
        <v>5890.5006306980004</v>
      </c>
      <c r="K2117" s="4">
        <f>Table15_2[[#This Row],[total_counts]]/Table15_2[[#This Row],[den_total]]</f>
        <v>0.10105201206503348</v>
      </c>
      <c r="L2117" s="4">
        <f>Table15_2[[#This Row],[in_person_counts]]/Table15_2[[#This Row],[den_total]]</f>
        <v>1.438239342752887E-2</v>
      </c>
      <c r="M2117" s="4">
        <f>Table15_2[[#This Row],[virtual_counts]]/Table15_2[[#This Row],[den_total]]</f>
        <v>8.6669618637504608E-2</v>
      </c>
      <c r="N2117" t="s">
        <v>16</v>
      </c>
    </row>
    <row r="2118" spans="1:14" x14ac:dyDescent="0.3">
      <c r="A2118" t="s">
        <v>27</v>
      </c>
      <c r="B2118">
        <v>2020</v>
      </c>
      <c r="C2118">
        <v>8</v>
      </c>
      <c r="D2118" t="s">
        <v>18</v>
      </c>
      <c r="E2118">
        <v>67965</v>
      </c>
      <c r="F2118">
        <f>VLOOKUP(_xlfn.CONCAT(A2118,B2118,C2118),Denominator!D:H,2,FALSE)</f>
        <v>19901</v>
      </c>
      <c r="G2118">
        <f>VLOOKUP(_xlfn.CONCAT(A2118,B2118,C2118),Denominator!D:H,3,FALSE)</f>
        <v>48064</v>
      </c>
      <c r="H2118">
        <v>533</v>
      </c>
      <c r="I2118" s="13">
        <f>Table15_2[[#This Row],[total_counts]]-Table15_2[[#This Row],[virtual_counts]]</f>
        <v>147.94959999999998</v>
      </c>
      <c r="J2118" s="5">
        <v>385.05040000000002</v>
      </c>
      <c r="K2118" s="4">
        <f>Table15_2[[#This Row],[total_counts]]/Table15_2[[#This Row],[den_total]]</f>
        <v>7.8422717575222546E-3</v>
      </c>
      <c r="L2118" s="4">
        <f>Table15_2[[#This Row],[in_person_counts]]/Table15_2[[#This Row],[den_total]]</f>
        <v>2.1768498491870811E-3</v>
      </c>
      <c r="M2118" s="4">
        <f>Table15_2[[#This Row],[virtual_counts]]/Table15_2[[#This Row],[den_total]]</f>
        <v>5.665421908335173E-3</v>
      </c>
      <c r="N2118" t="s">
        <v>16</v>
      </c>
    </row>
    <row r="2119" spans="1:14" x14ac:dyDescent="0.3">
      <c r="A2119" t="s">
        <v>27</v>
      </c>
      <c r="B2119">
        <v>2020</v>
      </c>
      <c r="C2119">
        <v>8</v>
      </c>
      <c r="D2119" t="s">
        <v>19</v>
      </c>
      <c r="E2119">
        <v>67965</v>
      </c>
      <c r="F2119">
        <f>VLOOKUP(_xlfn.CONCAT(A2119,B2119,C2119),Denominator!D:H,2,FALSE)</f>
        <v>19901</v>
      </c>
      <c r="G2119">
        <f>VLOOKUP(_xlfn.CONCAT(A2119,B2119,C2119),Denominator!D:H,3,FALSE)</f>
        <v>48064</v>
      </c>
      <c r="H2119">
        <v>315</v>
      </c>
      <c r="I2119" s="13">
        <f>Table15_2[[#This Row],[total_counts]]-Table15_2[[#This Row],[virtual_counts]]</f>
        <v>98</v>
      </c>
      <c r="J2119">
        <v>217</v>
      </c>
      <c r="K2119" s="4">
        <f>Table15_2[[#This Row],[total_counts]]/Table15_2[[#This Row],[den_total]]</f>
        <v>4.634738468329287E-3</v>
      </c>
      <c r="L2119" s="4">
        <f>Table15_2[[#This Row],[in_person_counts]]/Table15_2[[#This Row],[den_total]]</f>
        <v>1.4419186345913338E-3</v>
      </c>
      <c r="M2119" s="4">
        <f>Table15_2[[#This Row],[virtual_counts]]/Table15_2[[#This Row],[den_total]]</f>
        <v>3.1928198337379532E-3</v>
      </c>
      <c r="N2119" t="s">
        <v>16</v>
      </c>
    </row>
    <row r="2120" spans="1:14" x14ac:dyDescent="0.3">
      <c r="A2120" t="s">
        <v>27</v>
      </c>
      <c r="B2120">
        <v>2020</v>
      </c>
      <c r="C2120">
        <v>8</v>
      </c>
      <c r="D2120" t="s">
        <v>20</v>
      </c>
      <c r="E2120">
        <v>67965</v>
      </c>
      <c r="F2120">
        <f>VLOOKUP(_xlfn.CONCAT(A2120,B2120,C2120),Denominator!D:H,2,FALSE)</f>
        <v>19901</v>
      </c>
      <c r="G2120">
        <f>VLOOKUP(_xlfn.CONCAT(A2120,B2120,C2120),Denominator!D:H,3,FALSE)</f>
        <v>48064</v>
      </c>
      <c r="H2120">
        <v>220</v>
      </c>
      <c r="I2120" s="13">
        <f>Table15_2[[#This Row],[total_counts]]-Table15_2[[#This Row],[virtual_counts]]</f>
        <v>29</v>
      </c>
      <c r="J2120">
        <v>191</v>
      </c>
      <c r="K2120" s="4">
        <f>Table15_2[[#This Row],[total_counts]]/Table15_2[[#This Row],[den_total]]</f>
        <v>3.2369602001029942E-3</v>
      </c>
      <c r="L2120" s="4">
        <f>Table15_2[[#This Row],[in_person_counts]]/Table15_2[[#This Row],[den_total]]</f>
        <v>4.266902081953947E-4</v>
      </c>
      <c r="M2120" s="4">
        <f>Table15_2[[#This Row],[virtual_counts]]/Table15_2[[#This Row],[den_total]]</f>
        <v>2.8102699919075997E-3</v>
      </c>
      <c r="N2120" t="s">
        <v>16</v>
      </c>
    </row>
    <row r="2121" spans="1:14" x14ac:dyDescent="0.3">
      <c r="A2121" t="s">
        <v>27</v>
      </c>
      <c r="B2121">
        <v>2020</v>
      </c>
      <c r="C2121">
        <v>8</v>
      </c>
      <c r="D2121" t="s">
        <v>21</v>
      </c>
      <c r="E2121">
        <v>67965</v>
      </c>
      <c r="F2121">
        <f>VLOOKUP(_xlfn.CONCAT(A2121,B2121,C2121),Denominator!D:H,2,FALSE)</f>
        <v>19901</v>
      </c>
      <c r="G2121">
        <f>VLOOKUP(_xlfn.CONCAT(A2121,B2121,C2121),Denominator!D:H,3,FALSE)</f>
        <v>48064</v>
      </c>
      <c r="H2121">
        <v>65</v>
      </c>
      <c r="I2121" s="13">
        <f>Table15_2[[#This Row],[total_counts]]-Table15_2[[#This Row],[virtual_counts]]</f>
        <v>10.138300000000001</v>
      </c>
      <c r="J2121" s="5">
        <v>54.861699999999999</v>
      </c>
      <c r="K2121" s="4">
        <f>Table15_2[[#This Row],[total_counts]]/Table15_2[[#This Row],[den_total]]</f>
        <v>9.5637460457588465E-4</v>
      </c>
      <c r="L2121" s="4">
        <f>Table15_2[[#This Row],[in_person_counts]]/Table15_2[[#This Row],[den_total]]</f>
        <v>1.4916942543956449E-4</v>
      </c>
      <c r="M2121" s="4">
        <f>Table15_2[[#This Row],[virtual_counts]]/Table15_2[[#This Row],[den_total]]</f>
        <v>8.0720517913632011E-4</v>
      </c>
      <c r="N2121" t="s">
        <v>16</v>
      </c>
    </row>
    <row r="2122" spans="1:14" x14ac:dyDescent="0.3">
      <c r="A2122" t="s">
        <v>27</v>
      </c>
      <c r="B2122">
        <v>2020</v>
      </c>
      <c r="C2122">
        <v>8</v>
      </c>
      <c r="D2122" t="s">
        <v>22</v>
      </c>
      <c r="E2122">
        <v>67965</v>
      </c>
      <c r="F2122">
        <f>VLOOKUP(_xlfn.CONCAT(A2122,B2122,C2122),Denominator!D:H,2,FALSE)</f>
        <v>19901</v>
      </c>
      <c r="G2122">
        <f>VLOOKUP(_xlfn.CONCAT(A2122,B2122,C2122),Denominator!D:H,3,FALSE)</f>
        <v>48064</v>
      </c>
      <c r="H2122">
        <v>285</v>
      </c>
      <c r="I2122" s="13">
        <f>Table15_2[[#This Row],[total_counts]]-Table15_2[[#This Row],[virtual_counts]]</f>
        <v>39.138300000000015</v>
      </c>
      <c r="J2122" s="5">
        <v>245.86169999999998</v>
      </c>
      <c r="K2122" s="4">
        <f>Table15_2[[#This Row],[total_counts]]/Table15_2[[#This Row],[den_total]]</f>
        <v>4.193334804678879E-3</v>
      </c>
      <c r="L2122" s="4">
        <f>Table15_2[[#This Row],[in_person_counts]]/Table15_2[[#This Row],[den_total]]</f>
        <v>5.7585963363495935E-4</v>
      </c>
      <c r="M2122" s="4">
        <f>Table15_2[[#This Row],[virtual_counts]]/Table15_2[[#This Row],[den_total]]</f>
        <v>3.6174751710439192E-3</v>
      </c>
      <c r="N2122" t="s">
        <v>16</v>
      </c>
    </row>
    <row r="2123" spans="1:14" x14ac:dyDescent="0.3">
      <c r="A2123" t="s">
        <v>27</v>
      </c>
      <c r="B2123">
        <v>2020</v>
      </c>
      <c r="C2123">
        <v>8</v>
      </c>
      <c r="D2123" t="s">
        <v>23</v>
      </c>
      <c r="E2123">
        <v>67965</v>
      </c>
      <c r="F2123">
        <f>VLOOKUP(_xlfn.CONCAT(A2123,B2123,C2123),Denominator!D:H,2,FALSE)</f>
        <v>19901</v>
      </c>
      <c r="G2123">
        <f>VLOOKUP(_xlfn.CONCAT(A2123,B2123,C2123),Denominator!D:H,3,FALSE)</f>
        <v>48064</v>
      </c>
      <c r="H2123">
        <v>141</v>
      </c>
      <c r="I2123" s="13">
        <f>Table15_2[[#This Row],[total_counts]]-Table15_2[[#This Row],[virtual_counts]]</f>
        <v>27.493799999999993</v>
      </c>
      <c r="J2123" s="5">
        <v>113.50620000000001</v>
      </c>
      <c r="K2123" s="4">
        <f>Table15_2[[#This Row],[total_counts]]/Table15_2[[#This Row],[den_total]]</f>
        <v>2.0745972191569188E-3</v>
      </c>
      <c r="L2123" s="4">
        <f>Table15_2[[#This Row],[in_person_counts]]/Table15_2[[#This Row],[den_total]]</f>
        <v>4.0452880158905308E-4</v>
      </c>
      <c r="M2123" s="4">
        <f>Table15_2[[#This Row],[virtual_counts]]/Table15_2[[#This Row],[den_total]]</f>
        <v>1.6700684175678659E-3</v>
      </c>
      <c r="N2123" t="s">
        <v>16</v>
      </c>
    </row>
    <row r="2124" spans="1:14" x14ac:dyDescent="0.3">
      <c r="A2124" t="s">
        <v>27</v>
      </c>
      <c r="B2124">
        <v>2020</v>
      </c>
      <c r="C2124">
        <v>8</v>
      </c>
      <c r="D2124" t="s">
        <v>24</v>
      </c>
      <c r="E2124">
        <v>67965</v>
      </c>
      <c r="F2124">
        <f>VLOOKUP(_xlfn.CONCAT(A2124,B2124,C2124),Denominator!D:H,2,FALSE)</f>
        <v>19901</v>
      </c>
      <c r="G2124">
        <f>VLOOKUP(_xlfn.CONCAT(A2124,B2124,C2124),Denominator!D:H,3,FALSE)</f>
        <v>48064</v>
      </c>
      <c r="H2124">
        <v>369</v>
      </c>
      <c r="I2124" s="13">
        <f>Table15_2[[#This Row],[total_counts]]-Table15_2[[#This Row],[virtual_counts]]</f>
        <v>36</v>
      </c>
      <c r="J2124">
        <v>333</v>
      </c>
      <c r="K2124" s="4">
        <f>Table15_2[[#This Row],[total_counts]]/Table15_2[[#This Row],[den_total]]</f>
        <v>5.429265062900022E-3</v>
      </c>
      <c r="L2124" s="4">
        <f>Table15_2[[#This Row],[in_person_counts]]/Table15_2[[#This Row],[den_total]]</f>
        <v>5.2968439638048995E-4</v>
      </c>
      <c r="M2124" s="4">
        <f>Table15_2[[#This Row],[virtual_counts]]/Table15_2[[#This Row],[den_total]]</f>
        <v>4.899580666519532E-3</v>
      </c>
      <c r="N2124" t="s">
        <v>16</v>
      </c>
    </row>
    <row r="2125" spans="1:14" x14ac:dyDescent="0.3">
      <c r="A2125" t="s">
        <v>27</v>
      </c>
      <c r="B2125">
        <v>2020</v>
      </c>
      <c r="C2125">
        <v>8</v>
      </c>
      <c r="D2125" t="s">
        <v>25</v>
      </c>
      <c r="E2125">
        <v>67965</v>
      </c>
      <c r="F2125">
        <f>VLOOKUP(_xlfn.CONCAT(A2125,B2125,C2125),Denominator!D:H,2,FALSE)</f>
        <v>19901</v>
      </c>
      <c r="G2125">
        <f>VLOOKUP(_xlfn.CONCAT(A2125,B2125,C2125),Denominator!D:H,3,FALSE)</f>
        <v>48064</v>
      </c>
      <c r="H2125">
        <v>496</v>
      </c>
      <c r="I2125" s="13">
        <f>Table15_2[[#This Row],[total_counts]]-Table15_2[[#This Row],[virtual_counts]]</f>
        <v>126.14660000000003</v>
      </c>
      <c r="J2125" s="5">
        <v>369.85339999999997</v>
      </c>
      <c r="K2125" s="4">
        <f>Table15_2[[#This Row],[total_counts]]/Table15_2[[#This Row],[den_total]]</f>
        <v>7.2978739056867503E-3</v>
      </c>
      <c r="L2125" s="4">
        <f>Table15_2[[#This Row],[in_person_counts]]/Table15_2[[#This Row],[den_total]]</f>
        <v>1.8560523799014204E-3</v>
      </c>
      <c r="M2125" s="4">
        <f>Table15_2[[#This Row],[virtual_counts]]/Table15_2[[#This Row],[den_total]]</f>
        <v>5.4418215257853305E-3</v>
      </c>
      <c r="N2125" t="s">
        <v>16</v>
      </c>
    </row>
    <row r="2126" spans="1:14" x14ac:dyDescent="0.3">
      <c r="A2126" t="s">
        <v>27</v>
      </c>
      <c r="B2126">
        <v>2020</v>
      </c>
      <c r="C2126">
        <v>9</v>
      </c>
      <c r="D2126" t="s">
        <v>13</v>
      </c>
      <c r="E2126">
        <v>76026</v>
      </c>
      <c r="F2126">
        <f>VLOOKUP(_xlfn.CONCAT(A2126,B2126,C2126),Denominator!D:H,2,FALSE)</f>
        <v>22980</v>
      </c>
      <c r="G2126">
        <f>VLOOKUP(_xlfn.CONCAT(A2126,B2126,C2126),Denominator!D:H,3,FALSE)</f>
        <v>53046</v>
      </c>
      <c r="H2126">
        <v>7783</v>
      </c>
      <c r="I2126" s="13">
        <f>Table15_2[[#This Row],[total_counts]]-Table15_2[[#This Row],[virtual_counts]]</f>
        <v>1195.3638760559998</v>
      </c>
      <c r="J2126" s="5">
        <v>6587.6361239440002</v>
      </c>
      <c r="K2126" s="4">
        <f>Table15_2[[#This Row],[total_counts]]/Table15_2[[#This Row],[den_total]]</f>
        <v>0.10237287243837634</v>
      </c>
      <c r="L2126" s="4">
        <f>Table15_2[[#This Row],[in_person_counts]]/Table15_2[[#This Row],[den_total]]</f>
        <v>1.5723093100465626E-2</v>
      </c>
      <c r="M2126" s="4">
        <f>Table15_2[[#This Row],[virtual_counts]]/Table15_2[[#This Row],[den_total]]</f>
        <v>8.6649779337910723E-2</v>
      </c>
      <c r="N2126" t="s">
        <v>16</v>
      </c>
    </row>
    <row r="2127" spans="1:14" x14ac:dyDescent="0.3">
      <c r="A2127" t="s">
        <v>27</v>
      </c>
      <c r="B2127">
        <v>2020</v>
      </c>
      <c r="C2127">
        <v>9</v>
      </c>
      <c r="D2127" t="s">
        <v>18</v>
      </c>
      <c r="E2127">
        <v>76026</v>
      </c>
      <c r="F2127">
        <f>VLOOKUP(_xlfn.CONCAT(A2127,B2127,C2127),Denominator!D:H,2,FALSE)</f>
        <v>22980</v>
      </c>
      <c r="G2127">
        <f>VLOOKUP(_xlfn.CONCAT(A2127,B2127,C2127),Denominator!D:H,3,FALSE)</f>
        <v>53046</v>
      </c>
      <c r="H2127">
        <v>585</v>
      </c>
      <c r="I2127" s="13">
        <f>Table15_2[[#This Row],[total_counts]]-Table15_2[[#This Row],[virtual_counts]]</f>
        <v>168.18450000000001</v>
      </c>
      <c r="J2127" s="5">
        <v>416.81549999999999</v>
      </c>
      <c r="K2127" s="4">
        <f>Table15_2[[#This Row],[total_counts]]/Table15_2[[#This Row],[den_total]]</f>
        <v>7.6947360113645332E-3</v>
      </c>
      <c r="L2127" s="4">
        <f>Table15_2[[#This Row],[in_person_counts]]/Table15_2[[#This Row],[den_total]]</f>
        <v>2.2121971430826299E-3</v>
      </c>
      <c r="M2127" s="4">
        <f>Table15_2[[#This Row],[virtual_counts]]/Table15_2[[#This Row],[den_total]]</f>
        <v>5.4825388682819033E-3</v>
      </c>
      <c r="N2127" t="s">
        <v>16</v>
      </c>
    </row>
    <row r="2128" spans="1:14" x14ac:dyDescent="0.3">
      <c r="A2128" t="s">
        <v>27</v>
      </c>
      <c r="B2128">
        <v>2020</v>
      </c>
      <c r="C2128">
        <v>9</v>
      </c>
      <c r="D2128" t="s">
        <v>19</v>
      </c>
      <c r="E2128">
        <v>76026</v>
      </c>
      <c r="F2128">
        <f>VLOOKUP(_xlfn.CONCAT(A2128,B2128,C2128),Denominator!D:H,2,FALSE)</f>
        <v>22980</v>
      </c>
      <c r="G2128">
        <f>VLOOKUP(_xlfn.CONCAT(A2128,B2128,C2128),Denominator!D:H,3,FALSE)</f>
        <v>53046</v>
      </c>
      <c r="H2128">
        <v>396</v>
      </c>
      <c r="I2128" s="13">
        <f>Table15_2[[#This Row],[total_counts]]-Table15_2[[#This Row],[virtual_counts]]</f>
        <v>125</v>
      </c>
      <c r="J2128">
        <v>271</v>
      </c>
      <c r="K2128" s="4">
        <f>Table15_2[[#This Row],[total_counts]]/Table15_2[[#This Row],[den_total]]</f>
        <v>5.2087443769236836E-3</v>
      </c>
      <c r="L2128" s="4">
        <f>Table15_2[[#This Row],[in_person_counts]]/Table15_2[[#This Row],[den_total]]</f>
        <v>1.6441743614026779E-3</v>
      </c>
      <c r="M2128" s="4">
        <f>Table15_2[[#This Row],[virtual_counts]]/Table15_2[[#This Row],[den_total]]</f>
        <v>3.5645700155210059E-3</v>
      </c>
      <c r="N2128" t="s">
        <v>16</v>
      </c>
    </row>
    <row r="2129" spans="1:14" x14ac:dyDescent="0.3">
      <c r="A2129" t="s">
        <v>27</v>
      </c>
      <c r="B2129">
        <v>2020</v>
      </c>
      <c r="C2129">
        <v>9</v>
      </c>
      <c r="D2129" t="s">
        <v>20</v>
      </c>
      <c r="E2129">
        <v>76026</v>
      </c>
      <c r="F2129">
        <f>VLOOKUP(_xlfn.CONCAT(A2129,B2129,C2129),Denominator!D:H,2,FALSE)</f>
        <v>22980</v>
      </c>
      <c r="G2129">
        <f>VLOOKUP(_xlfn.CONCAT(A2129,B2129,C2129),Denominator!D:H,3,FALSE)</f>
        <v>53046</v>
      </c>
      <c r="H2129">
        <v>308</v>
      </c>
      <c r="I2129" s="13">
        <f>Table15_2[[#This Row],[total_counts]]-Table15_2[[#This Row],[virtual_counts]]</f>
        <v>44</v>
      </c>
      <c r="J2129">
        <v>264</v>
      </c>
      <c r="K2129" s="4">
        <f>Table15_2[[#This Row],[total_counts]]/Table15_2[[#This Row],[den_total]]</f>
        <v>4.0512456264961989E-3</v>
      </c>
      <c r="L2129" s="4">
        <f>Table15_2[[#This Row],[in_person_counts]]/Table15_2[[#This Row],[den_total]]</f>
        <v>5.7874937521374271E-4</v>
      </c>
      <c r="M2129" s="4">
        <f>Table15_2[[#This Row],[virtual_counts]]/Table15_2[[#This Row],[den_total]]</f>
        <v>3.472496251282456E-3</v>
      </c>
      <c r="N2129" t="s">
        <v>16</v>
      </c>
    </row>
    <row r="2130" spans="1:14" x14ac:dyDescent="0.3">
      <c r="A2130" t="s">
        <v>27</v>
      </c>
      <c r="B2130">
        <v>2020</v>
      </c>
      <c r="C2130">
        <v>9</v>
      </c>
      <c r="D2130" t="s">
        <v>21</v>
      </c>
      <c r="E2130">
        <v>76026</v>
      </c>
      <c r="F2130">
        <f>VLOOKUP(_xlfn.CONCAT(A2130,B2130,C2130),Denominator!D:H,2,FALSE)</f>
        <v>22980</v>
      </c>
      <c r="G2130">
        <f>VLOOKUP(_xlfn.CONCAT(A2130,B2130,C2130),Denominator!D:H,3,FALSE)</f>
        <v>53046</v>
      </c>
      <c r="H2130">
        <v>81</v>
      </c>
      <c r="I2130" s="13">
        <f>Table15_2[[#This Row],[total_counts]]-Table15_2[[#This Row],[virtual_counts]]</f>
        <v>11.6096</v>
      </c>
      <c r="J2130" s="5">
        <v>69.3904</v>
      </c>
      <c r="K2130" s="4">
        <f>Table15_2[[#This Row],[total_counts]]/Table15_2[[#This Row],[den_total]]</f>
        <v>1.0654249861889353E-3</v>
      </c>
      <c r="L2130" s="4">
        <f>Table15_2[[#This Row],[in_person_counts]]/Table15_2[[#This Row],[den_total]]</f>
        <v>1.5270565332912425E-4</v>
      </c>
      <c r="M2130" s="4">
        <f>Table15_2[[#This Row],[virtual_counts]]/Table15_2[[#This Row],[den_total]]</f>
        <v>9.127193328598111E-4</v>
      </c>
      <c r="N2130" t="s">
        <v>16</v>
      </c>
    </row>
    <row r="2131" spans="1:14" x14ac:dyDescent="0.3">
      <c r="A2131" t="s">
        <v>27</v>
      </c>
      <c r="B2131">
        <v>2020</v>
      </c>
      <c r="C2131">
        <v>9</v>
      </c>
      <c r="D2131" t="s">
        <v>22</v>
      </c>
      <c r="E2131">
        <v>76026</v>
      </c>
      <c r="F2131">
        <f>VLOOKUP(_xlfn.CONCAT(A2131,B2131,C2131),Denominator!D:H,2,FALSE)</f>
        <v>22980</v>
      </c>
      <c r="G2131">
        <f>VLOOKUP(_xlfn.CONCAT(A2131,B2131,C2131),Denominator!D:H,3,FALSE)</f>
        <v>53046</v>
      </c>
      <c r="H2131">
        <v>389</v>
      </c>
      <c r="I2131" s="13">
        <f>Table15_2[[#This Row],[total_counts]]-Table15_2[[#This Row],[virtual_counts]]</f>
        <v>55.6096</v>
      </c>
      <c r="J2131" s="5">
        <v>333.3904</v>
      </c>
      <c r="K2131" s="4">
        <f>Table15_2[[#This Row],[total_counts]]/Table15_2[[#This Row],[den_total]]</f>
        <v>5.1166706126851338E-3</v>
      </c>
      <c r="L2131" s="4">
        <f>Table15_2[[#This Row],[in_person_counts]]/Table15_2[[#This Row],[den_total]]</f>
        <v>7.3145502854286696E-4</v>
      </c>
      <c r="M2131" s="4">
        <f>Table15_2[[#This Row],[virtual_counts]]/Table15_2[[#This Row],[den_total]]</f>
        <v>4.3852155841422671E-3</v>
      </c>
      <c r="N2131" t="s">
        <v>16</v>
      </c>
    </row>
    <row r="2132" spans="1:14" x14ac:dyDescent="0.3">
      <c r="A2132" t="s">
        <v>27</v>
      </c>
      <c r="B2132">
        <v>2020</v>
      </c>
      <c r="C2132">
        <v>9</v>
      </c>
      <c r="D2132" t="s">
        <v>23</v>
      </c>
      <c r="E2132">
        <v>76026</v>
      </c>
      <c r="F2132">
        <f>VLOOKUP(_xlfn.CONCAT(A2132,B2132,C2132),Denominator!D:H,2,FALSE)</f>
        <v>22980</v>
      </c>
      <c r="G2132">
        <f>VLOOKUP(_xlfn.CONCAT(A2132,B2132,C2132),Denominator!D:H,3,FALSE)</f>
        <v>53046</v>
      </c>
      <c r="H2132">
        <v>158</v>
      </c>
      <c r="I2132" s="13">
        <f>Table15_2[[#This Row],[total_counts]]-Table15_2[[#This Row],[virtual_counts]]</f>
        <v>29.918099999999981</v>
      </c>
      <c r="J2132" s="5">
        <v>128.08190000000002</v>
      </c>
      <c r="K2132" s="4">
        <f>Table15_2[[#This Row],[total_counts]]/Table15_2[[#This Row],[den_total]]</f>
        <v>2.0782363928129851E-3</v>
      </c>
      <c r="L2132" s="4">
        <f>Table15_2[[#This Row],[in_person_counts]]/Table15_2[[#This Row],[den_total]]</f>
        <v>3.9352458369505146E-4</v>
      </c>
      <c r="M2132" s="4">
        <f>Table15_2[[#This Row],[virtual_counts]]/Table15_2[[#This Row],[den_total]]</f>
        <v>1.6847118091179337E-3</v>
      </c>
      <c r="N2132" t="s">
        <v>16</v>
      </c>
    </row>
    <row r="2133" spans="1:14" x14ac:dyDescent="0.3">
      <c r="A2133" t="s">
        <v>27</v>
      </c>
      <c r="B2133">
        <v>2020</v>
      </c>
      <c r="C2133">
        <v>9</v>
      </c>
      <c r="D2133" t="s">
        <v>24</v>
      </c>
      <c r="E2133">
        <v>76026</v>
      </c>
      <c r="F2133">
        <f>VLOOKUP(_xlfn.CONCAT(A2133,B2133,C2133),Denominator!D:H,2,FALSE)</f>
        <v>22980</v>
      </c>
      <c r="G2133">
        <f>VLOOKUP(_xlfn.CONCAT(A2133,B2133,C2133),Denominator!D:H,3,FALSE)</f>
        <v>53046</v>
      </c>
      <c r="H2133">
        <v>389</v>
      </c>
      <c r="I2133" s="13">
        <f>Table15_2[[#This Row],[total_counts]]-Table15_2[[#This Row],[virtual_counts]]</f>
        <v>49</v>
      </c>
      <c r="J2133">
        <v>340</v>
      </c>
      <c r="K2133" s="4">
        <f>Table15_2[[#This Row],[total_counts]]/Table15_2[[#This Row],[den_total]]</f>
        <v>5.1166706126851338E-3</v>
      </c>
      <c r="L2133" s="4">
        <f>Table15_2[[#This Row],[in_person_counts]]/Table15_2[[#This Row],[den_total]]</f>
        <v>6.4451634966984975E-4</v>
      </c>
      <c r="M2133" s="4">
        <f>Table15_2[[#This Row],[virtual_counts]]/Table15_2[[#This Row],[den_total]]</f>
        <v>4.4721542630152839E-3</v>
      </c>
      <c r="N2133" t="s">
        <v>16</v>
      </c>
    </row>
    <row r="2134" spans="1:14" x14ac:dyDescent="0.3">
      <c r="A2134" t="s">
        <v>27</v>
      </c>
      <c r="B2134">
        <v>2020</v>
      </c>
      <c r="C2134">
        <v>9</v>
      </c>
      <c r="D2134" t="s">
        <v>25</v>
      </c>
      <c r="E2134">
        <v>76026</v>
      </c>
      <c r="F2134">
        <f>VLOOKUP(_xlfn.CONCAT(A2134,B2134,C2134),Denominator!D:H,2,FALSE)</f>
        <v>22980</v>
      </c>
      <c r="G2134">
        <f>VLOOKUP(_xlfn.CONCAT(A2134,B2134,C2134),Denominator!D:H,3,FALSE)</f>
        <v>53046</v>
      </c>
      <c r="H2134">
        <v>573</v>
      </c>
      <c r="I2134" s="13">
        <f>Table15_2[[#This Row],[total_counts]]-Table15_2[[#This Row],[virtual_counts]]</f>
        <v>141.24169999999998</v>
      </c>
      <c r="J2134" s="5">
        <v>431.75830000000002</v>
      </c>
      <c r="K2134" s="4">
        <f>Table15_2[[#This Row],[total_counts]]/Table15_2[[#This Row],[den_total]]</f>
        <v>7.5368952726698763E-3</v>
      </c>
      <c r="L2134" s="4">
        <f>Table15_2[[#This Row],[in_person_counts]]/Table15_2[[#This Row],[den_total]]</f>
        <v>1.8578078552074287E-3</v>
      </c>
      <c r="M2134" s="4">
        <f>Table15_2[[#This Row],[virtual_counts]]/Table15_2[[#This Row],[den_total]]</f>
        <v>5.6790874174624476E-3</v>
      </c>
      <c r="N2134" t="s">
        <v>16</v>
      </c>
    </row>
    <row r="2135" spans="1:14" x14ac:dyDescent="0.3">
      <c r="A2135" t="s">
        <v>27</v>
      </c>
      <c r="B2135">
        <v>2020</v>
      </c>
      <c r="C2135">
        <v>10</v>
      </c>
      <c r="D2135" t="s">
        <v>13</v>
      </c>
      <c r="E2135">
        <v>79522</v>
      </c>
      <c r="F2135">
        <f>VLOOKUP(_xlfn.CONCAT(A2135,B2135,C2135),Denominator!D:H,2,FALSE)</f>
        <v>24837</v>
      </c>
      <c r="G2135">
        <f>VLOOKUP(_xlfn.CONCAT(A2135,B2135,C2135),Denominator!D:H,3,FALSE)</f>
        <v>54685</v>
      </c>
      <c r="H2135">
        <v>7920</v>
      </c>
      <c r="I2135" s="13">
        <f>Table15_2[[#This Row],[total_counts]]-Table15_2[[#This Row],[virtual_counts]]</f>
        <v>1184.3291382199995</v>
      </c>
      <c r="J2135" s="5">
        <v>6735.6708617800005</v>
      </c>
      <c r="K2135" s="4">
        <f>Table15_2[[#This Row],[total_counts]]/Table15_2[[#This Row],[den_total]]</f>
        <v>9.9595080606624586E-2</v>
      </c>
      <c r="L2135" s="4">
        <f>Table15_2[[#This Row],[in_person_counts]]/Table15_2[[#This Row],[den_total]]</f>
        <v>1.4893100503256955E-2</v>
      </c>
      <c r="M2135" s="4">
        <f>Table15_2[[#This Row],[virtual_counts]]/Table15_2[[#This Row],[den_total]]</f>
        <v>8.470198010336763E-2</v>
      </c>
      <c r="N2135" t="s">
        <v>16</v>
      </c>
    </row>
    <row r="2136" spans="1:14" x14ac:dyDescent="0.3">
      <c r="A2136" t="s">
        <v>27</v>
      </c>
      <c r="B2136">
        <v>2020</v>
      </c>
      <c r="C2136">
        <v>10</v>
      </c>
      <c r="D2136" t="s">
        <v>18</v>
      </c>
      <c r="E2136">
        <v>79522</v>
      </c>
      <c r="F2136">
        <f>VLOOKUP(_xlfn.CONCAT(A2136,B2136,C2136),Denominator!D:H,2,FALSE)</f>
        <v>24837</v>
      </c>
      <c r="G2136">
        <f>VLOOKUP(_xlfn.CONCAT(A2136,B2136,C2136),Denominator!D:H,3,FALSE)</f>
        <v>54685</v>
      </c>
      <c r="H2136">
        <v>647</v>
      </c>
      <c r="I2136" s="13">
        <f>Table15_2[[#This Row],[total_counts]]-Table15_2[[#This Row],[virtual_counts]]</f>
        <v>187.51949999999999</v>
      </c>
      <c r="J2136" s="5">
        <v>459.48050000000001</v>
      </c>
      <c r="K2136" s="4">
        <f>Table15_2[[#This Row],[total_counts]]/Table15_2[[#This Row],[den_total]]</f>
        <v>8.1361132768290531E-3</v>
      </c>
      <c r="L2136" s="4">
        <f>Table15_2[[#This Row],[in_person_counts]]/Table15_2[[#This Row],[den_total]]</f>
        <v>2.35808329770378E-3</v>
      </c>
      <c r="M2136" s="4">
        <f>Table15_2[[#This Row],[virtual_counts]]/Table15_2[[#This Row],[den_total]]</f>
        <v>5.7780299791252735E-3</v>
      </c>
      <c r="N2136" t="s">
        <v>16</v>
      </c>
    </row>
    <row r="2137" spans="1:14" x14ac:dyDescent="0.3">
      <c r="A2137" t="s">
        <v>27</v>
      </c>
      <c r="B2137">
        <v>2020</v>
      </c>
      <c r="C2137">
        <v>10</v>
      </c>
      <c r="D2137" t="s">
        <v>19</v>
      </c>
      <c r="E2137">
        <v>79522</v>
      </c>
      <c r="F2137">
        <f>VLOOKUP(_xlfn.CONCAT(A2137,B2137,C2137),Denominator!D:H,2,FALSE)</f>
        <v>24837</v>
      </c>
      <c r="G2137">
        <f>VLOOKUP(_xlfn.CONCAT(A2137,B2137,C2137),Denominator!D:H,3,FALSE)</f>
        <v>54685</v>
      </c>
      <c r="H2137">
        <v>375</v>
      </c>
      <c r="I2137" s="13">
        <f>Table15_2[[#This Row],[total_counts]]-Table15_2[[#This Row],[virtual_counts]]</f>
        <v>119</v>
      </c>
      <c r="J2137">
        <v>256</v>
      </c>
      <c r="K2137" s="4">
        <f>Table15_2[[#This Row],[total_counts]]/Table15_2[[#This Row],[den_total]]</f>
        <v>4.715676165086391E-3</v>
      </c>
      <c r="L2137" s="4">
        <f>Table15_2[[#This Row],[in_person_counts]]/Table15_2[[#This Row],[den_total]]</f>
        <v>1.4964412363874149E-3</v>
      </c>
      <c r="M2137" s="4">
        <f>Table15_2[[#This Row],[virtual_counts]]/Table15_2[[#This Row],[den_total]]</f>
        <v>3.2192349286989763E-3</v>
      </c>
      <c r="N2137" t="s">
        <v>16</v>
      </c>
    </row>
    <row r="2138" spans="1:14" x14ac:dyDescent="0.3">
      <c r="A2138" t="s">
        <v>27</v>
      </c>
      <c r="B2138">
        <v>2020</v>
      </c>
      <c r="C2138">
        <v>10</v>
      </c>
      <c r="D2138" t="s">
        <v>20</v>
      </c>
      <c r="E2138">
        <v>79522</v>
      </c>
      <c r="F2138">
        <f>VLOOKUP(_xlfn.CONCAT(A2138,B2138,C2138),Denominator!D:H,2,FALSE)</f>
        <v>24837</v>
      </c>
      <c r="G2138">
        <f>VLOOKUP(_xlfn.CONCAT(A2138,B2138,C2138),Denominator!D:H,3,FALSE)</f>
        <v>54685</v>
      </c>
      <c r="H2138">
        <v>329</v>
      </c>
      <c r="I2138" s="13">
        <f>Table15_2[[#This Row],[total_counts]]-Table15_2[[#This Row],[virtual_counts]]</f>
        <v>44</v>
      </c>
      <c r="J2138">
        <v>285</v>
      </c>
      <c r="K2138" s="4">
        <f>Table15_2[[#This Row],[total_counts]]/Table15_2[[#This Row],[den_total]]</f>
        <v>4.1372198888357942E-3</v>
      </c>
      <c r="L2138" s="4">
        <f>Table15_2[[#This Row],[in_person_counts]]/Table15_2[[#This Row],[den_total]]</f>
        <v>5.5330600337013657E-4</v>
      </c>
      <c r="M2138" s="4">
        <f>Table15_2[[#This Row],[virtual_counts]]/Table15_2[[#This Row],[den_total]]</f>
        <v>3.5839138854656572E-3</v>
      </c>
      <c r="N2138" t="s">
        <v>16</v>
      </c>
    </row>
    <row r="2139" spans="1:14" x14ac:dyDescent="0.3">
      <c r="A2139" t="s">
        <v>27</v>
      </c>
      <c r="B2139">
        <v>2020</v>
      </c>
      <c r="C2139">
        <v>10</v>
      </c>
      <c r="D2139" t="s">
        <v>21</v>
      </c>
      <c r="E2139">
        <v>79522</v>
      </c>
      <c r="F2139">
        <f>VLOOKUP(_xlfn.CONCAT(A2139,B2139,C2139),Denominator!D:H,2,FALSE)</f>
        <v>24837</v>
      </c>
      <c r="G2139">
        <f>VLOOKUP(_xlfn.CONCAT(A2139,B2139,C2139),Denominator!D:H,3,FALSE)</f>
        <v>54685</v>
      </c>
      <c r="H2139">
        <v>82</v>
      </c>
      <c r="I2139" s="13">
        <f>Table15_2[[#This Row],[total_counts]]-Table15_2[[#This Row],[virtual_counts]]</f>
        <v>13.614199999999997</v>
      </c>
      <c r="J2139" s="5">
        <v>68.385800000000003</v>
      </c>
      <c r="K2139" s="4">
        <f>Table15_2[[#This Row],[total_counts]]/Table15_2[[#This Row],[den_total]]</f>
        <v>1.0311611880988909E-3</v>
      </c>
      <c r="L2139" s="4">
        <f>Table15_2[[#This Row],[in_person_counts]]/Table15_2[[#This Row],[den_total]]</f>
        <v>1.7120042252458435E-4</v>
      </c>
      <c r="M2139" s="4">
        <f>Table15_2[[#This Row],[virtual_counts]]/Table15_2[[#This Row],[den_total]]</f>
        <v>8.5996076557430653E-4</v>
      </c>
      <c r="N2139" t="s">
        <v>16</v>
      </c>
    </row>
    <row r="2140" spans="1:14" x14ac:dyDescent="0.3">
      <c r="A2140" t="s">
        <v>27</v>
      </c>
      <c r="B2140">
        <v>2020</v>
      </c>
      <c r="C2140">
        <v>10</v>
      </c>
      <c r="D2140" t="s">
        <v>22</v>
      </c>
      <c r="E2140">
        <v>79522</v>
      </c>
      <c r="F2140">
        <f>VLOOKUP(_xlfn.CONCAT(A2140,B2140,C2140),Denominator!D:H,2,FALSE)</f>
        <v>24837</v>
      </c>
      <c r="G2140">
        <f>VLOOKUP(_xlfn.CONCAT(A2140,B2140,C2140),Denominator!D:H,3,FALSE)</f>
        <v>54685</v>
      </c>
      <c r="H2140">
        <v>411</v>
      </c>
      <c r="I2140" s="13">
        <f>Table15_2[[#This Row],[total_counts]]-Table15_2[[#This Row],[virtual_counts]]</f>
        <v>57.614199999999983</v>
      </c>
      <c r="J2140" s="5">
        <v>353.38580000000002</v>
      </c>
      <c r="K2140" s="4">
        <f>Table15_2[[#This Row],[total_counts]]/Table15_2[[#This Row],[den_total]]</f>
        <v>5.1683810769346849E-3</v>
      </c>
      <c r="L2140" s="4">
        <f>Table15_2[[#This Row],[in_person_counts]]/Table15_2[[#This Row],[den_total]]</f>
        <v>7.2450642589472073E-4</v>
      </c>
      <c r="M2140" s="4">
        <f>Table15_2[[#This Row],[virtual_counts]]/Table15_2[[#This Row],[den_total]]</f>
        <v>4.4438746510399637E-3</v>
      </c>
      <c r="N2140" t="s">
        <v>16</v>
      </c>
    </row>
    <row r="2141" spans="1:14" x14ac:dyDescent="0.3">
      <c r="A2141" t="s">
        <v>27</v>
      </c>
      <c r="B2141">
        <v>2020</v>
      </c>
      <c r="C2141">
        <v>10</v>
      </c>
      <c r="D2141" t="s">
        <v>23</v>
      </c>
      <c r="E2141">
        <v>79522</v>
      </c>
      <c r="F2141">
        <f>VLOOKUP(_xlfn.CONCAT(A2141,B2141,C2141),Denominator!D:H,2,FALSE)</f>
        <v>24837</v>
      </c>
      <c r="G2141">
        <f>VLOOKUP(_xlfn.CONCAT(A2141,B2141,C2141),Denominator!D:H,3,FALSE)</f>
        <v>54685</v>
      </c>
      <c r="H2141">
        <v>154</v>
      </c>
      <c r="I2141" s="13">
        <f>Table15_2[[#This Row],[total_counts]]-Table15_2[[#This Row],[virtual_counts]]</f>
        <v>26.604500000000002</v>
      </c>
      <c r="J2141" s="5">
        <v>127.3955</v>
      </c>
      <c r="K2141" s="4">
        <f>Table15_2[[#This Row],[total_counts]]/Table15_2[[#This Row],[den_total]]</f>
        <v>1.936571011795478E-3</v>
      </c>
      <c r="L2141" s="4">
        <f>Table15_2[[#This Row],[in_person_counts]]/Table15_2[[#This Row],[den_total]]</f>
        <v>3.345552174241091E-4</v>
      </c>
      <c r="M2141" s="4">
        <f>Table15_2[[#This Row],[virtual_counts]]/Table15_2[[#This Row],[den_total]]</f>
        <v>1.6020157943713689E-3</v>
      </c>
      <c r="N2141" t="s">
        <v>16</v>
      </c>
    </row>
    <row r="2142" spans="1:14" x14ac:dyDescent="0.3">
      <c r="A2142" t="s">
        <v>27</v>
      </c>
      <c r="B2142">
        <v>2020</v>
      </c>
      <c r="C2142">
        <v>10</v>
      </c>
      <c r="D2142" t="s">
        <v>24</v>
      </c>
      <c r="E2142">
        <v>79522</v>
      </c>
      <c r="F2142">
        <f>VLOOKUP(_xlfn.CONCAT(A2142,B2142,C2142),Denominator!D:H,2,FALSE)</f>
        <v>24837</v>
      </c>
      <c r="G2142">
        <f>VLOOKUP(_xlfn.CONCAT(A2142,B2142,C2142),Denominator!D:H,3,FALSE)</f>
        <v>54685</v>
      </c>
      <c r="H2142">
        <v>377</v>
      </c>
      <c r="I2142" s="13">
        <f>Table15_2[[#This Row],[total_counts]]-Table15_2[[#This Row],[virtual_counts]]</f>
        <v>51</v>
      </c>
      <c r="J2142">
        <v>326</v>
      </c>
      <c r="K2142" s="4">
        <f>Table15_2[[#This Row],[total_counts]]/Table15_2[[#This Row],[den_total]]</f>
        <v>4.7408264379668521E-3</v>
      </c>
      <c r="L2142" s="4">
        <f>Table15_2[[#This Row],[in_person_counts]]/Table15_2[[#This Row],[den_total]]</f>
        <v>6.4133195845174915E-4</v>
      </c>
      <c r="M2142" s="4">
        <f>Table15_2[[#This Row],[virtual_counts]]/Table15_2[[#This Row],[den_total]]</f>
        <v>4.0994944795151025E-3</v>
      </c>
      <c r="N2142" t="s">
        <v>16</v>
      </c>
    </row>
    <row r="2143" spans="1:14" x14ac:dyDescent="0.3">
      <c r="A2143" t="s">
        <v>27</v>
      </c>
      <c r="B2143">
        <v>2020</v>
      </c>
      <c r="C2143">
        <v>10</v>
      </c>
      <c r="D2143" t="s">
        <v>25</v>
      </c>
      <c r="E2143">
        <v>79522</v>
      </c>
      <c r="F2143">
        <f>VLOOKUP(_xlfn.CONCAT(A2143,B2143,C2143),Denominator!D:H,2,FALSE)</f>
        <v>24837</v>
      </c>
      <c r="G2143">
        <f>VLOOKUP(_xlfn.CONCAT(A2143,B2143,C2143),Denominator!D:H,3,FALSE)</f>
        <v>54685</v>
      </c>
      <c r="H2143">
        <v>570</v>
      </c>
      <c r="I2143" s="13">
        <f>Table15_2[[#This Row],[total_counts]]-Table15_2[[#This Row],[virtual_counts]]</f>
        <v>137.85649999999998</v>
      </c>
      <c r="J2143" s="5">
        <v>432.14350000000002</v>
      </c>
      <c r="K2143" s="4">
        <f>Table15_2[[#This Row],[total_counts]]/Table15_2[[#This Row],[den_total]]</f>
        <v>7.1678277709313143E-3</v>
      </c>
      <c r="L2143" s="4">
        <f>Table15_2[[#This Row],[in_person_counts]]/Table15_2[[#This Row],[den_total]]</f>
        <v>1.7335642966726187E-3</v>
      </c>
      <c r="M2143" s="4">
        <f>Table15_2[[#This Row],[virtual_counts]]/Table15_2[[#This Row],[den_total]]</f>
        <v>5.4342634742586956E-3</v>
      </c>
      <c r="N2143" t="s">
        <v>16</v>
      </c>
    </row>
    <row r="2144" spans="1:14" x14ac:dyDescent="0.3">
      <c r="A2144" t="s">
        <v>27</v>
      </c>
      <c r="B2144">
        <v>2020</v>
      </c>
      <c r="C2144">
        <v>11</v>
      </c>
      <c r="D2144" t="s">
        <v>13</v>
      </c>
      <c r="E2144">
        <v>77102</v>
      </c>
      <c r="F2144">
        <f>VLOOKUP(_xlfn.CONCAT(A2144,B2144,C2144),Denominator!D:H,2,FALSE)</f>
        <v>23686</v>
      </c>
      <c r="G2144">
        <f>VLOOKUP(_xlfn.CONCAT(A2144,B2144,C2144),Denominator!D:H,3,FALSE)</f>
        <v>53416</v>
      </c>
      <c r="H2144">
        <v>8043</v>
      </c>
      <c r="I2144" s="13">
        <f>Table15_2[[#This Row],[total_counts]]-Table15_2[[#This Row],[virtual_counts]]</f>
        <v>1197.819707138</v>
      </c>
      <c r="J2144" s="5">
        <v>6845.180292862</v>
      </c>
      <c r="K2144" s="4">
        <f>Table15_2[[#This Row],[total_counts]]/Table15_2[[#This Row],[den_total]]</f>
        <v>0.10431636014629971</v>
      </c>
      <c r="L2144" s="4">
        <f>Table15_2[[#This Row],[in_person_counts]]/Table15_2[[#This Row],[den_total]]</f>
        <v>1.553552057194366E-2</v>
      </c>
      <c r="M2144" s="4">
        <f>Table15_2[[#This Row],[virtual_counts]]/Table15_2[[#This Row],[den_total]]</f>
        <v>8.8780839574356049E-2</v>
      </c>
      <c r="N2144" t="s">
        <v>16</v>
      </c>
    </row>
    <row r="2145" spans="1:14" x14ac:dyDescent="0.3">
      <c r="A2145" t="s">
        <v>27</v>
      </c>
      <c r="B2145">
        <v>2020</v>
      </c>
      <c r="C2145">
        <v>11</v>
      </c>
      <c r="D2145" t="s">
        <v>18</v>
      </c>
      <c r="E2145">
        <v>77102</v>
      </c>
      <c r="F2145">
        <f>VLOOKUP(_xlfn.CONCAT(A2145,B2145,C2145),Denominator!D:H,2,FALSE)</f>
        <v>23686</v>
      </c>
      <c r="G2145">
        <f>VLOOKUP(_xlfn.CONCAT(A2145,B2145,C2145),Denominator!D:H,3,FALSE)</f>
        <v>53416</v>
      </c>
      <c r="H2145">
        <v>583</v>
      </c>
      <c r="I2145" s="13">
        <f>Table15_2[[#This Row],[total_counts]]-Table15_2[[#This Row],[virtual_counts]]</f>
        <v>167.97160000000002</v>
      </c>
      <c r="J2145" s="5">
        <v>415.02839999999998</v>
      </c>
      <c r="K2145" s="4">
        <f>Table15_2[[#This Row],[total_counts]]/Table15_2[[#This Row],[den_total]]</f>
        <v>7.5614121553267098E-3</v>
      </c>
      <c r="L2145" s="4">
        <f>Table15_2[[#This Row],[in_person_counts]]/Table15_2[[#This Row],[den_total]]</f>
        <v>2.1785634613888101E-3</v>
      </c>
      <c r="M2145" s="4">
        <f>Table15_2[[#This Row],[virtual_counts]]/Table15_2[[#This Row],[den_total]]</f>
        <v>5.3828486939379002E-3</v>
      </c>
      <c r="N2145" t="s">
        <v>16</v>
      </c>
    </row>
    <row r="2146" spans="1:14" x14ac:dyDescent="0.3">
      <c r="A2146" t="s">
        <v>27</v>
      </c>
      <c r="B2146">
        <v>2020</v>
      </c>
      <c r="C2146">
        <v>11</v>
      </c>
      <c r="D2146" t="s">
        <v>19</v>
      </c>
      <c r="E2146">
        <v>77102</v>
      </c>
      <c r="F2146">
        <f>VLOOKUP(_xlfn.CONCAT(A2146,B2146,C2146),Denominator!D:H,2,FALSE)</f>
        <v>23686</v>
      </c>
      <c r="G2146">
        <f>VLOOKUP(_xlfn.CONCAT(A2146,B2146,C2146),Denominator!D:H,3,FALSE)</f>
        <v>53416</v>
      </c>
      <c r="H2146">
        <v>382</v>
      </c>
      <c r="I2146" s="13">
        <f>Table15_2[[#This Row],[total_counts]]-Table15_2[[#This Row],[virtual_counts]]</f>
        <v>116</v>
      </c>
      <c r="J2146">
        <v>266</v>
      </c>
      <c r="K2146" s="4">
        <f>Table15_2[[#This Row],[total_counts]]/Table15_2[[#This Row],[den_total]]</f>
        <v>4.9544758890819954E-3</v>
      </c>
      <c r="L2146" s="4">
        <f>Table15_2[[#This Row],[in_person_counts]]/Table15_2[[#This Row],[den_total]]</f>
        <v>1.504500531763119E-3</v>
      </c>
      <c r="M2146" s="4">
        <f>Table15_2[[#This Row],[virtual_counts]]/Table15_2[[#This Row],[den_total]]</f>
        <v>3.4499753573188764E-3</v>
      </c>
      <c r="N2146" t="s">
        <v>16</v>
      </c>
    </row>
    <row r="2147" spans="1:14" x14ac:dyDescent="0.3">
      <c r="A2147" t="s">
        <v>27</v>
      </c>
      <c r="B2147">
        <v>2020</v>
      </c>
      <c r="C2147">
        <v>11</v>
      </c>
      <c r="D2147" t="s">
        <v>20</v>
      </c>
      <c r="E2147">
        <v>77102</v>
      </c>
      <c r="F2147">
        <f>VLOOKUP(_xlfn.CONCAT(A2147,B2147,C2147),Denominator!D:H,2,FALSE)</f>
        <v>23686</v>
      </c>
      <c r="G2147">
        <f>VLOOKUP(_xlfn.CONCAT(A2147,B2147,C2147),Denominator!D:H,3,FALSE)</f>
        <v>53416</v>
      </c>
      <c r="H2147">
        <v>385</v>
      </c>
      <c r="I2147" s="13">
        <f>Table15_2[[#This Row],[total_counts]]-Table15_2[[#This Row],[virtual_counts]]</f>
        <v>60</v>
      </c>
      <c r="J2147">
        <v>325</v>
      </c>
      <c r="K2147" s="4">
        <f>Table15_2[[#This Row],[total_counts]]/Table15_2[[#This Row],[den_total]]</f>
        <v>4.9933853855931108E-3</v>
      </c>
      <c r="L2147" s="4">
        <f>Table15_2[[#This Row],[in_person_counts]]/Table15_2[[#This Row],[den_total]]</f>
        <v>7.7818993022230293E-4</v>
      </c>
      <c r="M2147" s="4">
        <f>Table15_2[[#This Row],[virtual_counts]]/Table15_2[[#This Row],[den_total]]</f>
        <v>4.2151954553708076E-3</v>
      </c>
      <c r="N2147" t="s">
        <v>16</v>
      </c>
    </row>
    <row r="2148" spans="1:14" x14ac:dyDescent="0.3">
      <c r="A2148" t="s">
        <v>27</v>
      </c>
      <c r="B2148">
        <v>2020</v>
      </c>
      <c r="C2148">
        <v>11</v>
      </c>
      <c r="D2148" t="s">
        <v>21</v>
      </c>
      <c r="E2148">
        <v>77102</v>
      </c>
      <c r="F2148">
        <f>VLOOKUP(_xlfn.CONCAT(A2148,B2148,C2148),Denominator!D:H,2,FALSE)</f>
        <v>23686</v>
      </c>
      <c r="G2148">
        <f>VLOOKUP(_xlfn.CONCAT(A2148,B2148,C2148),Denominator!D:H,3,FALSE)</f>
        <v>53416</v>
      </c>
      <c r="H2148">
        <v>90</v>
      </c>
      <c r="I2148" s="13">
        <f>Table15_2[[#This Row],[total_counts]]-Table15_2[[#This Row],[virtual_counts]]</f>
        <v>17.287199999999999</v>
      </c>
      <c r="J2148" s="5">
        <v>72.712800000000001</v>
      </c>
      <c r="K2148" s="4">
        <f>Table15_2[[#This Row],[total_counts]]/Table15_2[[#This Row],[den_total]]</f>
        <v>1.1672848953334543E-3</v>
      </c>
      <c r="L2148" s="4">
        <f>Table15_2[[#This Row],[in_person_counts]]/Table15_2[[#This Row],[den_total]]</f>
        <v>2.2421208269564989E-4</v>
      </c>
      <c r="M2148" s="4">
        <f>Table15_2[[#This Row],[virtual_counts]]/Table15_2[[#This Row],[den_total]]</f>
        <v>9.4307281263780447E-4</v>
      </c>
      <c r="N2148" t="s">
        <v>16</v>
      </c>
    </row>
    <row r="2149" spans="1:14" x14ac:dyDescent="0.3">
      <c r="A2149" t="s">
        <v>27</v>
      </c>
      <c r="B2149">
        <v>2020</v>
      </c>
      <c r="C2149">
        <v>11</v>
      </c>
      <c r="D2149" t="s">
        <v>22</v>
      </c>
      <c r="E2149">
        <v>77102</v>
      </c>
      <c r="F2149">
        <f>VLOOKUP(_xlfn.CONCAT(A2149,B2149,C2149),Denominator!D:H,2,FALSE)</f>
        <v>23686</v>
      </c>
      <c r="G2149">
        <f>VLOOKUP(_xlfn.CONCAT(A2149,B2149,C2149),Denominator!D:H,3,FALSE)</f>
        <v>53416</v>
      </c>
      <c r="H2149">
        <v>475</v>
      </c>
      <c r="I2149" s="13">
        <f>Table15_2[[#This Row],[total_counts]]-Table15_2[[#This Row],[virtual_counts]]</f>
        <v>77.287199999999984</v>
      </c>
      <c r="J2149" s="5">
        <v>397.71280000000002</v>
      </c>
      <c r="K2149" s="4">
        <f>Table15_2[[#This Row],[total_counts]]/Table15_2[[#This Row],[den_total]]</f>
        <v>6.160670280926565E-3</v>
      </c>
      <c r="L2149" s="4">
        <f>Table15_2[[#This Row],[in_person_counts]]/Table15_2[[#This Row],[den_total]]</f>
        <v>1.0024020129179526E-3</v>
      </c>
      <c r="M2149" s="4">
        <f>Table15_2[[#This Row],[virtual_counts]]/Table15_2[[#This Row],[den_total]]</f>
        <v>5.1582682680086124E-3</v>
      </c>
      <c r="N2149" t="s">
        <v>16</v>
      </c>
    </row>
    <row r="2150" spans="1:14" x14ac:dyDescent="0.3">
      <c r="A2150" t="s">
        <v>27</v>
      </c>
      <c r="B2150">
        <v>2020</v>
      </c>
      <c r="C2150">
        <v>11</v>
      </c>
      <c r="D2150" t="s">
        <v>23</v>
      </c>
      <c r="E2150">
        <v>77102</v>
      </c>
      <c r="F2150">
        <f>VLOOKUP(_xlfn.CONCAT(A2150,B2150,C2150),Denominator!D:H,2,FALSE)</f>
        <v>23686</v>
      </c>
      <c r="G2150">
        <f>VLOOKUP(_xlfn.CONCAT(A2150,B2150,C2150),Denominator!D:H,3,FALSE)</f>
        <v>53416</v>
      </c>
      <c r="H2150">
        <v>164</v>
      </c>
      <c r="I2150" s="13">
        <f>Table15_2[[#This Row],[total_counts]]-Table15_2[[#This Row],[virtual_counts]]</f>
        <v>34.311399999999992</v>
      </c>
      <c r="J2150" s="5">
        <v>129.68860000000001</v>
      </c>
      <c r="K2150" s="4">
        <f>Table15_2[[#This Row],[total_counts]]/Table15_2[[#This Row],[den_total]]</f>
        <v>2.1270524759409615E-3</v>
      </c>
      <c r="L2150" s="4">
        <f>Table15_2[[#This Row],[in_person_counts]]/Table15_2[[#This Row],[den_total]]</f>
        <v>4.4501309953049199E-4</v>
      </c>
      <c r="M2150" s="4">
        <f>Table15_2[[#This Row],[virtual_counts]]/Table15_2[[#This Row],[den_total]]</f>
        <v>1.6820393764104694E-3</v>
      </c>
      <c r="N2150" t="s">
        <v>16</v>
      </c>
    </row>
    <row r="2151" spans="1:14" x14ac:dyDescent="0.3">
      <c r="A2151" t="s">
        <v>27</v>
      </c>
      <c r="B2151">
        <v>2020</v>
      </c>
      <c r="C2151">
        <v>11</v>
      </c>
      <c r="D2151" t="s">
        <v>24</v>
      </c>
      <c r="E2151">
        <v>77102</v>
      </c>
      <c r="F2151">
        <f>VLOOKUP(_xlfn.CONCAT(A2151,B2151,C2151),Denominator!D:H,2,FALSE)</f>
        <v>23686</v>
      </c>
      <c r="G2151">
        <f>VLOOKUP(_xlfn.CONCAT(A2151,B2151,C2151),Denominator!D:H,3,FALSE)</f>
        <v>53416</v>
      </c>
      <c r="H2151">
        <v>397</v>
      </c>
      <c r="I2151" s="13">
        <f>Table15_2[[#This Row],[total_counts]]-Table15_2[[#This Row],[virtual_counts]]</f>
        <v>37</v>
      </c>
      <c r="J2151">
        <v>360</v>
      </c>
      <c r="K2151" s="4">
        <f>Table15_2[[#This Row],[total_counts]]/Table15_2[[#This Row],[den_total]]</f>
        <v>5.1490233716375714E-3</v>
      </c>
      <c r="L2151" s="4">
        <f>Table15_2[[#This Row],[in_person_counts]]/Table15_2[[#This Row],[den_total]]</f>
        <v>4.798837903037535E-4</v>
      </c>
      <c r="M2151" s="4">
        <f>Table15_2[[#This Row],[virtual_counts]]/Table15_2[[#This Row],[den_total]]</f>
        <v>4.6691395813338171E-3</v>
      </c>
      <c r="N2151" t="s">
        <v>16</v>
      </c>
    </row>
    <row r="2152" spans="1:14" x14ac:dyDescent="0.3">
      <c r="A2152" t="s">
        <v>27</v>
      </c>
      <c r="B2152">
        <v>2020</v>
      </c>
      <c r="C2152">
        <v>11</v>
      </c>
      <c r="D2152" t="s">
        <v>25</v>
      </c>
      <c r="E2152">
        <v>77102</v>
      </c>
      <c r="F2152">
        <f>VLOOKUP(_xlfn.CONCAT(A2152,B2152,C2152),Denominator!D:H,2,FALSE)</f>
        <v>23686</v>
      </c>
      <c r="G2152">
        <f>VLOOKUP(_xlfn.CONCAT(A2152,B2152,C2152),Denominator!D:H,3,FALSE)</f>
        <v>53416</v>
      </c>
      <c r="H2152">
        <v>619</v>
      </c>
      <c r="I2152" s="13">
        <f>Table15_2[[#This Row],[total_counts]]-Table15_2[[#This Row],[virtual_counts]]</f>
        <v>143.7448</v>
      </c>
      <c r="J2152" s="5">
        <v>475.2552</v>
      </c>
      <c r="K2152" s="4">
        <f>Table15_2[[#This Row],[total_counts]]/Table15_2[[#This Row],[den_total]]</f>
        <v>8.0283261134600926E-3</v>
      </c>
      <c r="L2152" s="4">
        <f>Table15_2[[#This Row],[in_person_counts]]/Table15_2[[#This Row],[den_total]]</f>
        <v>1.8643459313636482E-3</v>
      </c>
      <c r="M2152" s="4">
        <f>Table15_2[[#This Row],[virtual_counts]]/Table15_2[[#This Row],[den_total]]</f>
        <v>6.1639801820964433E-3</v>
      </c>
      <c r="N2152" t="s">
        <v>16</v>
      </c>
    </row>
    <row r="2153" spans="1:14" x14ac:dyDescent="0.3">
      <c r="A2153" t="s">
        <v>27</v>
      </c>
      <c r="B2153">
        <v>2020</v>
      </c>
      <c r="C2153">
        <v>12</v>
      </c>
      <c r="D2153" t="s">
        <v>13</v>
      </c>
      <c r="E2153">
        <v>69049</v>
      </c>
      <c r="F2153">
        <f>VLOOKUP(_xlfn.CONCAT(A2153,B2153,C2153),Denominator!D:H,2,FALSE)</f>
        <v>18572</v>
      </c>
      <c r="G2153">
        <f>VLOOKUP(_xlfn.CONCAT(A2153,B2153,C2153),Denominator!D:H,3,FALSE)</f>
        <v>50477</v>
      </c>
      <c r="H2153">
        <v>7563</v>
      </c>
      <c r="I2153" s="13">
        <f>Table15_2[[#This Row],[total_counts]]-Table15_2[[#This Row],[virtual_counts]]</f>
        <v>991.45433185000002</v>
      </c>
      <c r="J2153" s="5">
        <v>6571.54566815</v>
      </c>
      <c r="K2153" s="4">
        <f>Table15_2[[#This Row],[total_counts]]/Table15_2[[#This Row],[den_total]]</f>
        <v>0.10953091283001926</v>
      </c>
      <c r="L2153" s="4">
        <f>Table15_2[[#This Row],[in_person_counts]]/Table15_2[[#This Row],[den_total]]</f>
        <v>1.435870659748874E-2</v>
      </c>
      <c r="M2153" s="4">
        <f>Table15_2[[#This Row],[virtual_counts]]/Table15_2[[#This Row],[den_total]]</f>
        <v>9.5172206232530518E-2</v>
      </c>
      <c r="N2153" t="s">
        <v>16</v>
      </c>
    </row>
    <row r="2154" spans="1:14" x14ac:dyDescent="0.3">
      <c r="A2154" t="s">
        <v>27</v>
      </c>
      <c r="B2154">
        <v>2020</v>
      </c>
      <c r="C2154">
        <v>12</v>
      </c>
      <c r="D2154" t="s">
        <v>18</v>
      </c>
      <c r="E2154">
        <v>69049</v>
      </c>
      <c r="F2154">
        <f>VLOOKUP(_xlfn.CONCAT(A2154,B2154,C2154),Denominator!D:H,2,FALSE)</f>
        <v>18572</v>
      </c>
      <c r="G2154">
        <f>VLOOKUP(_xlfn.CONCAT(A2154,B2154,C2154),Denominator!D:H,3,FALSE)</f>
        <v>50477</v>
      </c>
      <c r="H2154">
        <v>552</v>
      </c>
      <c r="I2154" s="13">
        <f>Table15_2[[#This Row],[total_counts]]-Table15_2[[#This Row],[virtual_counts]]</f>
        <v>150.38599999999997</v>
      </c>
      <c r="J2154" s="5">
        <v>401.61400000000003</v>
      </c>
      <c r="K2154" s="4">
        <f>Table15_2[[#This Row],[total_counts]]/Table15_2[[#This Row],[den_total]]</f>
        <v>7.994322872163246E-3</v>
      </c>
      <c r="L2154" s="4">
        <f>Table15_2[[#This Row],[in_person_counts]]/Table15_2[[#This Row],[den_total]]</f>
        <v>2.1779605787194596E-3</v>
      </c>
      <c r="M2154" s="4">
        <f>Table15_2[[#This Row],[virtual_counts]]/Table15_2[[#This Row],[den_total]]</f>
        <v>5.8163622934437869E-3</v>
      </c>
      <c r="N2154" t="s">
        <v>16</v>
      </c>
    </row>
    <row r="2155" spans="1:14" x14ac:dyDescent="0.3">
      <c r="A2155" t="s">
        <v>27</v>
      </c>
      <c r="B2155">
        <v>2020</v>
      </c>
      <c r="C2155">
        <v>12</v>
      </c>
      <c r="D2155" t="s">
        <v>19</v>
      </c>
      <c r="E2155">
        <v>69049</v>
      </c>
      <c r="F2155">
        <f>VLOOKUP(_xlfn.CONCAT(A2155,B2155,C2155),Denominator!D:H,2,FALSE)</f>
        <v>18572</v>
      </c>
      <c r="G2155">
        <f>VLOOKUP(_xlfn.CONCAT(A2155,B2155,C2155),Denominator!D:H,3,FALSE)</f>
        <v>50477</v>
      </c>
      <c r="H2155">
        <v>363</v>
      </c>
      <c r="I2155" s="13">
        <f>Table15_2[[#This Row],[total_counts]]-Table15_2[[#This Row],[virtual_counts]]</f>
        <v>75</v>
      </c>
      <c r="J2155">
        <v>288</v>
      </c>
      <c r="K2155" s="4">
        <f>Table15_2[[#This Row],[total_counts]]/Table15_2[[#This Row],[den_total]]</f>
        <v>5.257136236585613E-3</v>
      </c>
      <c r="L2155" s="4">
        <f>Table15_2[[#This Row],[in_person_counts]]/Table15_2[[#This Row],[den_total]]</f>
        <v>1.0861851728482671E-3</v>
      </c>
      <c r="M2155" s="4">
        <f>Table15_2[[#This Row],[virtual_counts]]/Table15_2[[#This Row],[den_total]]</f>
        <v>4.1709510637373461E-3</v>
      </c>
      <c r="N2155" t="s">
        <v>16</v>
      </c>
    </row>
    <row r="2156" spans="1:14" x14ac:dyDescent="0.3">
      <c r="A2156" t="s">
        <v>27</v>
      </c>
      <c r="B2156">
        <v>2020</v>
      </c>
      <c r="C2156">
        <v>12</v>
      </c>
      <c r="D2156" t="s">
        <v>20</v>
      </c>
      <c r="E2156">
        <v>69049</v>
      </c>
      <c r="F2156">
        <f>VLOOKUP(_xlfn.CONCAT(A2156,B2156,C2156),Denominator!D:H,2,FALSE)</f>
        <v>18572</v>
      </c>
      <c r="G2156">
        <f>VLOOKUP(_xlfn.CONCAT(A2156,B2156,C2156),Denominator!D:H,3,FALSE)</f>
        <v>50477</v>
      </c>
      <c r="H2156">
        <v>320</v>
      </c>
      <c r="I2156" s="13">
        <f>Table15_2[[#This Row],[total_counts]]-Table15_2[[#This Row],[virtual_counts]]</f>
        <v>42</v>
      </c>
      <c r="J2156">
        <v>278</v>
      </c>
      <c r="K2156" s="4">
        <f>Table15_2[[#This Row],[total_counts]]/Table15_2[[#This Row],[den_total]]</f>
        <v>4.6343900708192736E-3</v>
      </c>
      <c r="L2156" s="4">
        <f>Table15_2[[#This Row],[in_person_counts]]/Table15_2[[#This Row],[den_total]]</f>
        <v>6.0826369679502961E-4</v>
      </c>
      <c r="M2156" s="4">
        <f>Table15_2[[#This Row],[virtual_counts]]/Table15_2[[#This Row],[den_total]]</f>
        <v>4.0261263740242435E-3</v>
      </c>
      <c r="N2156" t="s">
        <v>16</v>
      </c>
    </row>
    <row r="2157" spans="1:14" x14ac:dyDescent="0.3">
      <c r="A2157" t="s">
        <v>27</v>
      </c>
      <c r="B2157">
        <v>2020</v>
      </c>
      <c r="C2157">
        <v>12</v>
      </c>
      <c r="D2157" t="s">
        <v>21</v>
      </c>
      <c r="E2157">
        <v>69049</v>
      </c>
      <c r="F2157">
        <f>VLOOKUP(_xlfn.CONCAT(A2157,B2157,C2157),Denominator!D:H,2,FALSE)</f>
        <v>18572</v>
      </c>
      <c r="G2157">
        <f>VLOOKUP(_xlfn.CONCAT(A2157,B2157,C2157),Denominator!D:H,3,FALSE)</f>
        <v>50477</v>
      </c>
      <c r="H2157">
        <v>80</v>
      </c>
      <c r="I2157" s="13">
        <f>Table15_2[[#This Row],[total_counts]]-Table15_2[[#This Row],[virtual_counts]]</f>
        <v>10.041899999999998</v>
      </c>
      <c r="J2157" s="5">
        <v>69.958100000000002</v>
      </c>
      <c r="K2157" s="4">
        <f>Table15_2[[#This Row],[total_counts]]/Table15_2[[#This Row],[den_total]]</f>
        <v>1.1585975177048184E-3</v>
      </c>
      <c r="L2157" s="4">
        <f>Table15_2[[#This Row],[in_person_counts]]/Table15_2[[#This Row],[den_total]]</f>
        <v>1.4543150516300017E-4</v>
      </c>
      <c r="M2157" s="4">
        <f>Table15_2[[#This Row],[virtual_counts]]/Table15_2[[#This Row],[den_total]]</f>
        <v>1.0131660125418181E-3</v>
      </c>
      <c r="N2157" t="s">
        <v>16</v>
      </c>
    </row>
    <row r="2158" spans="1:14" x14ac:dyDescent="0.3">
      <c r="A2158" t="s">
        <v>27</v>
      </c>
      <c r="B2158">
        <v>2020</v>
      </c>
      <c r="C2158">
        <v>12</v>
      </c>
      <c r="D2158" t="s">
        <v>22</v>
      </c>
      <c r="E2158">
        <v>69049</v>
      </c>
      <c r="F2158">
        <f>VLOOKUP(_xlfn.CONCAT(A2158,B2158,C2158),Denominator!D:H,2,FALSE)</f>
        <v>18572</v>
      </c>
      <c r="G2158">
        <f>VLOOKUP(_xlfn.CONCAT(A2158,B2158,C2158),Denominator!D:H,3,FALSE)</f>
        <v>50477</v>
      </c>
      <c r="H2158">
        <v>400</v>
      </c>
      <c r="I2158" s="13">
        <f>Table15_2[[#This Row],[total_counts]]-Table15_2[[#This Row],[virtual_counts]]</f>
        <v>52.041899999999998</v>
      </c>
      <c r="J2158" s="5">
        <v>347.9581</v>
      </c>
      <c r="K2158" s="4">
        <f>Table15_2[[#This Row],[total_counts]]/Table15_2[[#This Row],[den_total]]</f>
        <v>5.7929875885240917E-3</v>
      </c>
      <c r="L2158" s="4">
        <f>Table15_2[[#This Row],[in_person_counts]]/Table15_2[[#This Row],[den_total]]</f>
        <v>7.5369520195802981E-4</v>
      </c>
      <c r="M2158" s="4">
        <f>Table15_2[[#This Row],[virtual_counts]]/Table15_2[[#This Row],[den_total]]</f>
        <v>5.039292386566062E-3</v>
      </c>
      <c r="N2158" t="s">
        <v>16</v>
      </c>
    </row>
    <row r="2159" spans="1:14" x14ac:dyDescent="0.3">
      <c r="A2159" t="s">
        <v>27</v>
      </c>
      <c r="B2159">
        <v>2020</v>
      </c>
      <c r="C2159">
        <v>12</v>
      </c>
      <c r="D2159" t="s">
        <v>23</v>
      </c>
      <c r="E2159">
        <v>69049</v>
      </c>
      <c r="F2159">
        <f>VLOOKUP(_xlfn.CONCAT(A2159,B2159,C2159),Denominator!D:H,2,FALSE)</f>
        <v>18572</v>
      </c>
      <c r="G2159">
        <f>VLOOKUP(_xlfn.CONCAT(A2159,B2159,C2159),Denominator!D:H,3,FALSE)</f>
        <v>50477</v>
      </c>
      <c r="H2159">
        <v>142</v>
      </c>
      <c r="I2159" s="13">
        <f>Table15_2[[#This Row],[total_counts]]-Table15_2[[#This Row],[virtual_counts]]</f>
        <v>24.338200000000001</v>
      </c>
      <c r="J2159" s="5">
        <v>117.6618</v>
      </c>
      <c r="K2159" s="4">
        <f>Table15_2[[#This Row],[total_counts]]/Table15_2[[#This Row],[den_total]]</f>
        <v>2.0565105939260525E-3</v>
      </c>
      <c r="L2159" s="4">
        <f>Table15_2[[#This Row],[in_person_counts]]/Table15_2[[#This Row],[den_total]]</f>
        <v>3.5247722631754263E-4</v>
      </c>
      <c r="M2159" s="4">
        <f>Table15_2[[#This Row],[virtual_counts]]/Table15_2[[#This Row],[den_total]]</f>
        <v>1.7040333676085098E-3</v>
      </c>
      <c r="N2159" t="s">
        <v>16</v>
      </c>
    </row>
    <row r="2160" spans="1:14" x14ac:dyDescent="0.3">
      <c r="A2160" t="s">
        <v>27</v>
      </c>
      <c r="B2160">
        <v>2020</v>
      </c>
      <c r="C2160">
        <v>12</v>
      </c>
      <c r="D2160" t="s">
        <v>24</v>
      </c>
      <c r="E2160">
        <v>69049</v>
      </c>
      <c r="F2160">
        <f>VLOOKUP(_xlfn.CONCAT(A2160,B2160,C2160),Denominator!D:H,2,FALSE)</f>
        <v>18572</v>
      </c>
      <c r="G2160">
        <f>VLOOKUP(_xlfn.CONCAT(A2160,B2160,C2160),Denominator!D:H,3,FALSE)</f>
        <v>50477</v>
      </c>
      <c r="H2160">
        <v>334</v>
      </c>
      <c r="I2160" s="13">
        <f>Table15_2[[#This Row],[total_counts]]-Table15_2[[#This Row],[virtual_counts]]</f>
        <v>36</v>
      </c>
      <c r="J2160">
        <v>298</v>
      </c>
      <c r="K2160" s="4">
        <f>Table15_2[[#This Row],[total_counts]]/Table15_2[[#This Row],[den_total]]</f>
        <v>4.8371446364176163E-3</v>
      </c>
      <c r="L2160" s="4">
        <f>Table15_2[[#This Row],[in_person_counts]]/Table15_2[[#This Row],[den_total]]</f>
        <v>5.2136888296716827E-4</v>
      </c>
      <c r="M2160" s="4">
        <f>Table15_2[[#This Row],[virtual_counts]]/Table15_2[[#This Row],[den_total]]</f>
        <v>4.3157757534504479E-3</v>
      </c>
      <c r="N2160" t="s">
        <v>16</v>
      </c>
    </row>
    <row r="2161" spans="1:14" x14ac:dyDescent="0.3">
      <c r="A2161" t="s">
        <v>27</v>
      </c>
      <c r="B2161">
        <v>2020</v>
      </c>
      <c r="C2161">
        <v>12</v>
      </c>
      <c r="D2161" t="s">
        <v>25</v>
      </c>
      <c r="E2161">
        <v>69049</v>
      </c>
      <c r="F2161">
        <f>VLOOKUP(_xlfn.CONCAT(A2161,B2161,C2161),Denominator!D:H,2,FALSE)</f>
        <v>18572</v>
      </c>
      <c r="G2161">
        <f>VLOOKUP(_xlfn.CONCAT(A2161,B2161,C2161),Denominator!D:H,3,FALSE)</f>
        <v>50477</v>
      </c>
      <c r="H2161">
        <v>516</v>
      </c>
      <c r="I2161" s="13">
        <f>Table15_2[[#This Row],[total_counts]]-Table15_2[[#This Row],[virtual_counts]]</f>
        <v>109.17240000000004</v>
      </c>
      <c r="J2161" s="5">
        <v>406.82759999999996</v>
      </c>
      <c r="K2161" s="4">
        <f>Table15_2[[#This Row],[total_counts]]/Table15_2[[#This Row],[den_total]]</f>
        <v>7.4729539891960784E-3</v>
      </c>
      <c r="L2161" s="4">
        <f>Table15_2[[#This Row],[in_person_counts]]/Table15_2[[#This Row],[den_total]]</f>
        <v>1.5810858955234695E-3</v>
      </c>
      <c r="M2161" s="4">
        <f>Table15_2[[#This Row],[virtual_counts]]/Table15_2[[#This Row],[den_total]]</f>
        <v>5.8918680936726085E-3</v>
      </c>
      <c r="N2161" t="s">
        <v>16</v>
      </c>
    </row>
    <row r="2162" spans="1:14" x14ac:dyDescent="0.3">
      <c r="A2162" t="s">
        <v>28</v>
      </c>
      <c r="B2162">
        <v>2020</v>
      </c>
      <c r="C2162">
        <v>1</v>
      </c>
      <c r="D2162" t="s">
        <v>13</v>
      </c>
      <c r="E2162">
        <v>5502</v>
      </c>
      <c r="F2162">
        <f>VLOOKUP(_xlfn.CONCAT(A2162,B2162,C2162),Denominator!D:H,2,FALSE)</f>
        <v>5502</v>
      </c>
      <c r="G2162">
        <f>VLOOKUP(_xlfn.CONCAT(A2162,B2162,C2162),Denominator!D:H,3,FALSE)</f>
        <v>0</v>
      </c>
      <c r="H2162">
        <v>387</v>
      </c>
      <c r="I2162" s="13">
        <f>Table15_2[[#This Row],[total_counts]]-Table15_2[[#This Row],[virtual_counts]]</f>
        <v>387</v>
      </c>
      <c r="J2162">
        <v>0</v>
      </c>
      <c r="K2162" s="4">
        <f>Table15_2[[#This Row],[total_counts]]/Table15_2[[#This Row],[den_total]]</f>
        <v>7.0338058887677204E-2</v>
      </c>
      <c r="L2162" s="4">
        <f>Table15_2[[#This Row],[in_person_counts]]/Table15_2[[#This Row],[den_total]]</f>
        <v>7.0338058887677204E-2</v>
      </c>
      <c r="M2162" s="4">
        <f>Table15_2[[#This Row],[virtual_counts]]/Table15_2[[#This Row],[den_total]]</f>
        <v>0</v>
      </c>
      <c r="N2162" t="s">
        <v>14</v>
      </c>
    </row>
    <row r="2163" spans="1:14" x14ac:dyDescent="0.3">
      <c r="A2163" t="s">
        <v>28</v>
      </c>
      <c r="B2163">
        <v>2020</v>
      </c>
      <c r="C2163">
        <v>1</v>
      </c>
      <c r="D2163" t="s">
        <v>18</v>
      </c>
      <c r="E2163">
        <v>5502</v>
      </c>
      <c r="F2163">
        <f>VLOOKUP(_xlfn.CONCAT(A2163,B2163,C2163),Denominator!D:H,2,FALSE)</f>
        <v>5502</v>
      </c>
      <c r="G2163">
        <f>VLOOKUP(_xlfn.CONCAT(A2163,B2163,C2163),Denominator!D:H,3,FALSE)</f>
        <v>0</v>
      </c>
      <c r="H2163">
        <v>10</v>
      </c>
      <c r="I2163" s="13">
        <f>Table15_2[[#This Row],[total_counts]]-Table15_2[[#This Row],[virtual_counts]]</f>
        <v>10</v>
      </c>
      <c r="J2163">
        <v>0</v>
      </c>
      <c r="K2163" s="4">
        <f>Table15_2[[#This Row],[total_counts]]/Table15_2[[#This Row],[den_total]]</f>
        <v>1.8175209014903672E-3</v>
      </c>
      <c r="L2163" s="4">
        <f>Table15_2[[#This Row],[in_person_counts]]/Table15_2[[#This Row],[den_total]]</f>
        <v>1.8175209014903672E-3</v>
      </c>
      <c r="M2163" s="4">
        <f>Table15_2[[#This Row],[virtual_counts]]/Table15_2[[#This Row],[den_total]]</f>
        <v>0</v>
      </c>
      <c r="N2163" t="s">
        <v>14</v>
      </c>
    </row>
    <row r="2164" spans="1:14" x14ac:dyDescent="0.3">
      <c r="A2164" t="s">
        <v>28</v>
      </c>
      <c r="B2164">
        <v>2020</v>
      </c>
      <c r="C2164">
        <v>1</v>
      </c>
      <c r="D2164" t="s">
        <v>19</v>
      </c>
      <c r="E2164">
        <v>5502</v>
      </c>
      <c r="F2164">
        <f>VLOOKUP(_xlfn.CONCAT(A2164,B2164,C2164),Denominator!D:H,2,FALSE)</f>
        <v>5502</v>
      </c>
      <c r="G2164">
        <f>VLOOKUP(_xlfn.CONCAT(A2164,B2164,C2164),Denominator!D:H,3,FALSE)</f>
        <v>0</v>
      </c>
      <c r="H2164">
        <v>1</v>
      </c>
      <c r="I2164" s="13">
        <f>Table15_2[[#This Row],[total_counts]]-Table15_2[[#This Row],[virtual_counts]]</f>
        <v>1</v>
      </c>
      <c r="J2164">
        <v>0</v>
      </c>
      <c r="K2164" s="4">
        <f>Table15_2[[#This Row],[total_counts]]/Table15_2[[#This Row],[den_total]]</f>
        <v>1.817520901490367E-4</v>
      </c>
      <c r="L2164" s="4">
        <f>Table15_2[[#This Row],[in_person_counts]]/Table15_2[[#This Row],[den_total]]</f>
        <v>1.817520901490367E-4</v>
      </c>
      <c r="M2164" s="4">
        <f>Table15_2[[#This Row],[virtual_counts]]/Table15_2[[#This Row],[den_total]]</f>
        <v>0</v>
      </c>
      <c r="N2164" t="s">
        <v>14</v>
      </c>
    </row>
    <row r="2165" spans="1:14" x14ac:dyDescent="0.3">
      <c r="A2165" t="s">
        <v>28</v>
      </c>
      <c r="B2165">
        <v>2020</v>
      </c>
      <c r="C2165">
        <v>1</v>
      </c>
      <c r="D2165" t="s">
        <v>20</v>
      </c>
      <c r="E2165">
        <v>5502</v>
      </c>
      <c r="F2165">
        <f>VLOOKUP(_xlfn.CONCAT(A2165,B2165,C2165),Denominator!D:H,2,FALSE)</f>
        <v>5502</v>
      </c>
      <c r="G2165">
        <f>VLOOKUP(_xlfn.CONCAT(A2165,B2165,C2165),Denominator!D:H,3,FALSE)</f>
        <v>0</v>
      </c>
      <c r="H2165">
        <v>0</v>
      </c>
      <c r="I2165" s="13">
        <f>Table15_2[[#This Row],[total_counts]]-Table15_2[[#This Row],[virtual_counts]]</f>
        <v>0</v>
      </c>
      <c r="J2165">
        <v>0</v>
      </c>
      <c r="K2165" s="4">
        <f>Table15_2[[#This Row],[total_counts]]/Table15_2[[#This Row],[den_total]]</f>
        <v>0</v>
      </c>
      <c r="L2165" s="4">
        <f>Table15_2[[#This Row],[in_person_counts]]/Table15_2[[#This Row],[den_total]]</f>
        <v>0</v>
      </c>
      <c r="M2165" s="4">
        <f>Table15_2[[#This Row],[virtual_counts]]/Table15_2[[#This Row],[den_total]]</f>
        <v>0</v>
      </c>
      <c r="N2165" t="s">
        <v>14</v>
      </c>
    </row>
    <row r="2166" spans="1:14" x14ac:dyDescent="0.3">
      <c r="A2166" t="s">
        <v>28</v>
      </c>
      <c r="B2166">
        <v>2020</v>
      </c>
      <c r="C2166">
        <v>1</v>
      </c>
      <c r="D2166" t="s">
        <v>21</v>
      </c>
      <c r="E2166">
        <v>5502</v>
      </c>
      <c r="F2166">
        <f>VLOOKUP(_xlfn.CONCAT(A2166,B2166,C2166),Denominator!D:H,2,FALSE)</f>
        <v>5502</v>
      </c>
      <c r="G2166">
        <f>VLOOKUP(_xlfn.CONCAT(A2166,B2166,C2166),Denominator!D:H,3,FALSE)</f>
        <v>0</v>
      </c>
      <c r="H2166">
        <v>1</v>
      </c>
      <c r="I2166" s="13">
        <f>Table15_2[[#This Row],[total_counts]]-Table15_2[[#This Row],[virtual_counts]]</f>
        <v>1</v>
      </c>
      <c r="J2166">
        <v>0</v>
      </c>
      <c r="K2166" s="4">
        <f>Table15_2[[#This Row],[total_counts]]/Table15_2[[#This Row],[den_total]]</f>
        <v>1.817520901490367E-4</v>
      </c>
      <c r="L2166" s="4">
        <f>Table15_2[[#This Row],[in_person_counts]]/Table15_2[[#This Row],[den_total]]</f>
        <v>1.817520901490367E-4</v>
      </c>
      <c r="M2166" s="4">
        <f>Table15_2[[#This Row],[virtual_counts]]/Table15_2[[#This Row],[den_total]]</f>
        <v>0</v>
      </c>
      <c r="N2166" t="s">
        <v>14</v>
      </c>
    </row>
    <row r="2167" spans="1:14" x14ac:dyDescent="0.3">
      <c r="A2167" t="s">
        <v>28</v>
      </c>
      <c r="B2167">
        <v>2020</v>
      </c>
      <c r="C2167">
        <v>1</v>
      </c>
      <c r="D2167" t="s">
        <v>22</v>
      </c>
      <c r="E2167">
        <v>5502</v>
      </c>
      <c r="F2167">
        <f>VLOOKUP(_xlfn.CONCAT(A2167,B2167,C2167),Denominator!D:H,2,FALSE)</f>
        <v>5502</v>
      </c>
      <c r="G2167">
        <f>VLOOKUP(_xlfn.CONCAT(A2167,B2167,C2167),Denominator!D:H,3,FALSE)</f>
        <v>0</v>
      </c>
      <c r="H2167">
        <v>1</v>
      </c>
      <c r="I2167" s="13">
        <f>Table15_2[[#This Row],[total_counts]]-Table15_2[[#This Row],[virtual_counts]]</f>
        <v>1</v>
      </c>
      <c r="J2167">
        <v>0</v>
      </c>
      <c r="K2167" s="4">
        <f>Table15_2[[#This Row],[total_counts]]/Table15_2[[#This Row],[den_total]]</f>
        <v>1.817520901490367E-4</v>
      </c>
      <c r="L2167" s="4">
        <f>Table15_2[[#This Row],[in_person_counts]]/Table15_2[[#This Row],[den_total]]</f>
        <v>1.817520901490367E-4</v>
      </c>
      <c r="M2167" s="4">
        <f>Table15_2[[#This Row],[virtual_counts]]/Table15_2[[#This Row],[den_total]]</f>
        <v>0</v>
      </c>
      <c r="N2167" t="s">
        <v>14</v>
      </c>
    </row>
    <row r="2168" spans="1:14" x14ac:dyDescent="0.3">
      <c r="A2168" t="s">
        <v>28</v>
      </c>
      <c r="B2168">
        <v>2020</v>
      </c>
      <c r="C2168">
        <v>1</v>
      </c>
      <c r="D2168" t="s">
        <v>23</v>
      </c>
      <c r="E2168">
        <v>5502</v>
      </c>
      <c r="F2168">
        <f>VLOOKUP(_xlfn.CONCAT(A2168,B2168,C2168),Denominator!D:H,2,FALSE)</f>
        <v>5502</v>
      </c>
      <c r="G2168">
        <f>VLOOKUP(_xlfn.CONCAT(A2168,B2168,C2168),Denominator!D:H,3,FALSE)</f>
        <v>0</v>
      </c>
      <c r="H2168">
        <v>224</v>
      </c>
      <c r="I2168" s="13">
        <f>Table15_2[[#This Row],[total_counts]]-Table15_2[[#This Row],[virtual_counts]]</f>
        <v>224</v>
      </c>
      <c r="J2168">
        <v>0</v>
      </c>
      <c r="K2168" s="4">
        <f>Table15_2[[#This Row],[total_counts]]/Table15_2[[#This Row],[den_total]]</f>
        <v>4.0712468193384227E-2</v>
      </c>
      <c r="L2168" s="4">
        <f>Table15_2[[#This Row],[in_person_counts]]/Table15_2[[#This Row],[den_total]]</f>
        <v>4.0712468193384227E-2</v>
      </c>
      <c r="M2168" s="4">
        <f>Table15_2[[#This Row],[virtual_counts]]/Table15_2[[#This Row],[den_total]]</f>
        <v>0</v>
      </c>
      <c r="N2168" t="s">
        <v>14</v>
      </c>
    </row>
    <row r="2169" spans="1:14" x14ac:dyDescent="0.3">
      <c r="A2169" t="s">
        <v>28</v>
      </c>
      <c r="B2169">
        <v>2020</v>
      </c>
      <c r="C2169">
        <v>1</v>
      </c>
      <c r="D2169" t="s">
        <v>24</v>
      </c>
      <c r="E2169">
        <v>5502</v>
      </c>
      <c r="F2169">
        <f>VLOOKUP(_xlfn.CONCAT(A2169,B2169,C2169),Denominator!D:H,2,FALSE)</f>
        <v>5502</v>
      </c>
      <c r="G2169">
        <f>VLOOKUP(_xlfn.CONCAT(A2169,B2169,C2169),Denominator!D:H,3,FALSE)</f>
        <v>0</v>
      </c>
      <c r="H2169">
        <v>0</v>
      </c>
      <c r="I2169" s="13">
        <f>Table15_2[[#This Row],[total_counts]]-Table15_2[[#This Row],[virtual_counts]]</f>
        <v>0</v>
      </c>
      <c r="J2169">
        <v>0</v>
      </c>
      <c r="K2169" s="4">
        <f>Table15_2[[#This Row],[total_counts]]/Table15_2[[#This Row],[den_total]]</f>
        <v>0</v>
      </c>
      <c r="L2169" s="4">
        <f>Table15_2[[#This Row],[in_person_counts]]/Table15_2[[#This Row],[den_total]]</f>
        <v>0</v>
      </c>
      <c r="M2169" s="4">
        <f>Table15_2[[#This Row],[virtual_counts]]/Table15_2[[#This Row],[den_total]]</f>
        <v>0</v>
      </c>
      <c r="N2169" t="s">
        <v>14</v>
      </c>
    </row>
    <row r="2170" spans="1:14" x14ac:dyDescent="0.3">
      <c r="A2170" t="s">
        <v>28</v>
      </c>
      <c r="B2170">
        <v>2020</v>
      </c>
      <c r="C2170">
        <v>1</v>
      </c>
      <c r="D2170" t="s">
        <v>25</v>
      </c>
      <c r="E2170">
        <v>5502</v>
      </c>
      <c r="F2170">
        <f>VLOOKUP(_xlfn.CONCAT(A2170,B2170,C2170),Denominator!D:H,2,FALSE)</f>
        <v>5502</v>
      </c>
      <c r="G2170">
        <f>VLOOKUP(_xlfn.CONCAT(A2170,B2170,C2170),Denominator!D:H,3,FALSE)</f>
        <v>0</v>
      </c>
      <c r="H2170">
        <v>7</v>
      </c>
      <c r="I2170" s="13">
        <f>Table15_2[[#This Row],[total_counts]]-Table15_2[[#This Row],[virtual_counts]]</f>
        <v>7</v>
      </c>
      <c r="J2170">
        <v>0</v>
      </c>
      <c r="K2170" s="4">
        <f>Table15_2[[#This Row],[total_counts]]/Table15_2[[#This Row],[den_total]]</f>
        <v>1.2722646310432571E-3</v>
      </c>
      <c r="L2170" s="4">
        <f>Table15_2[[#This Row],[in_person_counts]]/Table15_2[[#This Row],[den_total]]</f>
        <v>1.2722646310432571E-3</v>
      </c>
      <c r="M2170" s="4">
        <f>Table15_2[[#This Row],[virtual_counts]]/Table15_2[[#This Row],[den_total]]</f>
        <v>0</v>
      </c>
      <c r="N2170" t="s">
        <v>14</v>
      </c>
    </row>
    <row r="2171" spans="1:14" x14ac:dyDescent="0.3">
      <c r="A2171" t="s">
        <v>28</v>
      </c>
      <c r="B2171">
        <v>2020</v>
      </c>
      <c r="C2171">
        <v>2</v>
      </c>
      <c r="D2171" t="s">
        <v>13</v>
      </c>
      <c r="E2171">
        <v>1834</v>
      </c>
      <c r="F2171">
        <f>VLOOKUP(_xlfn.CONCAT(A2171,B2171,C2171),Denominator!D:H,2,FALSE)</f>
        <v>1834</v>
      </c>
      <c r="G2171">
        <f>VLOOKUP(_xlfn.CONCAT(A2171,B2171,C2171),Denominator!D:H,3,FALSE)</f>
        <v>0</v>
      </c>
      <c r="H2171">
        <v>144</v>
      </c>
      <c r="I2171" s="13">
        <f>Table15_2[[#This Row],[total_counts]]-Table15_2[[#This Row],[virtual_counts]]</f>
        <v>144</v>
      </c>
      <c r="J2171">
        <v>0</v>
      </c>
      <c r="K2171" s="4">
        <f>Table15_2[[#This Row],[total_counts]]/Table15_2[[#This Row],[den_total]]</f>
        <v>7.8516902944383862E-2</v>
      </c>
      <c r="L2171" s="4">
        <f>Table15_2[[#This Row],[in_person_counts]]/Table15_2[[#This Row],[den_total]]</f>
        <v>7.8516902944383862E-2</v>
      </c>
      <c r="M2171" s="4">
        <f>Table15_2[[#This Row],[virtual_counts]]/Table15_2[[#This Row],[den_total]]</f>
        <v>0</v>
      </c>
      <c r="N2171" t="s">
        <v>16</v>
      </c>
    </row>
    <row r="2172" spans="1:14" x14ac:dyDescent="0.3">
      <c r="A2172" t="s">
        <v>28</v>
      </c>
      <c r="B2172">
        <v>2020</v>
      </c>
      <c r="C2172">
        <v>2</v>
      </c>
      <c r="D2172" t="s">
        <v>18</v>
      </c>
      <c r="E2172">
        <v>1834</v>
      </c>
      <c r="F2172">
        <f>VLOOKUP(_xlfn.CONCAT(A2172,B2172,C2172),Denominator!D:H,2,FALSE)</f>
        <v>1834</v>
      </c>
      <c r="G2172">
        <f>VLOOKUP(_xlfn.CONCAT(A2172,B2172,C2172),Denominator!D:H,3,FALSE)</f>
        <v>0</v>
      </c>
      <c r="H2172">
        <v>4</v>
      </c>
      <c r="I2172" s="13">
        <f>Table15_2[[#This Row],[total_counts]]-Table15_2[[#This Row],[virtual_counts]]</f>
        <v>4</v>
      </c>
      <c r="J2172">
        <v>0</v>
      </c>
      <c r="K2172" s="4">
        <f>Table15_2[[#This Row],[total_counts]]/Table15_2[[#This Row],[den_total]]</f>
        <v>2.1810250817884407E-3</v>
      </c>
      <c r="L2172" s="4">
        <f>Table15_2[[#This Row],[in_person_counts]]/Table15_2[[#This Row],[den_total]]</f>
        <v>2.1810250817884407E-3</v>
      </c>
      <c r="M2172" s="4">
        <f>Table15_2[[#This Row],[virtual_counts]]/Table15_2[[#This Row],[den_total]]</f>
        <v>0</v>
      </c>
      <c r="N2172" t="s">
        <v>16</v>
      </c>
    </row>
    <row r="2173" spans="1:14" x14ac:dyDescent="0.3">
      <c r="A2173" t="s">
        <v>28</v>
      </c>
      <c r="B2173">
        <v>2020</v>
      </c>
      <c r="C2173">
        <v>2</v>
      </c>
      <c r="D2173" t="s">
        <v>19</v>
      </c>
      <c r="E2173">
        <v>1834</v>
      </c>
      <c r="F2173">
        <f>VLOOKUP(_xlfn.CONCAT(A2173,B2173,C2173),Denominator!D:H,2,FALSE)</f>
        <v>1834</v>
      </c>
      <c r="G2173">
        <f>VLOOKUP(_xlfn.CONCAT(A2173,B2173,C2173),Denominator!D:H,3,FALSE)</f>
        <v>0</v>
      </c>
      <c r="H2173">
        <v>0</v>
      </c>
      <c r="I2173" s="13">
        <f>Table15_2[[#This Row],[total_counts]]-Table15_2[[#This Row],[virtual_counts]]</f>
        <v>0</v>
      </c>
      <c r="J2173">
        <v>0</v>
      </c>
      <c r="K2173" s="4">
        <f>Table15_2[[#This Row],[total_counts]]/Table15_2[[#This Row],[den_total]]</f>
        <v>0</v>
      </c>
      <c r="L2173" s="4">
        <f>Table15_2[[#This Row],[in_person_counts]]/Table15_2[[#This Row],[den_total]]</f>
        <v>0</v>
      </c>
      <c r="M2173" s="4">
        <f>Table15_2[[#This Row],[virtual_counts]]/Table15_2[[#This Row],[den_total]]</f>
        <v>0</v>
      </c>
      <c r="N2173" t="s">
        <v>16</v>
      </c>
    </row>
    <row r="2174" spans="1:14" x14ac:dyDescent="0.3">
      <c r="A2174" t="s">
        <v>28</v>
      </c>
      <c r="B2174">
        <v>2020</v>
      </c>
      <c r="C2174">
        <v>2</v>
      </c>
      <c r="D2174" t="s">
        <v>20</v>
      </c>
      <c r="E2174">
        <v>1834</v>
      </c>
      <c r="F2174">
        <f>VLOOKUP(_xlfn.CONCAT(A2174,B2174,C2174),Denominator!D:H,2,FALSE)</f>
        <v>1834</v>
      </c>
      <c r="G2174">
        <f>VLOOKUP(_xlfn.CONCAT(A2174,B2174,C2174),Denominator!D:H,3,FALSE)</f>
        <v>0</v>
      </c>
      <c r="H2174">
        <v>0</v>
      </c>
      <c r="I2174" s="13">
        <f>Table15_2[[#This Row],[total_counts]]-Table15_2[[#This Row],[virtual_counts]]</f>
        <v>0</v>
      </c>
      <c r="J2174">
        <v>0</v>
      </c>
      <c r="K2174" s="4">
        <f>Table15_2[[#This Row],[total_counts]]/Table15_2[[#This Row],[den_total]]</f>
        <v>0</v>
      </c>
      <c r="L2174" s="4">
        <f>Table15_2[[#This Row],[in_person_counts]]/Table15_2[[#This Row],[den_total]]</f>
        <v>0</v>
      </c>
      <c r="M2174" s="4">
        <f>Table15_2[[#This Row],[virtual_counts]]/Table15_2[[#This Row],[den_total]]</f>
        <v>0</v>
      </c>
      <c r="N2174" t="s">
        <v>16</v>
      </c>
    </row>
    <row r="2175" spans="1:14" x14ac:dyDescent="0.3">
      <c r="A2175" t="s">
        <v>28</v>
      </c>
      <c r="B2175">
        <v>2020</v>
      </c>
      <c r="C2175">
        <v>2</v>
      </c>
      <c r="D2175" t="s">
        <v>21</v>
      </c>
      <c r="E2175">
        <v>1834</v>
      </c>
      <c r="F2175">
        <f>VLOOKUP(_xlfn.CONCAT(A2175,B2175,C2175),Denominator!D:H,2,FALSE)</f>
        <v>1834</v>
      </c>
      <c r="G2175">
        <f>VLOOKUP(_xlfn.CONCAT(A2175,B2175,C2175),Denominator!D:H,3,FALSE)</f>
        <v>0</v>
      </c>
      <c r="H2175">
        <v>0</v>
      </c>
      <c r="I2175" s="13">
        <f>Table15_2[[#This Row],[total_counts]]-Table15_2[[#This Row],[virtual_counts]]</f>
        <v>0</v>
      </c>
      <c r="J2175">
        <v>0</v>
      </c>
      <c r="K2175" s="4">
        <f>Table15_2[[#This Row],[total_counts]]/Table15_2[[#This Row],[den_total]]</f>
        <v>0</v>
      </c>
      <c r="L2175" s="4">
        <f>Table15_2[[#This Row],[in_person_counts]]/Table15_2[[#This Row],[den_total]]</f>
        <v>0</v>
      </c>
      <c r="M2175" s="4">
        <f>Table15_2[[#This Row],[virtual_counts]]/Table15_2[[#This Row],[den_total]]</f>
        <v>0</v>
      </c>
      <c r="N2175" t="s">
        <v>16</v>
      </c>
    </row>
    <row r="2176" spans="1:14" x14ac:dyDescent="0.3">
      <c r="A2176" t="s">
        <v>28</v>
      </c>
      <c r="B2176">
        <v>2020</v>
      </c>
      <c r="C2176">
        <v>2</v>
      </c>
      <c r="D2176" t="s">
        <v>22</v>
      </c>
      <c r="E2176">
        <v>1834</v>
      </c>
      <c r="F2176">
        <f>VLOOKUP(_xlfn.CONCAT(A2176,B2176,C2176),Denominator!D:H,2,FALSE)</f>
        <v>1834</v>
      </c>
      <c r="G2176">
        <f>VLOOKUP(_xlfn.CONCAT(A2176,B2176,C2176),Denominator!D:H,3,FALSE)</f>
        <v>0</v>
      </c>
      <c r="H2176">
        <v>0</v>
      </c>
      <c r="I2176" s="13">
        <f>Table15_2[[#This Row],[total_counts]]-Table15_2[[#This Row],[virtual_counts]]</f>
        <v>0</v>
      </c>
      <c r="J2176">
        <v>0</v>
      </c>
      <c r="K2176" s="4">
        <f>Table15_2[[#This Row],[total_counts]]/Table15_2[[#This Row],[den_total]]</f>
        <v>0</v>
      </c>
      <c r="L2176" s="4">
        <f>Table15_2[[#This Row],[in_person_counts]]/Table15_2[[#This Row],[den_total]]</f>
        <v>0</v>
      </c>
      <c r="M2176" s="4">
        <f>Table15_2[[#This Row],[virtual_counts]]/Table15_2[[#This Row],[den_total]]</f>
        <v>0</v>
      </c>
      <c r="N2176" t="s">
        <v>16</v>
      </c>
    </row>
    <row r="2177" spans="1:14" x14ac:dyDescent="0.3">
      <c r="A2177" t="s">
        <v>28</v>
      </c>
      <c r="B2177">
        <v>2020</v>
      </c>
      <c r="C2177">
        <v>2</v>
      </c>
      <c r="D2177" t="s">
        <v>23</v>
      </c>
      <c r="E2177">
        <v>1834</v>
      </c>
      <c r="F2177">
        <f>VLOOKUP(_xlfn.CONCAT(A2177,B2177,C2177),Denominator!D:H,2,FALSE)</f>
        <v>1834</v>
      </c>
      <c r="G2177">
        <f>VLOOKUP(_xlfn.CONCAT(A2177,B2177,C2177),Denominator!D:H,3,FALSE)</f>
        <v>0</v>
      </c>
      <c r="H2177">
        <v>74</v>
      </c>
      <c r="I2177" s="13">
        <f>Table15_2[[#This Row],[total_counts]]-Table15_2[[#This Row],[virtual_counts]]</f>
        <v>74</v>
      </c>
      <c r="J2177">
        <v>0</v>
      </c>
      <c r="K2177" s="4">
        <f>Table15_2[[#This Row],[total_counts]]/Table15_2[[#This Row],[den_total]]</f>
        <v>4.0348964013086151E-2</v>
      </c>
      <c r="L2177" s="4">
        <f>Table15_2[[#This Row],[in_person_counts]]/Table15_2[[#This Row],[den_total]]</f>
        <v>4.0348964013086151E-2</v>
      </c>
      <c r="M2177" s="4">
        <f>Table15_2[[#This Row],[virtual_counts]]/Table15_2[[#This Row],[den_total]]</f>
        <v>0</v>
      </c>
      <c r="N2177" t="s">
        <v>16</v>
      </c>
    </row>
    <row r="2178" spans="1:14" x14ac:dyDescent="0.3">
      <c r="A2178" t="s">
        <v>28</v>
      </c>
      <c r="B2178">
        <v>2020</v>
      </c>
      <c r="C2178">
        <v>2</v>
      </c>
      <c r="D2178" t="s">
        <v>24</v>
      </c>
      <c r="E2178">
        <v>1834</v>
      </c>
      <c r="F2178">
        <f>VLOOKUP(_xlfn.CONCAT(A2178,B2178,C2178),Denominator!D:H,2,FALSE)</f>
        <v>1834</v>
      </c>
      <c r="G2178">
        <f>VLOOKUP(_xlfn.CONCAT(A2178,B2178,C2178),Denominator!D:H,3,FALSE)</f>
        <v>0</v>
      </c>
      <c r="H2178">
        <v>0</v>
      </c>
      <c r="I2178" s="13">
        <f>Table15_2[[#This Row],[total_counts]]-Table15_2[[#This Row],[virtual_counts]]</f>
        <v>0</v>
      </c>
      <c r="J2178">
        <v>0</v>
      </c>
      <c r="K2178" s="4">
        <f>Table15_2[[#This Row],[total_counts]]/Table15_2[[#This Row],[den_total]]</f>
        <v>0</v>
      </c>
      <c r="L2178" s="4">
        <f>Table15_2[[#This Row],[in_person_counts]]/Table15_2[[#This Row],[den_total]]</f>
        <v>0</v>
      </c>
      <c r="M2178" s="4">
        <f>Table15_2[[#This Row],[virtual_counts]]/Table15_2[[#This Row],[den_total]]</f>
        <v>0</v>
      </c>
      <c r="N2178" t="s">
        <v>16</v>
      </c>
    </row>
    <row r="2179" spans="1:14" x14ac:dyDescent="0.3">
      <c r="A2179" t="s">
        <v>28</v>
      </c>
      <c r="B2179">
        <v>2020</v>
      </c>
      <c r="C2179">
        <v>2</v>
      </c>
      <c r="D2179" t="s">
        <v>25</v>
      </c>
      <c r="E2179">
        <v>1834</v>
      </c>
      <c r="F2179">
        <f>VLOOKUP(_xlfn.CONCAT(A2179,B2179,C2179),Denominator!D:H,2,FALSE)</f>
        <v>1834</v>
      </c>
      <c r="G2179">
        <f>VLOOKUP(_xlfn.CONCAT(A2179,B2179,C2179),Denominator!D:H,3,FALSE)</f>
        <v>0</v>
      </c>
      <c r="H2179">
        <v>4</v>
      </c>
      <c r="I2179" s="13">
        <f>Table15_2[[#This Row],[total_counts]]-Table15_2[[#This Row],[virtual_counts]]</f>
        <v>4</v>
      </c>
      <c r="J2179">
        <v>0</v>
      </c>
      <c r="K2179" s="4">
        <f>Table15_2[[#This Row],[total_counts]]/Table15_2[[#This Row],[den_total]]</f>
        <v>2.1810250817884407E-3</v>
      </c>
      <c r="L2179" s="4">
        <f>Table15_2[[#This Row],[in_person_counts]]/Table15_2[[#This Row],[den_total]]</f>
        <v>2.1810250817884407E-3</v>
      </c>
      <c r="M2179" s="4">
        <f>Table15_2[[#This Row],[virtual_counts]]/Table15_2[[#This Row],[den_total]]</f>
        <v>0</v>
      </c>
      <c r="N2179" t="s">
        <v>16</v>
      </c>
    </row>
    <row r="2180" spans="1:14" x14ac:dyDescent="0.3">
      <c r="A2180" t="s">
        <v>28</v>
      </c>
      <c r="B2180">
        <v>2020</v>
      </c>
      <c r="C2180">
        <v>3</v>
      </c>
      <c r="D2180" t="s">
        <v>13</v>
      </c>
      <c r="E2180">
        <v>3244</v>
      </c>
      <c r="F2180">
        <f>VLOOKUP(_xlfn.CONCAT(A2180,B2180,C2180),Denominator!D:H,2,FALSE)</f>
        <v>3244</v>
      </c>
      <c r="G2180">
        <f>VLOOKUP(_xlfn.CONCAT(A2180,B2180,C2180),Denominator!D:H,3,FALSE)</f>
        <v>0</v>
      </c>
      <c r="H2180">
        <v>283</v>
      </c>
      <c r="I2180" s="13">
        <f>Table15_2[[#This Row],[total_counts]]-Table15_2[[#This Row],[virtual_counts]]</f>
        <v>283</v>
      </c>
      <c r="J2180">
        <v>0</v>
      </c>
      <c r="K2180" s="4">
        <f>Table15_2[[#This Row],[total_counts]]/Table15_2[[#This Row],[den_total]]</f>
        <v>8.7237977805178793E-2</v>
      </c>
      <c r="L2180" s="4">
        <f>Table15_2[[#This Row],[in_person_counts]]/Table15_2[[#This Row],[den_total]]</f>
        <v>8.7237977805178793E-2</v>
      </c>
      <c r="M2180" s="4">
        <f>Table15_2[[#This Row],[virtual_counts]]/Table15_2[[#This Row],[den_total]]</f>
        <v>0</v>
      </c>
      <c r="N2180" t="s">
        <v>16</v>
      </c>
    </row>
    <row r="2181" spans="1:14" x14ac:dyDescent="0.3">
      <c r="A2181" t="s">
        <v>28</v>
      </c>
      <c r="B2181">
        <v>2020</v>
      </c>
      <c r="C2181">
        <v>3</v>
      </c>
      <c r="D2181" t="s">
        <v>18</v>
      </c>
      <c r="E2181">
        <v>3244</v>
      </c>
      <c r="F2181">
        <f>VLOOKUP(_xlfn.CONCAT(A2181,B2181,C2181),Denominator!D:H,2,FALSE)</f>
        <v>3244</v>
      </c>
      <c r="G2181">
        <f>VLOOKUP(_xlfn.CONCAT(A2181,B2181,C2181),Denominator!D:H,3,FALSE)</f>
        <v>0</v>
      </c>
      <c r="H2181">
        <v>8</v>
      </c>
      <c r="I2181" s="13">
        <f>Table15_2[[#This Row],[total_counts]]-Table15_2[[#This Row],[virtual_counts]]</f>
        <v>8</v>
      </c>
      <c r="J2181">
        <v>0</v>
      </c>
      <c r="K2181" s="4">
        <f>Table15_2[[#This Row],[total_counts]]/Table15_2[[#This Row],[den_total]]</f>
        <v>2.4660912453760789E-3</v>
      </c>
      <c r="L2181" s="4">
        <f>Table15_2[[#This Row],[in_person_counts]]/Table15_2[[#This Row],[den_total]]</f>
        <v>2.4660912453760789E-3</v>
      </c>
      <c r="M2181" s="4">
        <f>Table15_2[[#This Row],[virtual_counts]]/Table15_2[[#This Row],[den_total]]</f>
        <v>0</v>
      </c>
      <c r="N2181" t="s">
        <v>16</v>
      </c>
    </row>
    <row r="2182" spans="1:14" x14ac:dyDescent="0.3">
      <c r="A2182" t="s">
        <v>28</v>
      </c>
      <c r="B2182">
        <v>2020</v>
      </c>
      <c r="C2182">
        <v>3</v>
      </c>
      <c r="D2182" t="s">
        <v>19</v>
      </c>
      <c r="E2182">
        <v>3244</v>
      </c>
      <c r="F2182">
        <f>VLOOKUP(_xlfn.CONCAT(A2182,B2182,C2182),Denominator!D:H,2,FALSE)</f>
        <v>3244</v>
      </c>
      <c r="G2182">
        <f>VLOOKUP(_xlfn.CONCAT(A2182,B2182,C2182),Denominator!D:H,3,FALSE)</f>
        <v>0</v>
      </c>
      <c r="H2182">
        <v>0</v>
      </c>
      <c r="I2182" s="13">
        <f>Table15_2[[#This Row],[total_counts]]-Table15_2[[#This Row],[virtual_counts]]</f>
        <v>0</v>
      </c>
      <c r="J2182">
        <v>0</v>
      </c>
      <c r="K2182" s="4">
        <f>Table15_2[[#This Row],[total_counts]]/Table15_2[[#This Row],[den_total]]</f>
        <v>0</v>
      </c>
      <c r="L2182" s="4">
        <f>Table15_2[[#This Row],[in_person_counts]]/Table15_2[[#This Row],[den_total]]</f>
        <v>0</v>
      </c>
      <c r="M2182" s="4">
        <f>Table15_2[[#This Row],[virtual_counts]]/Table15_2[[#This Row],[den_total]]</f>
        <v>0</v>
      </c>
      <c r="N2182" t="s">
        <v>16</v>
      </c>
    </row>
    <row r="2183" spans="1:14" x14ac:dyDescent="0.3">
      <c r="A2183" t="s">
        <v>28</v>
      </c>
      <c r="B2183">
        <v>2020</v>
      </c>
      <c r="C2183">
        <v>3</v>
      </c>
      <c r="D2183" t="s">
        <v>20</v>
      </c>
      <c r="E2183">
        <v>3244</v>
      </c>
      <c r="F2183">
        <f>VLOOKUP(_xlfn.CONCAT(A2183,B2183,C2183),Denominator!D:H,2,FALSE)</f>
        <v>3244</v>
      </c>
      <c r="G2183">
        <f>VLOOKUP(_xlfn.CONCAT(A2183,B2183,C2183),Denominator!D:H,3,FALSE)</f>
        <v>0</v>
      </c>
      <c r="H2183">
        <v>0</v>
      </c>
      <c r="I2183" s="13">
        <f>Table15_2[[#This Row],[total_counts]]-Table15_2[[#This Row],[virtual_counts]]</f>
        <v>0</v>
      </c>
      <c r="J2183">
        <v>0</v>
      </c>
      <c r="K2183" s="4">
        <f>Table15_2[[#This Row],[total_counts]]/Table15_2[[#This Row],[den_total]]</f>
        <v>0</v>
      </c>
      <c r="L2183" s="4">
        <f>Table15_2[[#This Row],[in_person_counts]]/Table15_2[[#This Row],[den_total]]</f>
        <v>0</v>
      </c>
      <c r="M2183" s="4">
        <f>Table15_2[[#This Row],[virtual_counts]]/Table15_2[[#This Row],[den_total]]</f>
        <v>0</v>
      </c>
      <c r="N2183" t="s">
        <v>16</v>
      </c>
    </row>
    <row r="2184" spans="1:14" x14ac:dyDescent="0.3">
      <c r="A2184" t="s">
        <v>28</v>
      </c>
      <c r="B2184">
        <v>2020</v>
      </c>
      <c r="C2184">
        <v>3</v>
      </c>
      <c r="D2184" t="s">
        <v>21</v>
      </c>
      <c r="E2184">
        <v>3244</v>
      </c>
      <c r="F2184">
        <f>VLOOKUP(_xlfn.CONCAT(A2184,B2184,C2184),Denominator!D:H,2,FALSE)</f>
        <v>3244</v>
      </c>
      <c r="G2184">
        <f>VLOOKUP(_xlfn.CONCAT(A2184,B2184,C2184),Denominator!D:H,3,FALSE)</f>
        <v>0</v>
      </c>
      <c r="H2184">
        <v>0</v>
      </c>
      <c r="I2184" s="13">
        <f>Table15_2[[#This Row],[total_counts]]-Table15_2[[#This Row],[virtual_counts]]</f>
        <v>0</v>
      </c>
      <c r="J2184">
        <v>0</v>
      </c>
      <c r="K2184" s="4">
        <f>Table15_2[[#This Row],[total_counts]]/Table15_2[[#This Row],[den_total]]</f>
        <v>0</v>
      </c>
      <c r="L2184" s="4">
        <f>Table15_2[[#This Row],[in_person_counts]]/Table15_2[[#This Row],[den_total]]</f>
        <v>0</v>
      </c>
      <c r="M2184" s="4">
        <f>Table15_2[[#This Row],[virtual_counts]]/Table15_2[[#This Row],[den_total]]</f>
        <v>0</v>
      </c>
      <c r="N2184" t="s">
        <v>16</v>
      </c>
    </row>
    <row r="2185" spans="1:14" x14ac:dyDescent="0.3">
      <c r="A2185" t="s">
        <v>28</v>
      </c>
      <c r="B2185">
        <v>2020</v>
      </c>
      <c r="C2185">
        <v>3</v>
      </c>
      <c r="D2185" t="s">
        <v>22</v>
      </c>
      <c r="E2185">
        <v>3244</v>
      </c>
      <c r="F2185">
        <f>VLOOKUP(_xlfn.CONCAT(A2185,B2185,C2185),Denominator!D:H,2,FALSE)</f>
        <v>3244</v>
      </c>
      <c r="G2185">
        <f>VLOOKUP(_xlfn.CONCAT(A2185,B2185,C2185),Denominator!D:H,3,FALSE)</f>
        <v>0</v>
      </c>
      <c r="H2185">
        <v>0</v>
      </c>
      <c r="I2185" s="13">
        <f>Table15_2[[#This Row],[total_counts]]-Table15_2[[#This Row],[virtual_counts]]</f>
        <v>0</v>
      </c>
      <c r="J2185">
        <v>0</v>
      </c>
      <c r="K2185" s="4">
        <f>Table15_2[[#This Row],[total_counts]]/Table15_2[[#This Row],[den_total]]</f>
        <v>0</v>
      </c>
      <c r="L2185" s="4">
        <f>Table15_2[[#This Row],[in_person_counts]]/Table15_2[[#This Row],[den_total]]</f>
        <v>0</v>
      </c>
      <c r="M2185" s="4">
        <f>Table15_2[[#This Row],[virtual_counts]]/Table15_2[[#This Row],[den_total]]</f>
        <v>0</v>
      </c>
      <c r="N2185" t="s">
        <v>16</v>
      </c>
    </row>
    <row r="2186" spans="1:14" x14ac:dyDescent="0.3">
      <c r="A2186" t="s">
        <v>28</v>
      </c>
      <c r="B2186">
        <v>2020</v>
      </c>
      <c r="C2186">
        <v>3</v>
      </c>
      <c r="D2186" t="s">
        <v>23</v>
      </c>
      <c r="E2186">
        <v>3244</v>
      </c>
      <c r="F2186">
        <f>VLOOKUP(_xlfn.CONCAT(A2186,B2186,C2186),Denominator!D:H,2,FALSE)</f>
        <v>3244</v>
      </c>
      <c r="G2186">
        <f>VLOOKUP(_xlfn.CONCAT(A2186,B2186,C2186),Denominator!D:H,3,FALSE)</f>
        <v>0</v>
      </c>
      <c r="H2186">
        <v>158</v>
      </c>
      <c r="I2186" s="13">
        <f>Table15_2[[#This Row],[total_counts]]-Table15_2[[#This Row],[virtual_counts]]</f>
        <v>158</v>
      </c>
      <c r="J2186">
        <v>0</v>
      </c>
      <c r="K2186" s="4">
        <f>Table15_2[[#This Row],[total_counts]]/Table15_2[[#This Row],[den_total]]</f>
        <v>4.8705302096177558E-2</v>
      </c>
      <c r="L2186" s="4">
        <f>Table15_2[[#This Row],[in_person_counts]]/Table15_2[[#This Row],[den_total]]</f>
        <v>4.8705302096177558E-2</v>
      </c>
      <c r="M2186" s="4">
        <f>Table15_2[[#This Row],[virtual_counts]]/Table15_2[[#This Row],[den_total]]</f>
        <v>0</v>
      </c>
      <c r="N2186" t="s">
        <v>16</v>
      </c>
    </row>
    <row r="2187" spans="1:14" x14ac:dyDescent="0.3">
      <c r="A2187" t="s">
        <v>28</v>
      </c>
      <c r="B2187">
        <v>2020</v>
      </c>
      <c r="C2187">
        <v>3</v>
      </c>
      <c r="D2187" t="s">
        <v>24</v>
      </c>
      <c r="E2187">
        <v>3244</v>
      </c>
      <c r="F2187">
        <f>VLOOKUP(_xlfn.CONCAT(A2187,B2187,C2187),Denominator!D:H,2,FALSE)</f>
        <v>3244</v>
      </c>
      <c r="G2187">
        <f>VLOOKUP(_xlfn.CONCAT(A2187,B2187,C2187),Denominator!D:H,3,FALSE)</f>
        <v>0</v>
      </c>
      <c r="H2187">
        <v>2</v>
      </c>
      <c r="I2187" s="13">
        <f>Table15_2[[#This Row],[total_counts]]-Table15_2[[#This Row],[virtual_counts]]</f>
        <v>2</v>
      </c>
      <c r="J2187">
        <v>0</v>
      </c>
      <c r="K2187" s="4">
        <f>Table15_2[[#This Row],[total_counts]]/Table15_2[[#This Row],[den_total]]</f>
        <v>6.1652281134401974E-4</v>
      </c>
      <c r="L2187" s="4">
        <f>Table15_2[[#This Row],[in_person_counts]]/Table15_2[[#This Row],[den_total]]</f>
        <v>6.1652281134401974E-4</v>
      </c>
      <c r="M2187" s="4">
        <f>Table15_2[[#This Row],[virtual_counts]]/Table15_2[[#This Row],[den_total]]</f>
        <v>0</v>
      </c>
      <c r="N2187" t="s">
        <v>16</v>
      </c>
    </row>
    <row r="2188" spans="1:14" x14ac:dyDescent="0.3">
      <c r="A2188" t="s">
        <v>28</v>
      </c>
      <c r="B2188">
        <v>2020</v>
      </c>
      <c r="C2188">
        <v>3</v>
      </c>
      <c r="D2188" t="s">
        <v>25</v>
      </c>
      <c r="E2188">
        <v>3244</v>
      </c>
      <c r="F2188">
        <f>VLOOKUP(_xlfn.CONCAT(A2188,B2188,C2188),Denominator!D:H,2,FALSE)</f>
        <v>3244</v>
      </c>
      <c r="G2188">
        <f>VLOOKUP(_xlfn.CONCAT(A2188,B2188,C2188),Denominator!D:H,3,FALSE)</f>
        <v>0</v>
      </c>
      <c r="H2188">
        <v>4</v>
      </c>
      <c r="I2188" s="13">
        <f>Table15_2[[#This Row],[total_counts]]-Table15_2[[#This Row],[virtual_counts]]</f>
        <v>4</v>
      </c>
      <c r="J2188">
        <v>0</v>
      </c>
      <c r="K2188" s="4">
        <f>Table15_2[[#This Row],[total_counts]]/Table15_2[[#This Row],[den_total]]</f>
        <v>1.2330456226880395E-3</v>
      </c>
      <c r="L2188" s="4">
        <f>Table15_2[[#This Row],[in_person_counts]]/Table15_2[[#This Row],[den_total]]</f>
        <v>1.2330456226880395E-3</v>
      </c>
      <c r="M2188" s="4">
        <f>Table15_2[[#This Row],[virtual_counts]]/Table15_2[[#This Row],[den_total]]</f>
        <v>0</v>
      </c>
      <c r="N2188" t="s">
        <v>16</v>
      </c>
    </row>
    <row r="2189" spans="1:14" x14ac:dyDescent="0.3">
      <c r="A2189" t="s">
        <v>28</v>
      </c>
      <c r="B2189">
        <v>2020</v>
      </c>
      <c r="C2189">
        <v>4</v>
      </c>
      <c r="D2189" t="s">
        <v>13</v>
      </c>
      <c r="E2189">
        <v>3926</v>
      </c>
      <c r="F2189">
        <f>VLOOKUP(_xlfn.CONCAT(A2189,B2189,C2189),Denominator!D:H,2,FALSE)</f>
        <v>3926</v>
      </c>
      <c r="G2189">
        <f>VLOOKUP(_xlfn.CONCAT(A2189,B2189,C2189),Denominator!D:H,3,FALSE)</f>
        <v>0</v>
      </c>
      <c r="H2189">
        <v>477</v>
      </c>
      <c r="I2189" s="13">
        <f>Table15_2[[#This Row],[total_counts]]-Table15_2[[#This Row],[virtual_counts]]</f>
        <v>477</v>
      </c>
      <c r="J2189">
        <v>0</v>
      </c>
      <c r="K2189" s="4">
        <f>Table15_2[[#This Row],[total_counts]]/Table15_2[[#This Row],[den_total]]</f>
        <v>0.12149770759042282</v>
      </c>
      <c r="L2189" s="4">
        <f>Table15_2[[#This Row],[in_person_counts]]/Table15_2[[#This Row],[den_total]]</f>
        <v>0.12149770759042282</v>
      </c>
      <c r="M2189" s="4">
        <f>Table15_2[[#This Row],[virtual_counts]]/Table15_2[[#This Row],[den_total]]</f>
        <v>0</v>
      </c>
      <c r="N2189" t="s">
        <v>16</v>
      </c>
    </row>
    <row r="2190" spans="1:14" x14ac:dyDescent="0.3">
      <c r="A2190" t="s">
        <v>28</v>
      </c>
      <c r="B2190">
        <v>2020</v>
      </c>
      <c r="C2190">
        <v>4</v>
      </c>
      <c r="D2190" t="s">
        <v>18</v>
      </c>
      <c r="E2190">
        <v>3926</v>
      </c>
      <c r="F2190">
        <f>VLOOKUP(_xlfn.CONCAT(A2190,B2190,C2190),Denominator!D:H,2,FALSE)</f>
        <v>3926</v>
      </c>
      <c r="G2190">
        <f>VLOOKUP(_xlfn.CONCAT(A2190,B2190,C2190),Denominator!D:H,3,FALSE)</f>
        <v>0</v>
      </c>
      <c r="H2190">
        <v>13</v>
      </c>
      <c r="I2190" s="13">
        <f>Table15_2[[#This Row],[total_counts]]-Table15_2[[#This Row],[virtual_counts]]</f>
        <v>13</v>
      </c>
      <c r="J2190">
        <v>0</v>
      </c>
      <c r="K2190" s="4">
        <f>Table15_2[[#This Row],[total_counts]]/Table15_2[[#This Row],[den_total]]</f>
        <v>3.3112582781456954E-3</v>
      </c>
      <c r="L2190" s="4">
        <f>Table15_2[[#This Row],[in_person_counts]]/Table15_2[[#This Row],[den_total]]</f>
        <v>3.3112582781456954E-3</v>
      </c>
      <c r="M2190" s="4">
        <f>Table15_2[[#This Row],[virtual_counts]]/Table15_2[[#This Row],[den_total]]</f>
        <v>0</v>
      </c>
      <c r="N2190" t="s">
        <v>16</v>
      </c>
    </row>
    <row r="2191" spans="1:14" x14ac:dyDescent="0.3">
      <c r="A2191" t="s">
        <v>28</v>
      </c>
      <c r="B2191">
        <v>2020</v>
      </c>
      <c r="C2191">
        <v>4</v>
      </c>
      <c r="D2191" t="s">
        <v>19</v>
      </c>
      <c r="E2191">
        <v>3926</v>
      </c>
      <c r="F2191">
        <f>VLOOKUP(_xlfn.CONCAT(A2191,B2191,C2191),Denominator!D:H,2,FALSE)</f>
        <v>3926</v>
      </c>
      <c r="G2191">
        <f>VLOOKUP(_xlfn.CONCAT(A2191,B2191,C2191),Denominator!D:H,3,FALSE)</f>
        <v>0</v>
      </c>
      <c r="H2191">
        <v>1</v>
      </c>
      <c r="I2191" s="13">
        <f>Table15_2[[#This Row],[total_counts]]-Table15_2[[#This Row],[virtual_counts]]</f>
        <v>1</v>
      </c>
      <c r="J2191">
        <v>0</v>
      </c>
      <c r="K2191" s="4">
        <f>Table15_2[[#This Row],[total_counts]]/Table15_2[[#This Row],[den_total]]</f>
        <v>2.5471217524197657E-4</v>
      </c>
      <c r="L2191" s="4">
        <f>Table15_2[[#This Row],[in_person_counts]]/Table15_2[[#This Row],[den_total]]</f>
        <v>2.5471217524197657E-4</v>
      </c>
      <c r="M2191" s="4">
        <f>Table15_2[[#This Row],[virtual_counts]]/Table15_2[[#This Row],[den_total]]</f>
        <v>0</v>
      </c>
      <c r="N2191" t="s">
        <v>16</v>
      </c>
    </row>
    <row r="2192" spans="1:14" x14ac:dyDescent="0.3">
      <c r="A2192" t="s">
        <v>28</v>
      </c>
      <c r="B2192">
        <v>2020</v>
      </c>
      <c r="C2192">
        <v>4</v>
      </c>
      <c r="D2192" t="s">
        <v>20</v>
      </c>
      <c r="E2192">
        <v>3926</v>
      </c>
      <c r="F2192">
        <f>VLOOKUP(_xlfn.CONCAT(A2192,B2192,C2192),Denominator!D:H,2,FALSE)</f>
        <v>3926</v>
      </c>
      <c r="G2192">
        <f>VLOOKUP(_xlfn.CONCAT(A2192,B2192,C2192),Denominator!D:H,3,FALSE)</f>
        <v>0</v>
      </c>
      <c r="H2192">
        <v>0</v>
      </c>
      <c r="I2192" s="13">
        <f>Table15_2[[#This Row],[total_counts]]-Table15_2[[#This Row],[virtual_counts]]</f>
        <v>0</v>
      </c>
      <c r="J2192">
        <v>0</v>
      </c>
      <c r="K2192" s="4">
        <f>Table15_2[[#This Row],[total_counts]]/Table15_2[[#This Row],[den_total]]</f>
        <v>0</v>
      </c>
      <c r="L2192" s="4">
        <f>Table15_2[[#This Row],[in_person_counts]]/Table15_2[[#This Row],[den_total]]</f>
        <v>0</v>
      </c>
      <c r="M2192" s="4">
        <f>Table15_2[[#This Row],[virtual_counts]]/Table15_2[[#This Row],[den_total]]</f>
        <v>0</v>
      </c>
      <c r="N2192" t="s">
        <v>16</v>
      </c>
    </row>
    <row r="2193" spans="1:14" x14ac:dyDescent="0.3">
      <c r="A2193" t="s">
        <v>28</v>
      </c>
      <c r="B2193">
        <v>2020</v>
      </c>
      <c r="C2193">
        <v>4</v>
      </c>
      <c r="D2193" t="s">
        <v>21</v>
      </c>
      <c r="E2193">
        <v>3926</v>
      </c>
      <c r="F2193">
        <f>VLOOKUP(_xlfn.CONCAT(A2193,B2193,C2193),Denominator!D:H,2,FALSE)</f>
        <v>3926</v>
      </c>
      <c r="G2193">
        <f>VLOOKUP(_xlfn.CONCAT(A2193,B2193,C2193),Denominator!D:H,3,FALSE)</f>
        <v>0</v>
      </c>
      <c r="H2193">
        <v>3</v>
      </c>
      <c r="I2193" s="13">
        <f>Table15_2[[#This Row],[total_counts]]-Table15_2[[#This Row],[virtual_counts]]</f>
        <v>3</v>
      </c>
      <c r="J2193">
        <v>0</v>
      </c>
      <c r="K2193" s="4">
        <f>Table15_2[[#This Row],[total_counts]]/Table15_2[[#This Row],[den_total]]</f>
        <v>7.641365257259297E-4</v>
      </c>
      <c r="L2193" s="4">
        <f>Table15_2[[#This Row],[in_person_counts]]/Table15_2[[#This Row],[den_total]]</f>
        <v>7.641365257259297E-4</v>
      </c>
      <c r="M2193" s="4">
        <f>Table15_2[[#This Row],[virtual_counts]]/Table15_2[[#This Row],[den_total]]</f>
        <v>0</v>
      </c>
      <c r="N2193" t="s">
        <v>16</v>
      </c>
    </row>
    <row r="2194" spans="1:14" x14ac:dyDescent="0.3">
      <c r="A2194" t="s">
        <v>28</v>
      </c>
      <c r="B2194">
        <v>2020</v>
      </c>
      <c r="C2194">
        <v>4</v>
      </c>
      <c r="D2194" t="s">
        <v>22</v>
      </c>
      <c r="E2194">
        <v>3926</v>
      </c>
      <c r="F2194">
        <f>VLOOKUP(_xlfn.CONCAT(A2194,B2194,C2194),Denominator!D:H,2,FALSE)</f>
        <v>3926</v>
      </c>
      <c r="G2194">
        <f>VLOOKUP(_xlfn.CONCAT(A2194,B2194,C2194),Denominator!D:H,3,FALSE)</f>
        <v>0</v>
      </c>
      <c r="H2194">
        <v>3</v>
      </c>
      <c r="I2194" s="13">
        <f>Table15_2[[#This Row],[total_counts]]-Table15_2[[#This Row],[virtual_counts]]</f>
        <v>3</v>
      </c>
      <c r="J2194">
        <v>0</v>
      </c>
      <c r="K2194" s="4">
        <f>Table15_2[[#This Row],[total_counts]]/Table15_2[[#This Row],[den_total]]</f>
        <v>7.641365257259297E-4</v>
      </c>
      <c r="L2194" s="4">
        <f>Table15_2[[#This Row],[in_person_counts]]/Table15_2[[#This Row],[den_total]]</f>
        <v>7.641365257259297E-4</v>
      </c>
      <c r="M2194" s="4">
        <f>Table15_2[[#This Row],[virtual_counts]]/Table15_2[[#This Row],[den_total]]</f>
        <v>0</v>
      </c>
      <c r="N2194" t="s">
        <v>16</v>
      </c>
    </row>
    <row r="2195" spans="1:14" x14ac:dyDescent="0.3">
      <c r="A2195" t="s">
        <v>28</v>
      </c>
      <c r="B2195">
        <v>2020</v>
      </c>
      <c r="C2195">
        <v>4</v>
      </c>
      <c r="D2195" t="s">
        <v>23</v>
      </c>
      <c r="E2195">
        <v>3926</v>
      </c>
      <c r="F2195">
        <f>VLOOKUP(_xlfn.CONCAT(A2195,B2195,C2195),Denominator!D:H,2,FALSE)</f>
        <v>3926</v>
      </c>
      <c r="G2195">
        <f>VLOOKUP(_xlfn.CONCAT(A2195,B2195,C2195),Denominator!D:H,3,FALSE)</f>
        <v>0</v>
      </c>
      <c r="H2195">
        <v>315</v>
      </c>
      <c r="I2195" s="13">
        <f>Table15_2[[#This Row],[total_counts]]-Table15_2[[#This Row],[virtual_counts]]</f>
        <v>315</v>
      </c>
      <c r="J2195">
        <v>0</v>
      </c>
      <c r="K2195" s="4">
        <f>Table15_2[[#This Row],[total_counts]]/Table15_2[[#This Row],[den_total]]</f>
        <v>8.0234335201222612E-2</v>
      </c>
      <c r="L2195" s="4">
        <f>Table15_2[[#This Row],[in_person_counts]]/Table15_2[[#This Row],[den_total]]</f>
        <v>8.0234335201222612E-2</v>
      </c>
      <c r="M2195" s="4">
        <f>Table15_2[[#This Row],[virtual_counts]]/Table15_2[[#This Row],[den_total]]</f>
        <v>0</v>
      </c>
      <c r="N2195" t="s">
        <v>16</v>
      </c>
    </row>
    <row r="2196" spans="1:14" x14ac:dyDescent="0.3">
      <c r="A2196" t="s">
        <v>28</v>
      </c>
      <c r="B2196">
        <v>2020</v>
      </c>
      <c r="C2196">
        <v>4</v>
      </c>
      <c r="D2196" t="s">
        <v>24</v>
      </c>
      <c r="E2196">
        <v>3926</v>
      </c>
      <c r="F2196">
        <f>VLOOKUP(_xlfn.CONCAT(A2196,B2196,C2196),Denominator!D:H,2,FALSE)</f>
        <v>3926</v>
      </c>
      <c r="G2196">
        <f>VLOOKUP(_xlfn.CONCAT(A2196,B2196,C2196),Denominator!D:H,3,FALSE)</f>
        <v>0</v>
      </c>
      <c r="H2196">
        <v>0</v>
      </c>
      <c r="I2196" s="13">
        <f>Table15_2[[#This Row],[total_counts]]-Table15_2[[#This Row],[virtual_counts]]</f>
        <v>0</v>
      </c>
      <c r="J2196">
        <v>0</v>
      </c>
      <c r="K2196" s="4">
        <f>Table15_2[[#This Row],[total_counts]]/Table15_2[[#This Row],[den_total]]</f>
        <v>0</v>
      </c>
      <c r="L2196" s="4">
        <f>Table15_2[[#This Row],[in_person_counts]]/Table15_2[[#This Row],[den_total]]</f>
        <v>0</v>
      </c>
      <c r="M2196" s="4">
        <f>Table15_2[[#This Row],[virtual_counts]]/Table15_2[[#This Row],[den_total]]</f>
        <v>0</v>
      </c>
      <c r="N2196" t="s">
        <v>16</v>
      </c>
    </row>
    <row r="2197" spans="1:14" x14ac:dyDescent="0.3">
      <c r="A2197" t="s">
        <v>28</v>
      </c>
      <c r="B2197">
        <v>2020</v>
      </c>
      <c r="C2197">
        <v>4</v>
      </c>
      <c r="D2197" t="s">
        <v>25</v>
      </c>
      <c r="E2197">
        <v>3926</v>
      </c>
      <c r="F2197">
        <f>VLOOKUP(_xlfn.CONCAT(A2197,B2197,C2197),Denominator!D:H,2,FALSE)</f>
        <v>3926</v>
      </c>
      <c r="G2197">
        <f>VLOOKUP(_xlfn.CONCAT(A2197,B2197,C2197),Denominator!D:H,3,FALSE)</f>
        <v>0</v>
      </c>
      <c r="H2197">
        <v>5</v>
      </c>
      <c r="I2197" s="13">
        <f>Table15_2[[#This Row],[total_counts]]-Table15_2[[#This Row],[virtual_counts]]</f>
        <v>5</v>
      </c>
      <c r="J2197">
        <v>0</v>
      </c>
      <c r="K2197" s="4">
        <f>Table15_2[[#This Row],[total_counts]]/Table15_2[[#This Row],[den_total]]</f>
        <v>1.2735608762098828E-3</v>
      </c>
      <c r="L2197" s="4">
        <f>Table15_2[[#This Row],[in_person_counts]]/Table15_2[[#This Row],[den_total]]</f>
        <v>1.2735608762098828E-3</v>
      </c>
      <c r="M2197" s="4">
        <f>Table15_2[[#This Row],[virtual_counts]]/Table15_2[[#This Row],[den_total]]</f>
        <v>0</v>
      </c>
      <c r="N2197" t="s">
        <v>16</v>
      </c>
    </row>
    <row r="2198" spans="1:14" x14ac:dyDescent="0.3">
      <c r="A2198" t="s">
        <v>28</v>
      </c>
      <c r="B2198">
        <v>2020</v>
      </c>
      <c r="C2198">
        <v>5</v>
      </c>
      <c r="D2198" t="s">
        <v>13</v>
      </c>
      <c r="E2198">
        <v>5318</v>
      </c>
      <c r="F2198">
        <f>VLOOKUP(_xlfn.CONCAT(A2198,B2198,C2198),Denominator!D:H,2,FALSE)</f>
        <v>5318</v>
      </c>
      <c r="G2198">
        <f>VLOOKUP(_xlfn.CONCAT(A2198,B2198,C2198),Denominator!D:H,3,FALSE)</f>
        <v>0</v>
      </c>
      <c r="H2198">
        <v>418</v>
      </c>
      <c r="I2198" s="13">
        <f>Table15_2[[#This Row],[total_counts]]-Table15_2[[#This Row],[virtual_counts]]</f>
        <v>418</v>
      </c>
      <c r="J2198">
        <v>0</v>
      </c>
      <c r="K2198" s="4">
        <f>Table15_2[[#This Row],[total_counts]]/Table15_2[[#This Row],[den_total]]</f>
        <v>7.8600977811207215E-2</v>
      </c>
      <c r="L2198" s="4">
        <f>Table15_2[[#This Row],[in_person_counts]]/Table15_2[[#This Row],[den_total]]</f>
        <v>7.8600977811207215E-2</v>
      </c>
      <c r="M2198" s="4">
        <f>Table15_2[[#This Row],[virtual_counts]]/Table15_2[[#This Row],[den_total]]</f>
        <v>0</v>
      </c>
      <c r="N2198" t="s">
        <v>16</v>
      </c>
    </row>
    <row r="2199" spans="1:14" x14ac:dyDescent="0.3">
      <c r="A2199" t="s">
        <v>28</v>
      </c>
      <c r="B2199">
        <v>2020</v>
      </c>
      <c r="C2199">
        <v>5</v>
      </c>
      <c r="D2199" t="s">
        <v>18</v>
      </c>
      <c r="E2199">
        <v>5318</v>
      </c>
      <c r="F2199">
        <f>VLOOKUP(_xlfn.CONCAT(A2199,B2199,C2199),Denominator!D:H,2,FALSE)</f>
        <v>5318</v>
      </c>
      <c r="G2199">
        <f>VLOOKUP(_xlfn.CONCAT(A2199,B2199,C2199),Denominator!D:H,3,FALSE)</f>
        <v>0</v>
      </c>
      <c r="H2199">
        <v>5</v>
      </c>
      <c r="I2199" s="13">
        <f>Table15_2[[#This Row],[total_counts]]-Table15_2[[#This Row],[virtual_counts]]</f>
        <v>5</v>
      </c>
      <c r="J2199">
        <v>0</v>
      </c>
      <c r="K2199" s="4">
        <f>Table15_2[[#This Row],[total_counts]]/Table15_2[[#This Row],[den_total]]</f>
        <v>9.4020308386611503E-4</v>
      </c>
      <c r="L2199" s="4">
        <f>Table15_2[[#This Row],[in_person_counts]]/Table15_2[[#This Row],[den_total]]</f>
        <v>9.4020308386611503E-4</v>
      </c>
      <c r="M2199" s="4">
        <f>Table15_2[[#This Row],[virtual_counts]]/Table15_2[[#This Row],[den_total]]</f>
        <v>0</v>
      </c>
      <c r="N2199" t="s">
        <v>16</v>
      </c>
    </row>
    <row r="2200" spans="1:14" x14ac:dyDescent="0.3">
      <c r="A2200" t="s">
        <v>28</v>
      </c>
      <c r="B2200">
        <v>2020</v>
      </c>
      <c r="C2200">
        <v>5</v>
      </c>
      <c r="D2200" t="s">
        <v>19</v>
      </c>
      <c r="E2200">
        <v>5318</v>
      </c>
      <c r="F2200">
        <f>VLOOKUP(_xlfn.CONCAT(A2200,B2200,C2200),Denominator!D:H,2,FALSE)</f>
        <v>5318</v>
      </c>
      <c r="G2200">
        <f>VLOOKUP(_xlfn.CONCAT(A2200,B2200,C2200),Denominator!D:H,3,FALSE)</f>
        <v>0</v>
      </c>
      <c r="H2200">
        <v>1</v>
      </c>
      <c r="I2200" s="13">
        <f>Table15_2[[#This Row],[total_counts]]-Table15_2[[#This Row],[virtual_counts]]</f>
        <v>1</v>
      </c>
      <c r="J2200">
        <v>0</v>
      </c>
      <c r="K2200" s="4">
        <f>Table15_2[[#This Row],[total_counts]]/Table15_2[[#This Row],[den_total]]</f>
        <v>1.8804061677322301E-4</v>
      </c>
      <c r="L2200" s="4">
        <f>Table15_2[[#This Row],[in_person_counts]]/Table15_2[[#This Row],[den_total]]</f>
        <v>1.8804061677322301E-4</v>
      </c>
      <c r="M2200" s="4">
        <f>Table15_2[[#This Row],[virtual_counts]]/Table15_2[[#This Row],[den_total]]</f>
        <v>0</v>
      </c>
      <c r="N2200" t="s">
        <v>16</v>
      </c>
    </row>
    <row r="2201" spans="1:14" x14ac:dyDescent="0.3">
      <c r="A2201" t="s">
        <v>28</v>
      </c>
      <c r="B2201">
        <v>2020</v>
      </c>
      <c r="C2201">
        <v>5</v>
      </c>
      <c r="D2201" t="s">
        <v>20</v>
      </c>
      <c r="E2201">
        <v>5318</v>
      </c>
      <c r="F2201">
        <f>VLOOKUP(_xlfn.CONCAT(A2201,B2201,C2201),Denominator!D:H,2,FALSE)</f>
        <v>5318</v>
      </c>
      <c r="G2201">
        <f>VLOOKUP(_xlfn.CONCAT(A2201,B2201,C2201),Denominator!D:H,3,FALSE)</f>
        <v>0</v>
      </c>
      <c r="H2201">
        <v>0</v>
      </c>
      <c r="I2201" s="13">
        <f>Table15_2[[#This Row],[total_counts]]-Table15_2[[#This Row],[virtual_counts]]</f>
        <v>0</v>
      </c>
      <c r="J2201">
        <v>0</v>
      </c>
      <c r="K2201" s="4">
        <f>Table15_2[[#This Row],[total_counts]]/Table15_2[[#This Row],[den_total]]</f>
        <v>0</v>
      </c>
      <c r="L2201" s="4">
        <f>Table15_2[[#This Row],[in_person_counts]]/Table15_2[[#This Row],[den_total]]</f>
        <v>0</v>
      </c>
      <c r="M2201" s="4">
        <f>Table15_2[[#This Row],[virtual_counts]]/Table15_2[[#This Row],[den_total]]</f>
        <v>0</v>
      </c>
      <c r="N2201" t="s">
        <v>16</v>
      </c>
    </row>
    <row r="2202" spans="1:14" x14ac:dyDescent="0.3">
      <c r="A2202" t="s">
        <v>28</v>
      </c>
      <c r="B2202">
        <v>2020</v>
      </c>
      <c r="C2202">
        <v>5</v>
      </c>
      <c r="D2202" t="s">
        <v>21</v>
      </c>
      <c r="E2202">
        <v>5318</v>
      </c>
      <c r="F2202">
        <f>VLOOKUP(_xlfn.CONCAT(A2202,B2202,C2202),Denominator!D:H,2,FALSE)</f>
        <v>5318</v>
      </c>
      <c r="G2202">
        <f>VLOOKUP(_xlfn.CONCAT(A2202,B2202,C2202),Denominator!D:H,3,FALSE)</f>
        <v>0</v>
      </c>
      <c r="H2202">
        <v>0</v>
      </c>
      <c r="I2202" s="13">
        <f>Table15_2[[#This Row],[total_counts]]-Table15_2[[#This Row],[virtual_counts]]</f>
        <v>0</v>
      </c>
      <c r="J2202">
        <v>0</v>
      </c>
      <c r="K2202" s="4">
        <f>Table15_2[[#This Row],[total_counts]]/Table15_2[[#This Row],[den_total]]</f>
        <v>0</v>
      </c>
      <c r="L2202" s="4">
        <f>Table15_2[[#This Row],[in_person_counts]]/Table15_2[[#This Row],[den_total]]</f>
        <v>0</v>
      </c>
      <c r="M2202" s="4">
        <f>Table15_2[[#This Row],[virtual_counts]]/Table15_2[[#This Row],[den_total]]</f>
        <v>0</v>
      </c>
      <c r="N2202" t="s">
        <v>16</v>
      </c>
    </row>
    <row r="2203" spans="1:14" x14ac:dyDescent="0.3">
      <c r="A2203" t="s">
        <v>28</v>
      </c>
      <c r="B2203">
        <v>2020</v>
      </c>
      <c r="C2203">
        <v>5</v>
      </c>
      <c r="D2203" t="s">
        <v>22</v>
      </c>
      <c r="E2203">
        <v>5318</v>
      </c>
      <c r="F2203">
        <f>VLOOKUP(_xlfn.CONCAT(A2203,B2203,C2203),Denominator!D:H,2,FALSE)</f>
        <v>5318</v>
      </c>
      <c r="G2203">
        <f>VLOOKUP(_xlfn.CONCAT(A2203,B2203,C2203),Denominator!D:H,3,FALSE)</f>
        <v>0</v>
      </c>
      <c r="H2203">
        <v>0</v>
      </c>
      <c r="I2203" s="13">
        <f>Table15_2[[#This Row],[total_counts]]-Table15_2[[#This Row],[virtual_counts]]</f>
        <v>0</v>
      </c>
      <c r="J2203">
        <v>0</v>
      </c>
      <c r="K2203" s="4">
        <f>Table15_2[[#This Row],[total_counts]]/Table15_2[[#This Row],[den_total]]</f>
        <v>0</v>
      </c>
      <c r="L2203" s="4">
        <f>Table15_2[[#This Row],[in_person_counts]]/Table15_2[[#This Row],[den_total]]</f>
        <v>0</v>
      </c>
      <c r="M2203" s="4">
        <f>Table15_2[[#This Row],[virtual_counts]]/Table15_2[[#This Row],[den_total]]</f>
        <v>0</v>
      </c>
      <c r="N2203" t="s">
        <v>16</v>
      </c>
    </row>
    <row r="2204" spans="1:14" x14ac:dyDescent="0.3">
      <c r="A2204" t="s">
        <v>28</v>
      </c>
      <c r="B2204">
        <v>2020</v>
      </c>
      <c r="C2204">
        <v>5</v>
      </c>
      <c r="D2204" t="s">
        <v>23</v>
      </c>
      <c r="E2204">
        <v>5318</v>
      </c>
      <c r="F2204">
        <f>VLOOKUP(_xlfn.CONCAT(A2204,B2204,C2204),Denominator!D:H,2,FALSE)</f>
        <v>5318</v>
      </c>
      <c r="G2204">
        <f>VLOOKUP(_xlfn.CONCAT(A2204,B2204,C2204),Denominator!D:H,3,FALSE)</f>
        <v>0</v>
      </c>
      <c r="H2204">
        <v>193</v>
      </c>
      <c r="I2204" s="13">
        <f>Table15_2[[#This Row],[total_counts]]-Table15_2[[#This Row],[virtual_counts]]</f>
        <v>193</v>
      </c>
      <c r="J2204">
        <v>0</v>
      </c>
      <c r="K2204" s="4">
        <f>Table15_2[[#This Row],[total_counts]]/Table15_2[[#This Row],[den_total]]</f>
        <v>3.6291839037232043E-2</v>
      </c>
      <c r="L2204" s="4">
        <f>Table15_2[[#This Row],[in_person_counts]]/Table15_2[[#This Row],[den_total]]</f>
        <v>3.6291839037232043E-2</v>
      </c>
      <c r="M2204" s="4">
        <f>Table15_2[[#This Row],[virtual_counts]]/Table15_2[[#This Row],[den_total]]</f>
        <v>0</v>
      </c>
      <c r="N2204" t="s">
        <v>16</v>
      </c>
    </row>
    <row r="2205" spans="1:14" x14ac:dyDescent="0.3">
      <c r="A2205" t="s">
        <v>28</v>
      </c>
      <c r="B2205">
        <v>2020</v>
      </c>
      <c r="C2205">
        <v>5</v>
      </c>
      <c r="D2205" t="s">
        <v>24</v>
      </c>
      <c r="E2205">
        <v>5318</v>
      </c>
      <c r="F2205">
        <f>VLOOKUP(_xlfn.CONCAT(A2205,B2205,C2205),Denominator!D:H,2,FALSE)</f>
        <v>5318</v>
      </c>
      <c r="G2205">
        <f>VLOOKUP(_xlfn.CONCAT(A2205,B2205,C2205),Denominator!D:H,3,FALSE)</f>
        <v>0</v>
      </c>
      <c r="H2205">
        <v>0</v>
      </c>
      <c r="I2205" s="13">
        <f>Table15_2[[#This Row],[total_counts]]-Table15_2[[#This Row],[virtual_counts]]</f>
        <v>0</v>
      </c>
      <c r="J2205">
        <v>0</v>
      </c>
      <c r="K2205" s="4">
        <f>Table15_2[[#This Row],[total_counts]]/Table15_2[[#This Row],[den_total]]</f>
        <v>0</v>
      </c>
      <c r="L2205" s="4">
        <f>Table15_2[[#This Row],[in_person_counts]]/Table15_2[[#This Row],[den_total]]</f>
        <v>0</v>
      </c>
      <c r="M2205" s="4">
        <f>Table15_2[[#This Row],[virtual_counts]]/Table15_2[[#This Row],[den_total]]</f>
        <v>0</v>
      </c>
      <c r="N2205" t="s">
        <v>16</v>
      </c>
    </row>
    <row r="2206" spans="1:14" x14ac:dyDescent="0.3">
      <c r="A2206" t="s">
        <v>28</v>
      </c>
      <c r="B2206">
        <v>2020</v>
      </c>
      <c r="C2206">
        <v>5</v>
      </c>
      <c r="D2206" t="s">
        <v>25</v>
      </c>
      <c r="E2206">
        <v>5318</v>
      </c>
      <c r="F2206">
        <f>VLOOKUP(_xlfn.CONCAT(A2206,B2206,C2206),Denominator!D:H,2,FALSE)</f>
        <v>5318</v>
      </c>
      <c r="G2206">
        <f>VLOOKUP(_xlfn.CONCAT(A2206,B2206,C2206),Denominator!D:H,3,FALSE)</f>
        <v>0</v>
      </c>
      <c r="H2206">
        <v>6</v>
      </c>
      <c r="I2206" s="13">
        <f>Table15_2[[#This Row],[total_counts]]-Table15_2[[#This Row],[virtual_counts]]</f>
        <v>6</v>
      </c>
      <c r="J2206">
        <v>0</v>
      </c>
      <c r="K2206" s="4">
        <f>Table15_2[[#This Row],[total_counts]]/Table15_2[[#This Row],[den_total]]</f>
        <v>1.1282437006393381E-3</v>
      </c>
      <c r="L2206" s="4">
        <f>Table15_2[[#This Row],[in_person_counts]]/Table15_2[[#This Row],[den_total]]</f>
        <v>1.1282437006393381E-3</v>
      </c>
      <c r="M2206" s="4">
        <f>Table15_2[[#This Row],[virtual_counts]]/Table15_2[[#This Row],[den_total]]</f>
        <v>0</v>
      </c>
      <c r="N2206" t="s">
        <v>16</v>
      </c>
    </row>
    <row r="2207" spans="1:14" x14ac:dyDescent="0.3">
      <c r="A2207" t="s">
        <v>28</v>
      </c>
      <c r="B2207">
        <v>2020</v>
      </c>
      <c r="C2207">
        <v>6</v>
      </c>
      <c r="D2207" t="s">
        <v>13</v>
      </c>
      <c r="E2207">
        <v>4774</v>
      </c>
      <c r="F2207">
        <f>VLOOKUP(_xlfn.CONCAT(A2207,B2207,C2207),Denominator!D:H,2,FALSE)</f>
        <v>4774</v>
      </c>
      <c r="G2207">
        <f>VLOOKUP(_xlfn.CONCAT(A2207,B2207,C2207),Denominator!D:H,3,FALSE)</f>
        <v>0</v>
      </c>
      <c r="H2207">
        <v>543</v>
      </c>
      <c r="I2207" s="13">
        <f>Table15_2[[#This Row],[total_counts]]-Table15_2[[#This Row],[virtual_counts]]</f>
        <v>543</v>
      </c>
      <c r="J2207">
        <v>0</v>
      </c>
      <c r="K2207" s="4">
        <f>Table15_2[[#This Row],[total_counts]]/Table15_2[[#This Row],[den_total]]</f>
        <v>0.11374109761206536</v>
      </c>
      <c r="L2207" s="4">
        <f>Table15_2[[#This Row],[in_person_counts]]/Table15_2[[#This Row],[den_total]]</f>
        <v>0.11374109761206536</v>
      </c>
      <c r="M2207" s="4">
        <f>Table15_2[[#This Row],[virtual_counts]]/Table15_2[[#This Row],[den_total]]</f>
        <v>0</v>
      </c>
      <c r="N2207" t="s">
        <v>16</v>
      </c>
    </row>
    <row r="2208" spans="1:14" x14ac:dyDescent="0.3">
      <c r="A2208" t="s">
        <v>28</v>
      </c>
      <c r="B2208">
        <v>2020</v>
      </c>
      <c r="C2208">
        <v>6</v>
      </c>
      <c r="D2208" t="s">
        <v>18</v>
      </c>
      <c r="E2208">
        <v>4774</v>
      </c>
      <c r="F2208">
        <f>VLOOKUP(_xlfn.CONCAT(A2208,B2208,C2208),Denominator!D:H,2,FALSE)</f>
        <v>4774</v>
      </c>
      <c r="G2208">
        <f>VLOOKUP(_xlfn.CONCAT(A2208,B2208,C2208),Denominator!D:H,3,FALSE)</f>
        <v>0</v>
      </c>
      <c r="H2208">
        <v>9</v>
      </c>
      <c r="I2208" s="13">
        <f>Table15_2[[#This Row],[total_counts]]-Table15_2[[#This Row],[virtual_counts]]</f>
        <v>9</v>
      </c>
      <c r="J2208">
        <v>0</v>
      </c>
      <c r="K2208" s="4">
        <f>Table15_2[[#This Row],[total_counts]]/Table15_2[[#This Row],[den_total]]</f>
        <v>1.8852115626309175E-3</v>
      </c>
      <c r="L2208" s="4">
        <f>Table15_2[[#This Row],[in_person_counts]]/Table15_2[[#This Row],[den_total]]</f>
        <v>1.8852115626309175E-3</v>
      </c>
      <c r="M2208" s="4">
        <f>Table15_2[[#This Row],[virtual_counts]]/Table15_2[[#This Row],[den_total]]</f>
        <v>0</v>
      </c>
      <c r="N2208" t="s">
        <v>16</v>
      </c>
    </row>
    <row r="2209" spans="1:14" x14ac:dyDescent="0.3">
      <c r="A2209" t="s">
        <v>28</v>
      </c>
      <c r="B2209">
        <v>2020</v>
      </c>
      <c r="C2209">
        <v>6</v>
      </c>
      <c r="D2209" t="s">
        <v>19</v>
      </c>
      <c r="E2209">
        <v>4774</v>
      </c>
      <c r="F2209">
        <f>VLOOKUP(_xlfn.CONCAT(A2209,B2209,C2209),Denominator!D:H,2,FALSE)</f>
        <v>4774</v>
      </c>
      <c r="G2209">
        <f>VLOOKUP(_xlfn.CONCAT(A2209,B2209,C2209),Denominator!D:H,3,FALSE)</f>
        <v>0</v>
      </c>
      <c r="H2209">
        <v>2</v>
      </c>
      <c r="I2209" s="13">
        <f>Table15_2[[#This Row],[total_counts]]-Table15_2[[#This Row],[virtual_counts]]</f>
        <v>2</v>
      </c>
      <c r="J2209">
        <v>0</v>
      </c>
      <c r="K2209" s="4">
        <f>Table15_2[[#This Row],[total_counts]]/Table15_2[[#This Row],[den_total]]</f>
        <v>4.1893590280687055E-4</v>
      </c>
      <c r="L2209" s="4">
        <f>Table15_2[[#This Row],[in_person_counts]]/Table15_2[[#This Row],[den_total]]</f>
        <v>4.1893590280687055E-4</v>
      </c>
      <c r="M2209" s="4">
        <f>Table15_2[[#This Row],[virtual_counts]]/Table15_2[[#This Row],[den_total]]</f>
        <v>0</v>
      </c>
      <c r="N2209" t="s">
        <v>16</v>
      </c>
    </row>
    <row r="2210" spans="1:14" x14ac:dyDescent="0.3">
      <c r="A2210" t="s">
        <v>28</v>
      </c>
      <c r="B2210">
        <v>2020</v>
      </c>
      <c r="C2210">
        <v>6</v>
      </c>
      <c r="D2210" t="s">
        <v>20</v>
      </c>
      <c r="E2210">
        <v>4774</v>
      </c>
      <c r="F2210">
        <f>VLOOKUP(_xlfn.CONCAT(A2210,B2210,C2210),Denominator!D:H,2,FALSE)</f>
        <v>4774</v>
      </c>
      <c r="G2210">
        <f>VLOOKUP(_xlfn.CONCAT(A2210,B2210,C2210),Denominator!D:H,3,FALSE)</f>
        <v>0</v>
      </c>
      <c r="H2210">
        <v>0</v>
      </c>
      <c r="I2210" s="13">
        <f>Table15_2[[#This Row],[total_counts]]-Table15_2[[#This Row],[virtual_counts]]</f>
        <v>0</v>
      </c>
      <c r="J2210">
        <v>0</v>
      </c>
      <c r="K2210" s="4">
        <f>Table15_2[[#This Row],[total_counts]]/Table15_2[[#This Row],[den_total]]</f>
        <v>0</v>
      </c>
      <c r="L2210" s="4">
        <f>Table15_2[[#This Row],[in_person_counts]]/Table15_2[[#This Row],[den_total]]</f>
        <v>0</v>
      </c>
      <c r="M2210" s="4">
        <f>Table15_2[[#This Row],[virtual_counts]]/Table15_2[[#This Row],[den_total]]</f>
        <v>0</v>
      </c>
      <c r="N2210" t="s">
        <v>16</v>
      </c>
    </row>
    <row r="2211" spans="1:14" x14ac:dyDescent="0.3">
      <c r="A2211" t="s">
        <v>28</v>
      </c>
      <c r="B2211">
        <v>2020</v>
      </c>
      <c r="C2211">
        <v>6</v>
      </c>
      <c r="D2211" t="s">
        <v>21</v>
      </c>
      <c r="E2211">
        <v>4774</v>
      </c>
      <c r="F2211">
        <f>VLOOKUP(_xlfn.CONCAT(A2211,B2211,C2211),Denominator!D:H,2,FALSE)</f>
        <v>4774</v>
      </c>
      <c r="G2211">
        <f>VLOOKUP(_xlfn.CONCAT(A2211,B2211,C2211),Denominator!D:H,3,FALSE)</f>
        <v>0</v>
      </c>
      <c r="H2211">
        <v>0</v>
      </c>
      <c r="I2211" s="13">
        <f>Table15_2[[#This Row],[total_counts]]-Table15_2[[#This Row],[virtual_counts]]</f>
        <v>0</v>
      </c>
      <c r="J2211">
        <v>0</v>
      </c>
      <c r="K2211" s="4">
        <f>Table15_2[[#This Row],[total_counts]]/Table15_2[[#This Row],[den_total]]</f>
        <v>0</v>
      </c>
      <c r="L2211" s="4">
        <f>Table15_2[[#This Row],[in_person_counts]]/Table15_2[[#This Row],[den_total]]</f>
        <v>0</v>
      </c>
      <c r="M2211" s="4">
        <f>Table15_2[[#This Row],[virtual_counts]]/Table15_2[[#This Row],[den_total]]</f>
        <v>0</v>
      </c>
      <c r="N2211" t="s">
        <v>16</v>
      </c>
    </row>
    <row r="2212" spans="1:14" x14ac:dyDescent="0.3">
      <c r="A2212" t="s">
        <v>28</v>
      </c>
      <c r="B2212">
        <v>2020</v>
      </c>
      <c r="C2212">
        <v>6</v>
      </c>
      <c r="D2212" t="s">
        <v>22</v>
      </c>
      <c r="E2212">
        <v>4774</v>
      </c>
      <c r="F2212">
        <f>VLOOKUP(_xlfn.CONCAT(A2212,B2212,C2212),Denominator!D:H,2,FALSE)</f>
        <v>4774</v>
      </c>
      <c r="G2212">
        <f>VLOOKUP(_xlfn.CONCAT(A2212,B2212,C2212),Denominator!D:H,3,FALSE)</f>
        <v>0</v>
      </c>
      <c r="H2212">
        <v>0</v>
      </c>
      <c r="I2212" s="13">
        <f>Table15_2[[#This Row],[total_counts]]-Table15_2[[#This Row],[virtual_counts]]</f>
        <v>0</v>
      </c>
      <c r="J2212">
        <v>0</v>
      </c>
      <c r="K2212" s="4">
        <f>Table15_2[[#This Row],[total_counts]]/Table15_2[[#This Row],[den_total]]</f>
        <v>0</v>
      </c>
      <c r="L2212" s="4">
        <f>Table15_2[[#This Row],[in_person_counts]]/Table15_2[[#This Row],[den_total]]</f>
        <v>0</v>
      </c>
      <c r="M2212" s="4">
        <f>Table15_2[[#This Row],[virtual_counts]]/Table15_2[[#This Row],[den_total]]</f>
        <v>0</v>
      </c>
      <c r="N2212" t="s">
        <v>16</v>
      </c>
    </row>
    <row r="2213" spans="1:14" x14ac:dyDescent="0.3">
      <c r="A2213" t="s">
        <v>28</v>
      </c>
      <c r="B2213">
        <v>2020</v>
      </c>
      <c r="C2213">
        <v>6</v>
      </c>
      <c r="D2213" t="s">
        <v>23</v>
      </c>
      <c r="E2213">
        <v>4774</v>
      </c>
      <c r="F2213">
        <f>VLOOKUP(_xlfn.CONCAT(A2213,B2213,C2213),Denominator!D:H,2,FALSE)</f>
        <v>4774</v>
      </c>
      <c r="G2213">
        <f>VLOOKUP(_xlfn.CONCAT(A2213,B2213,C2213),Denominator!D:H,3,FALSE)</f>
        <v>0</v>
      </c>
      <c r="H2213">
        <v>210</v>
      </c>
      <c r="I2213" s="13">
        <f>Table15_2[[#This Row],[total_counts]]-Table15_2[[#This Row],[virtual_counts]]</f>
        <v>210</v>
      </c>
      <c r="J2213">
        <v>0</v>
      </c>
      <c r="K2213" s="4">
        <f>Table15_2[[#This Row],[total_counts]]/Table15_2[[#This Row],[den_total]]</f>
        <v>4.398826979472141E-2</v>
      </c>
      <c r="L2213" s="4">
        <f>Table15_2[[#This Row],[in_person_counts]]/Table15_2[[#This Row],[den_total]]</f>
        <v>4.398826979472141E-2</v>
      </c>
      <c r="M2213" s="4">
        <f>Table15_2[[#This Row],[virtual_counts]]/Table15_2[[#This Row],[den_total]]</f>
        <v>0</v>
      </c>
      <c r="N2213" t="s">
        <v>16</v>
      </c>
    </row>
    <row r="2214" spans="1:14" x14ac:dyDescent="0.3">
      <c r="A2214" t="s">
        <v>28</v>
      </c>
      <c r="B2214">
        <v>2020</v>
      </c>
      <c r="C2214">
        <v>6</v>
      </c>
      <c r="D2214" t="s">
        <v>24</v>
      </c>
      <c r="E2214">
        <v>4774</v>
      </c>
      <c r="F2214">
        <f>VLOOKUP(_xlfn.CONCAT(A2214,B2214,C2214),Denominator!D:H,2,FALSE)</f>
        <v>4774</v>
      </c>
      <c r="G2214">
        <f>VLOOKUP(_xlfn.CONCAT(A2214,B2214,C2214),Denominator!D:H,3,FALSE)</f>
        <v>0</v>
      </c>
      <c r="H2214">
        <v>0</v>
      </c>
      <c r="I2214" s="13">
        <f>Table15_2[[#This Row],[total_counts]]-Table15_2[[#This Row],[virtual_counts]]</f>
        <v>0</v>
      </c>
      <c r="J2214">
        <v>0</v>
      </c>
      <c r="K2214" s="4">
        <f>Table15_2[[#This Row],[total_counts]]/Table15_2[[#This Row],[den_total]]</f>
        <v>0</v>
      </c>
      <c r="L2214" s="4">
        <f>Table15_2[[#This Row],[in_person_counts]]/Table15_2[[#This Row],[den_total]]</f>
        <v>0</v>
      </c>
      <c r="M2214" s="4">
        <f>Table15_2[[#This Row],[virtual_counts]]/Table15_2[[#This Row],[den_total]]</f>
        <v>0</v>
      </c>
      <c r="N2214" t="s">
        <v>16</v>
      </c>
    </row>
    <row r="2215" spans="1:14" x14ac:dyDescent="0.3">
      <c r="A2215" t="s">
        <v>28</v>
      </c>
      <c r="B2215">
        <v>2020</v>
      </c>
      <c r="C2215">
        <v>6</v>
      </c>
      <c r="D2215" t="s">
        <v>25</v>
      </c>
      <c r="E2215">
        <v>4774</v>
      </c>
      <c r="F2215">
        <f>VLOOKUP(_xlfn.CONCAT(A2215,B2215,C2215),Denominator!D:H,2,FALSE)</f>
        <v>4774</v>
      </c>
      <c r="G2215">
        <f>VLOOKUP(_xlfn.CONCAT(A2215,B2215,C2215),Denominator!D:H,3,FALSE)</f>
        <v>0</v>
      </c>
      <c r="H2215">
        <v>6</v>
      </c>
      <c r="I2215" s="13">
        <f>Table15_2[[#This Row],[total_counts]]-Table15_2[[#This Row],[virtual_counts]]</f>
        <v>6</v>
      </c>
      <c r="J2215">
        <v>0</v>
      </c>
      <c r="K2215" s="4">
        <f>Table15_2[[#This Row],[total_counts]]/Table15_2[[#This Row],[den_total]]</f>
        <v>1.2568077084206116E-3</v>
      </c>
      <c r="L2215" s="4">
        <f>Table15_2[[#This Row],[in_person_counts]]/Table15_2[[#This Row],[den_total]]</f>
        <v>1.2568077084206116E-3</v>
      </c>
      <c r="M2215" s="4">
        <f>Table15_2[[#This Row],[virtual_counts]]/Table15_2[[#This Row],[den_total]]</f>
        <v>0</v>
      </c>
      <c r="N2215" t="s">
        <v>16</v>
      </c>
    </row>
    <row r="2216" spans="1:14" x14ac:dyDescent="0.3">
      <c r="A2216" t="s">
        <v>28</v>
      </c>
      <c r="B2216">
        <v>2020</v>
      </c>
      <c r="C2216">
        <v>7</v>
      </c>
      <c r="D2216" t="s">
        <v>13</v>
      </c>
      <c r="E2216">
        <v>5128</v>
      </c>
      <c r="F2216">
        <f>VLOOKUP(_xlfn.CONCAT(A2216,B2216,C2216),Denominator!D:H,2,FALSE)</f>
        <v>5128</v>
      </c>
      <c r="G2216">
        <f>VLOOKUP(_xlfn.CONCAT(A2216,B2216,C2216),Denominator!D:H,3,FALSE)</f>
        <v>0</v>
      </c>
      <c r="H2216">
        <v>358</v>
      </c>
      <c r="I2216" s="13">
        <f>Table15_2[[#This Row],[total_counts]]-Table15_2[[#This Row],[virtual_counts]]</f>
        <v>358</v>
      </c>
      <c r="J2216">
        <v>0</v>
      </c>
      <c r="K2216" s="4">
        <f>Table15_2[[#This Row],[total_counts]]/Table15_2[[#This Row],[den_total]]</f>
        <v>6.9812792511700472E-2</v>
      </c>
      <c r="L2216" s="4">
        <f>Table15_2[[#This Row],[in_person_counts]]/Table15_2[[#This Row],[den_total]]</f>
        <v>6.9812792511700472E-2</v>
      </c>
      <c r="M2216" s="4">
        <f>Table15_2[[#This Row],[virtual_counts]]/Table15_2[[#This Row],[den_total]]</f>
        <v>0</v>
      </c>
      <c r="N2216" t="s">
        <v>16</v>
      </c>
    </row>
    <row r="2217" spans="1:14" x14ac:dyDescent="0.3">
      <c r="A2217" t="s">
        <v>28</v>
      </c>
      <c r="B2217">
        <v>2020</v>
      </c>
      <c r="C2217">
        <v>7</v>
      </c>
      <c r="D2217" t="s">
        <v>18</v>
      </c>
      <c r="E2217">
        <v>5128</v>
      </c>
      <c r="F2217">
        <f>VLOOKUP(_xlfn.CONCAT(A2217,B2217,C2217),Denominator!D:H,2,FALSE)</f>
        <v>5128</v>
      </c>
      <c r="G2217">
        <f>VLOOKUP(_xlfn.CONCAT(A2217,B2217,C2217),Denominator!D:H,3,FALSE)</f>
        <v>0</v>
      </c>
      <c r="H2217">
        <v>8</v>
      </c>
      <c r="I2217" s="13">
        <f>Table15_2[[#This Row],[total_counts]]-Table15_2[[#This Row],[virtual_counts]]</f>
        <v>8</v>
      </c>
      <c r="J2217">
        <v>0</v>
      </c>
      <c r="K2217" s="4">
        <f>Table15_2[[#This Row],[total_counts]]/Table15_2[[#This Row],[den_total]]</f>
        <v>1.5600624024960999E-3</v>
      </c>
      <c r="L2217" s="4">
        <f>Table15_2[[#This Row],[in_person_counts]]/Table15_2[[#This Row],[den_total]]</f>
        <v>1.5600624024960999E-3</v>
      </c>
      <c r="M2217" s="4">
        <f>Table15_2[[#This Row],[virtual_counts]]/Table15_2[[#This Row],[den_total]]</f>
        <v>0</v>
      </c>
      <c r="N2217" t="s">
        <v>16</v>
      </c>
    </row>
    <row r="2218" spans="1:14" x14ac:dyDescent="0.3">
      <c r="A2218" t="s">
        <v>28</v>
      </c>
      <c r="B2218">
        <v>2020</v>
      </c>
      <c r="C2218">
        <v>7</v>
      </c>
      <c r="D2218" t="s">
        <v>19</v>
      </c>
      <c r="E2218">
        <v>5128</v>
      </c>
      <c r="F2218">
        <f>VLOOKUP(_xlfn.CONCAT(A2218,B2218,C2218),Denominator!D:H,2,FALSE)</f>
        <v>5128</v>
      </c>
      <c r="G2218">
        <f>VLOOKUP(_xlfn.CONCAT(A2218,B2218,C2218),Denominator!D:H,3,FALSE)</f>
        <v>0</v>
      </c>
      <c r="H2218">
        <v>2</v>
      </c>
      <c r="I2218" s="13">
        <f>Table15_2[[#This Row],[total_counts]]-Table15_2[[#This Row],[virtual_counts]]</f>
        <v>2</v>
      </c>
      <c r="J2218">
        <v>0</v>
      </c>
      <c r="K2218" s="4">
        <f>Table15_2[[#This Row],[total_counts]]/Table15_2[[#This Row],[den_total]]</f>
        <v>3.9001560062402497E-4</v>
      </c>
      <c r="L2218" s="4">
        <f>Table15_2[[#This Row],[in_person_counts]]/Table15_2[[#This Row],[den_total]]</f>
        <v>3.9001560062402497E-4</v>
      </c>
      <c r="M2218" s="4">
        <f>Table15_2[[#This Row],[virtual_counts]]/Table15_2[[#This Row],[den_total]]</f>
        <v>0</v>
      </c>
      <c r="N2218" t="s">
        <v>16</v>
      </c>
    </row>
    <row r="2219" spans="1:14" x14ac:dyDescent="0.3">
      <c r="A2219" t="s">
        <v>28</v>
      </c>
      <c r="B2219">
        <v>2020</v>
      </c>
      <c r="C2219">
        <v>7</v>
      </c>
      <c r="D2219" t="s">
        <v>20</v>
      </c>
      <c r="E2219">
        <v>5128</v>
      </c>
      <c r="F2219">
        <f>VLOOKUP(_xlfn.CONCAT(A2219,B2219,C2219),Denominator!D:H,2,FALSE)</f>
        <v>5128</v>
      </c>
      <c r="G2219">
        <f>VLOOKUP(_xlfn.CONCAT(A2219,B2219,C2219),Denominator!D:H,3,FALSE)</f>
        <v>0</v>
      </c>
      <c r="H2219">
        <v>0</v>
      </c>
      <c r="I2219" s="13">
        <f>Table15_2[[#This Row],[total_counts]]-Table15_2[[#This Row],[virtual_counts]]</f>
        <v>0</v>
      </c>
      <c r="J2219">
        <v>0</v>
      </c>
      <c r="K2219" s="4">
        <f>Table15_2[[#This Row],[total_counts]]/Table15_2[[#This Row],[den_total]]</f>
        <v>0</v>
      </c>
      <c r="L2219" s="4">
        <f>Table15_2[[#This Row],[in_person_counts]]/Table15_2[[#This Row],[den_total]]</f>
        <v>0</v>
      </c>
      <c r="M2219" s="4">
        <f>Table15_2[[#This Row],[virtual_counts]]/Table15_2[[#This Row],[den_total]]</f>
        <v>0</v>
      </c>
      <c r="N2219" t="s">
        <v>16</v>
      </c>
    </row>
    <row r="2220" spans="1:14" x14ac:dyDescent="0.3">
      <c r="A2220" t="s">
        <v>28</v>
      </c>
      <c r="B2220">
        <v>2020</v>
      </c>
      <c r="C2220">
        <v>7</v>
      </c>
      <c r="D2220" t="s">
        <v>21</v>
      </c>
      <c r="E2220">
        <v>5128</v>
      </c>
      <c r="F2220">
        <f>VLOOKUP(_xlfn.CONCAT(A2220,B2220,C2220),Denominator!D:H,2,FALSE)</f>
        <v>5128</v>
      </c>
      <c r="G2220">
        <f>VLOOKUP(_xlfn.CONCAT(A2220,B2220,C2220),Denominator!D:H,3,FALSE)</f>
        <v>0</v>
      </c>
      <c r="H2220">
        <v>1</v>
      </c>
      <c r="I2220" s="13">
        <f>Table15_2[[#This Row],[total_counts]]-Table15_2[[#This Row],[virtual_counts]]</f>
        <v>1</v>
      </c>
      <c r="J2220">
        <v>0</v>
      </c>
      <c r="K2220" s="4">
        <f>Table15_2[[#This Row],[total_counts]]/Table15_2[[#This Row],[den_total]]</f>
        <v>1.9500780031201249E-4</v>
      </c>
      <c r="L2220" s="4">
        <f>Table15_2[[#This Row],[in_person_counts]]/Table15_2[[#This Row],[den_total]]</f>
        <v>1.9500780031201249E-4</v>
      </c>
      <c r="M2220" s="4">
        <f>Table15_2[[#This Row],[virtual_counts]]/Table15_2[[#This Row],[den_total]]</f>
        <v>0</v>
      </c>
      <c r="N2220" t="s">
        <v>16</v>
      </c>
    </row>
    <row r="2221" spans="1:14" x14ac:dyDescent="0.3">
      <c r="A2221" t="s">
        <v>28</v>
      </c>
      <c r="B2221">
        <v>2020</v>
      </c>
      <c r="C2221">
        <v>7</v>
      </c>
      <c r="D2221" t="s">
        <v>22</v>
      </c>
      <c r="E2221">
        <v>5128</v>
      </c>
      <c r="F2221">
        <f>VLOOKUP(_xlfn.CONCAT(A2221,B2221,C2221),Denominator!D:H,2,FALSE)</f>
        <v>5128</v>
      </c>
      <c r="G2221">
        <f>VLOOKUP(_xlfn.CONCAT(A2221,B2221,C2221),Denominator!D:H,3,FALSE)</f>
        <v>0</v>
      </c>
      <c r="H2221">
        <v>1</v>
      </c>
      <c r="I2221" s="13">
        <f>Table15_2[[#This Row],[total_counts]]-Table15_2[[#This Row],[virtual_counts]]</f>
        <v>1</v>
      </c>
      <c r="J2221">
        <v>0</v>
      </c>
      <c r="K2221" s="4">
        <f>Table15_2[[#This Row],[total_counts]]/Table15_2[[#This Row],[den_total]]</f>
        <v>1.9500780031201249E-4</v>
      </c>
      <c r="L2221" s="4">
        <f>Table15_2[[#This Row],[in_person_counts]]/Table15_2[[#This Row],[den_total]]</f>
        <v>1.9500780031201249E-4</v>
      </c>
      <c r="M2221" s="4">
        <f>Table15_2[[#This Row],[virtual_counts]]/Table15_2[[#This Row],[den_total]]</f>
        <v>0</v>
      </c>
      <c r="N2221" t="s">
        <v>16</v>
      </c>
    </row>
    <row r="2222" spans="1:14" x14ac:dyDescent="0.3">
      <c r="A2222" t="s">
        <v>28</v>
      </c>
      <c r="B2222">
        <v>2020</v>
      </c>
      <c r="C2222">
        <v>7</v>
      </c>
      <c r="D2222" t="s">
        <v>23</v>
      </c>
      <c r="E2222">
        <v>5128</v>
      </c>
      <c r="F2222">
        <f>VLOOKUP(_xlfn.CONCAT(A2222,B2222,C2222),Denominator!D:H,2,FALSE)</f>
        <v>5128</v>
      </c>
      <c r="G2222">
        <f>VLOOKUP(_xlfn.CONCAT(A2222,B2222,C2222),Denominator!D:H,3,FALSE)</f>
        <v>0</v>
      </c>
      <c r="H2222">
        <v>180</v>
      </c>
      <c r="I2222" s="13">
        <f>Table15_2[[#This Row],[total_counts]]-Table15_2[[#This Row],[virtual_counts]]</f>
        <v>180</v>
      </c>
      <c r="J2222">
        <v>0</v>
      </c>
      <c r="K2222" s="4">
        <f>Table15_2[[#This Row],[total_counts]]/Table15_2[[#This Row],[den_total]]</f>
        <v>3.5101404056162244E-2</v>
      </c>
      <c r="L2222" s="4">
        <f>Table15_2[[#This Row],[in_person_counts]]/Table15_2[[#This Row],[den_total]]</f>
        <v>3.5101404056162244E-2</v>
      </c>
      <c r="M2222" s="4">
        <f>Table15_2[[#This Row],[virtual_counts]]/Table15_2[[#This Row],[den_total]]</f>
        <v>0</v>
      </c>
      <c r="N2222" t="s">
        <v>16</v>
      </c>
    </row>
    <row r="2223" spans="1:14" x14ac:dyDescent="0.3">
      <c r="A2223" t="s">
        <v>28</v>
      </c>
      <c r="B2223">
        <v>2020</v>
      </c>
      <c r="C2223">
        <v>7</v>
      </c>
      <c r="D2223" t="s">
        <v>24</v>
      </c>
      <c r="E2223">
        <v>5128</v>
      </c>
      <c r="F2223">
        <f>VLOOKUP(_xlfn.CONCAT(A2223,B2223,C2223),Denominator!D:H,2,FALSE)</f>
        <v>5128</v>
      </c>
      <c r="G2223">
        <f>VLOOKUP(_xlfn.CONCAT(A2223,B2223,C2223),Denominator!D:H,3,FALSE)</f>
        <v>0</v>
      </c>
      <c r="H2223">
        <v>0</v>
      </c>
      <c r="I2223" s="13">
        <f>Table15_2[[#This Row],[total_counts]]-Table15_2[[#This Row],[virtual_counts]]</f>
        <v>0</v>
      </c>
      <c r="J2223">
        <v>0</v>
      </c>
      <c r="K2223" s="4">
        <f>Table15_2[[#This Row],[total_counts]]/Table15_2[[#This Row],[den_total]]</f>
        <v>0</v>
      </c>
      <c r="L2223" s="4">
        <f>Table15_2[[#This Row],[in_person_counts]]/Table15_2[[#This Row],[den_total]]</f>
        <v>0</v>
      </c>
      <c r="M2223" s="4">
        <f>Table15_2[[#This Row],[virtual_counts]]/Table15_2[[#This Row],[den_total]]</f>
        <v>0</v>
      </c>
      <c r="N2223" t="s">
        <v>16</v>
      </c>
    </row>
    <row r="2224" spans="1:14" x14ac:dyDescent="0.3">
      <c r="A2224" t="s">
        <v>28</v>
      </c>
      <c r="B2224">
        <v>2020</v>
      </c>
      <c r="C2224">
        <v>7</v>
      </c>
      <c r="D2224" t="s">
        <v>25</v>
      </c>
      <c r="E2224">
        <v>5128</v>
      </c>
      <c r="F2224">
        <f>VLOOKUP(_xlfn.CONCAT(A2224,B2224,C2224),Denominator!D:H,2,FALSE)</f>
        <v>5128</v>
      </c>
      <c r="G2224">
        <f>VLOOKUP(_xlfn.CONCAT(A2224,B2224,C2224),Denominator!D:H,3,FALSE)</f>
        <v>0</v>
      </c>
      <c r="H2224">
        <v>3</v>
      </c>
      <c r="I2224" s="13">
        <f>Table15_2[[#This Row],[total_counts]]-Table15_2[[#This Row],[virtual_counts]]</f>
        <v>3</v>
      </c>
      <c r="J2224">
        <v>0</v>
      </c>
      <c r="K2224" s="4">
        <f>Table15_2[[#This Row],[total_counts]]/Table15_2[[#This Row],[den_total]]</f>
        <v>5.8502340093603746E-4</v>
      </c>
      <c r="L2224" s="4">
        <f>Table15_2[[#This Row],[in_person_counts]]/Table15_2[[#This Row],[den_total]]</f>
        <v>5.8502340093603746E-4</v>
      </c>
      <c r="M2224" s="4">
        <f>Table15_2[[#This Row],[virtual_counts]]/Table15_2[[#This Row],[den_total]]</f>
        <v>0</v>
      </c>
      <c r="N2224" t="s">
        <v>16</v>
      </c>
    </row>
    <row r="2225" spans="1:14" x14ac:dyDescent="0.3">
      <c r="A2225" t="s">
        <v>28</v>
      </c>
      <c r="B2225">
        <v>2020</v>
      </c>
      <c r="C2225">
        <v>8</v>
      </c>
      <c r="D2225" t="s">
        <v>13</v>
      </c>
      <c r="E2225">
        <v>6321</v>
      </c>
      <c r="F2225">
        <f>VLOOKUP(_xlfn.CONCAT(A2225,B2225,C2225),Denominator!D:H,2,FALSE)</f>
        <v>6321</v>
      </c>
      <c r="G2225">
        <f>VLOOKUP(_xlfn.CONCAT(A2225,B2225,C2225),Denominator!D:H,3,FALSE)</f>
        <v>0</v>
      </c>
      <c r="H2225">
        <v>323</v>
      </c>
      <c r="I2225" s="13">
        <f>Table15_2[[#This Row],[total_counts]]-Table15_2[[#This Row],[virtual_counts]]</f>
        <v>323</v>
      </c>
      <c r="J2225">
        <v>0</v>
      </c>
      <c r="K2225" s="4">
        <f>Table15_2[[#This Row],[total_counts]]/Table15_2[[#This Row],[den_total]]</f>
        <v>5.1099509571270366E-2</v>
      </c>
      <c r="L2225" s="4">
        <f>Table15_2[[#This Row],[in_person_counts]]/Table15_2[[#This Row],[den_total]]</f>
        <v>5.1099509571270366E-2</v>
      </c>
      <c r="M2225" s="4">
        <f>Table15_2[[#This Row],[virtual_counts]]/Table15_2[[#This Row],[den_total]]</f>
        <v>0</v>
      </c>
      <c r="N2225" t="s">
        <v>16</v>
      </c>
    </row>
    <row r="2226" spans="1:14" x14ac:dyDescent="0.3">
      <c r="A2226" t="s">
        <v>28</v>
      </c>
      <c r="B2226">
        <v>2020</v>
      </c>
      <c r="C2226">
        <v>8</v>
      </c>
      <c r="D2226" t="s">
        <v>18</v>
      </c>
      <c r="E2226">
        <v>6321</v>
      </c>
      <c r="F2226">
        <f>VLOOKUP(_xlfn.CONCAT(A2226,B2226,C2226),Denominator!D:H,2,FALSE)</f>
        <v>6321</v>
      </c>
      <c r="G2226">
        <f>VLOOKUP(_xlfn.CONCAT(A2226,B2226,C2226),Denominator!D:H,3,FALSE)</f>
        <v>0</v>
      </c>
      <c r="H2226">
        <v>12</v>
      </c>
      <c r="I2226" s="13">
        <f>Table15_2[[#This Row],[total_counts]]-Table15_2[[#This Row],[virtual_counts]]</f>
        <v>12</v>
      </c>
      <c r="J2226">
        <v>0</v>
      </c>
      <c r="K2226" s="4">
        <f>Table15_2[[#This Row],[total_counts]]/Table15_2[[#This Row],[den_total]]</f>
        <v>1.8984337921214998E-3</v>
      </c>
      <c r="L2226" s="4">
        <f>Table15_2[[#This Row],[in_person_counts]]/Table15_2[[#This Row],[den_total]]</f>
        <v>1.8984337921214998E-3</v>
      </c>
      <c r="M2226" s="4">
        <f>Table15_2[[#This Row],[virtual_counts]]/Table15_2[[#This Row],[den_total]]</f>
        <v>0</v>
      </c>
      <c r="N2226" t="s">
        <v>16</v>
      </c>
    </row>
    <row r="2227" spans="1:14" x14ac:dyDescent="0.3">
      <c r="A2227" t="s">
        <v>28</v>
      </c>
      <c r="B2227">
        <v>2020</v>
      </c>
      <c r="C2227">
        <v>8</v>
      </c>
      <c r="D2227" t="s">
        <v>19</v>
      </c>
      <c r="E2227">
        <v>6321</v>
      </c>
      <c r="F2227">
        <f>VLOOKUP(_xlfn.CONCAT(A2227,B2227,C2227),Denominator!D:H,2,FALSE)</f>
        <v>6321</v>
      </c>
      <c r="G2227">
        <f>VLOOKUP(_xlfn.CONCAT(A2227,B2227,C2227),Denominator!D:H,3,FALSE)</f>
        <v>0</v>
      </c>
      <c r="H2227">
        <v>2</v>
      </c>
      <c r="I2227" s="13">
        <f>Table15_2[[#This Row],[total_counts]]-Table15_2[[#This Row],[virtual_counts]]</f>
        <v>2</v>
      </c>
      <c r="J2227">
        <v>0</v>
      </c>
      <c r="K2227" s="4">
        <f>Table15_2[[#This Row],[total_counts]]/Table15_2[[#This Row],[den_total]]</f>
        <v>3.1640563202024995E-4</v>
      </c>
      <c r="L2227" s="4">
        <f>Table15_2[[#This Row],[in_person_counts]]/Table15_2[[#This Row],[den_total]]</f>
        <v>3.1640563202024995E-4</v>
      </c>
      <c r="M2227" s="4">
        <f>Table15_2[[#This Row],[virtual_counts]]/Table15_2[[#This Row],[den_total]]</f>
        <v>0</v>
      </c>
      <c r="N2227" t="s">
        <v>16</v>
      </c>
    </row>
    <row r="2228" spans="1:14" x14ac:dyDescent="0.3">
      <c r="A2228" t="s">
        <v>28</v>
      </c>
      <c r="B2228">
        <v>2020</v>
      </c>
      <c r="C2228">
        <v>8</v>
      </c>
      <c r="D2228" t="s">
        <v>20</v>
      </c>
      <c r="E2228">
        <v>6321</v>
      </c>
      <c r="F2228">
        <f>VLOOKUP(_xlfn.CONCAT(A2228,B2228,C2228),Denominator!D:H,2,FALSE)</f>
        <v>6321</v>
      </c>
      <c r="G2228">
        <f>VLOOKUP(_xlfn.CONCAT(A2228,B2228,C2228),Denominator!D:H,3,FALSE)</f>
        <v>0</v>
      </c>
      <c r="H2228">
        <v>1</v>
      </c>
      <c r="I2228" s="13">
        <f>Table15_2[[#This Row],[total_counts]]-Table15_2[[#This Row],[virtual_counts]]</f>
        <v>1</v>
      </c>
      <c r="J2228">
        <v>0</v>
      </c>
      <c r="K2228" s="4">
        <f>Table15_2[[#This Row],[total_counts]]/Table15_2[[#This Row],[den_total]]</f>
        <v>1.5820281601012498E-4</v>
      </c>
      <c r="L2228" s="4">
        <f>Table15_2[[#This Row],[in_person_counts]]/Table15_2[[#This Row],[den_total]]</f>
        <v>1.5820281601012498E-4</v>
      </c>
      <c r="M2228" s="4">
        <f>Table15_2[[#This Row],[virtual_counts]]/Table15_2[[#This Row],[den_total]]</f>
        <v>0</v>
      </c>
      <c r="N2228" t="s">
        <v>16</v>
      </c>
    </row>
    <row r="2229" spans="1:14" x14ac:dyDescent="0.3">
      <c r="A2229" t="s">
        <v>28</v>
      </c>
      <c r="B2229">
        <v>2020</v>
      </c>
      <c r="C2229">
        <v>8</v>
      </c>
      <c r="D2229" t="s">
        <v>21</v>
      </c>
      <c r="E2229">
        <v>6321</v>
      </c>
      <c r="F2229">
        <f>VLOOKUP(_xlfn.CONCAT(A2229,B2229,C2229),Denominator!D:H,2,FALSE)</f>
        <v>6321</v>
      </c>
      <c r="G2229">
        <f>VLOOKUP(_xlfn.CONCAT(A2229,B2229,C2229),Denominator!D:H,3,FALSE)</f>
        <v>0</v>
      </c>
      <c r="H2229">
        <v>1</v>
      </c>
      <c r="I2229" s="13">
        <f>Table15_2[[#This Row],[total_counts]]-Table15_2[[#This Row],[virtual_counts]]</f>
        <v>1</v>
      </c>
      <c r="J2229">
        <v>0</v>
      </c>
      <c r="K2229" s="4">
        <f>Table15_2[[#This Row],[total_counts]]/Table15_2[[#This Row],[den_total]]</f>
        <v>1.5820281601012498E-4</v>
      </c>
      <c r="L2229" s="4">
        <f>Table15_2[[#This Row],[in_person_counts]]/Table15_2[[#This Row],[den_total]]</f>
        <v>1.5820281601012498E-4</v>
      </c>
      <c r="M2229" s="4">
        <f>Table15_2[[#This Row],[virtual_counts]]/Table15_2[[#This Row],[den_total]]</f>
        <v>0</v>
      </c>
      <c r="N2229" t="s">
        <v>16</v>
      </c>
    </row>
    <row r="2230" spans="1:14" x14ac:dyDescent="0.3">
      <c r="A2230" t="s">
        <v>28</v>
      </c>
      <c r="B2230">
        <v>2020</v>
      </c>
      <c r="C2230">
        <v>8</v>
      </c>
      <c r="D2230" t="s">
        <v>22</v>
      </c>
      <c r="E2230">
        <v>6321</v>
      </c>
      <c r="F2230">
        <f>VLOOKUP(_xlfn.CONCAT(A2230,B2230,C2230),Denominator!D:H,2,FALSE)</f>
        <v>6321</v>
      </c>
      <c r="G2230">
        <f>VLOOKUP(_xlfn.CONCAT(A2230,B2230,C2230),Denominator!D:H,3,FALSE)</f>
        <v>0</v>
      </c>
      <c r="H2230">
        <v>2</v>
      </c>
      <c r="I2230" s="13">
        <f>Table15_2[[#This Row],[total_counts]]-Table15_2[[#This Row],[virtual_counts]]</f>
        <v>2</v>
      </c>
      <c r="J2230">
        <v>0</v>
      </c>
      <c r="K2230" s="4">
        <f>Table15_2[[#This Row],[total_counts]]/Table15_2[[#This Row],[den_total]]</f>
        <v>3.1640563202024995E-4</v>
      </c>
      <c r="L2230" s="4">
        <f>Table15_2[[#This Row],[in_person_counts]]/Table15_2[[#This Row],[den_total]]</f>
        <v>3.1640563202024995E-4</v>
      </c>
      <c r="M2230" s="4">
        <f>Table15_2[[#This Row],[virtual_counts]]/Table15_2[[#This Row],[den_total]]</f>
        <v>0</v>
      </c>
      <c r="N2230" t="s">
        <v>16</v>
      </c>
    </row>
    <row r="2231" spans="1:14" x14ac:dyDescent="0.3">
      <c r="A2231" t="s">
        <v>28</v>
      </c>
      <c r="B2231">
        <v>2020</v>
      </c>
      <c r="C2231">
        <v>8</v>
      </c>
      <c r="D2231" t="s">
        <v>23</v>
      </c>
      <c r="E2231">
        <v>6321</v>
      </c>
      <c r="F2231">
        <f>VLOOKUP(_xlfn.CONCAT(A2231,B2231,C2231),Denominator!D:H,2,FALSE)</f>
        <v>6321</v>
      </c>
      <c r="G2231">
        <f>VLOOKUP(_xlfn.CONCAT(A2231,B2231,C2231),Denominator!D:H,3,FALSE)</f>
        <v>0</v>
      </c>
      <c r="H2231">
        <v>174</v>
      </c>
      <c r="I2231" s="13">
        <f>Table15_2[[#This Row],[total_counts]]-Table15_2[[#This Row],[virtual_counts]]</f>
        <v>174</v>
      </c>
      <c r="J2231">
        <v>0</v>
      </c>
      <c r="K2231" s="4">
        <f>Table15_2[[#This Row],[total_counts]]/Table15_2[[#This Row],[den_total]]</f>
        <v>2.7527289985761746E-2</v>
      </c>
      <c r="L2231" s="4">
        <f>Table15_2[[#This Row],[in_person_counts]]/Table15_2[[#This Row],[den_total]]</f>
        <v>2.7527289985761746E-2</v>
      </c>
      <c r="M2231" s="4">
        <f>Table15_2[[#This Row],[virtual_counts]]/Table15_2[[#This Row],[den_total]]</f>
        <v>0</v>
      </c>
      <c r="N2231" t="s">
        <v>16</v>
      </c>
    </row>
    <row r="2232" spans="1:14" x14ac:dyDescent="0.3">
      <c r="A2232" t="s">
        <v>28</v>
      </c>
      <c r="B2232">
        <v>2020</v>
      </c>
      <c r="C2232">
        <v>8</v>
      </c>
      <c r="D2232" t="s">
        <v>24</v>
      </c>
      <c r="E2232">
        <v>6321</v>
      </c>
      <c r="F2232">
        <f>VLOOKUP(_xlfn.CONCAT(A2232,B2232,C2232),Denominator!D:H,2,FALSE)</f>
        <v>6321</v>
      </c>
      <c r="G2232">
        <f>VLOOKUP(_xlfn.CONCAT(A2232,B2232,C2232),Denominator!D:H,3,FALSE)</f>
        <v>0</v>
      </c>
      <c r="H2232">
        <v>0</v>
      </c>
      <c r="I2232" s="13">
        <f>Table15_2[[#This Row],[total_counts]]-Table15_2[[#This Row],[virtual_counts]]</f>
        <v>0</v>
      </c>
      <c r="J2232">
        <v>0</v>
      </c>
      <c r="K2232" s="4">
        <f>Table15_2[[#This Row],[total_counts]]/Table15_2[[#This Row],[den_total]]</f>
        <v>0</v>
      </c>
      <c r="L2232" s="4">
        <f>Table15_2[[#This Row],[in_person_counts]]/Table15_2[[#This Row],[den_total]]</f>
        <v>0</v>
      </c>
      <c r="M2232" s="4">
        <f>Table15_2[[#This Row],[virtual_counts]]/Table15_2[[#This Row],[den_total]]</f>
        <v>0</v>
      </c>
      <c r="N2232" t="s">
        <v>16</v>
      </c>
    </row>
    <row r="2233" spans="1:14" x14ac:dyDescent="0.3">
      <c r="A2233" t="s">
        <v>28</v>
      </c>
      <c r="B2233">
        <v>2020</v>
      </c>
      <c r="C2233">
        <v>8</v>
      </c>
      <c r="D2233" t="s">
        <v>25</v>
      </c>
      <c r="E2233">
        <v>6321</v>
      </c>
      <c r="F2233">
        <f>VLOOKUP(_xlfn.CONCAT(A2233,B2233,C2233),Denominator!D:H,2,FALSE)</f>
        <v>6321</v>
      </c>
      <c r="G2233">
        <f>VLOOKUP(_xlfn.CONCAT(A2233,B2233,C2233),Denominator!D:H,3,FALSE)</f>
        <v>0</v>
      </c>
      <c r="H2233">
        <v>12</v>
      </c>
      <c r="I2233" s="13">
        <f>Table15_2[[#This Row],[total_counts]]-Table15_2[[#This Row],[virtual_counts]]</f>
        <v>12</v>
      </c>
      <c r="J2233">
        <v>0</v>
      </c>
      <c r="K2233" s="4">
        <f>Table15_2[[#This Row],[total_counts]]/Table15_2[[#This Row],[den_total]]</f>
        <v>1.8984337921214998E-3</v>
      </c>
      <c r="L2233" s="4">
        <f>Table15_2[[#This Row],[in_person_counts]]/Table15_2[[#This Row],[den_total]]</f>
        <v>1.8984337921214998E-3</v>
      </c>
      <c r="M2233" s="4">
        <f>Table15_2[[#This Row],[virtual_counts]]/Table15_2[[#This Row],[den_total]]</f>
        <v>0</v>
      </c>
      <c r="N2233" t="s">
        <v>16</v>
      </c>
    </row>
    <row r="2234" spans="1:14" x14ac:dyDescent="0.3">
      <c r="A2234" t="s">
        <v>28</v>
      </c>
      <c r="B2234">
        <v>2020</v>
      </c>
      <c r="C2234">
        <v>9</v>
      </c>
      <c r="D2234" t="s">
        <v>13</v>
      </c>
      <c r="E2234">
        <v>6137</v>
      </c>
      <c r="F2234">
        <f>VLOOKUP(_xlfn.CONCAT(A2234,B2234,C2234),Denominator!D:H,2,FALSE)</f>
        <v>6137</v>
      </c>
      <c r="G2234">
        <f>VLOOKUP(_xlfn.CONCAT(A2234,B2234,C2234),Denominator!D:H,3,FALSE)</f>
        <v>0</v>
      </c>
      <c r="H2234">
        <v>560</v>
      </c>
      <c r="I2234" s="13">
        <f>Table15_2[[#This Row],[total_counts]]-Table15_2[[#This Row],[virtual_counts]]</f>
        <v>560</v>
      </c>
      <c r="J2234">
        <v>0</v>
      </c>
      <c r="K2234" s="4">
        <f>Table15_2[[#This Row],[total_counts]]/Table15_2[[#This Row],[den_total]]</f>
        <v>9.1249796317418932E-2</v>
      </c>
      <c r="L2234" s="4">
        <f>Table15_2[[#This Row],[in_person_counts]]/Table15_2[[#This Row],[den_total]]</f>
        <v>9.1249796317418932E-2</v>
      </c>
      <c r="M2234" s="4">
        <f>Table15_2[[#This Row],[virtual_counts]]/Table15_2[[#This Row],[den_total]]</f>
        <v>0</v>
      </c>
      <c r="N2234" t="s">
        <v>16</v>
      </c>
    </row>
    <row r="2235" spans="1:14" x14ac:dyDescent="0.3">
      <c r="A2235" t="s">
        <v>28</v>
      </c>
      <c r="B2235">
        <v>2020</v>
      </c>
      <c r="C2235">
        <v>9</v>
      </c>
      <c r="D2235" t="s">
        <v>18</v>
      </c>
      <c r="E2235">
        <v>6137</v>
      </c>
      <c r="F2235">
        <f>VLOOKUP(_xlfn.CONCAT(A2235,B2235,C2235),Denominator!D:H,2,FALSE)</f>
        <v>6137</v>
      </c>
      <c r="G2235">
        <f>VLOOKUP(_xlfn.CONCAT(A2235,B2235,C2235),Denominator!D:H,3,FALSE)</f>
        <v>0</v>
      </c>
      <c r="H2235">
        <v>16</v>
      </c>
      <c r="I2235" s="13">
        <f>Table15_2[[#This Row],[total_counts]]-Table15_2[[#This Row],[virtual_counts]]</f>
        <v>16</v>
      </c>
      <c r="J2235">
        <v>0</v>
      </c>
      <c r="K2235" s="4">
        <f>Table15_2[[#This Row],[total_counts]]/Table15_2[[#This Row],[den_total]]</f>
        <v>2.6071370376405411E-3</v>
      </c>
      <c r="L2235" s="4">
        <f>Table15_2[[#This Row],[in_person_counts]]/Table15_2[[#This Row],[den_total]]</f>
        <v>2.6071370376405411E-3</v>
      </c>
      <c r="M2235" s="4">
        <f>Table15_2[[#This Row],[virtual_counts]]/Table15_2[[#This Row],[den_total]]</f>
        <v>0</v>
      </c>
      <c r="N2235" t="s">
        <v>16</v>
      </c>
    </row>
    <row r="2236" spans="1:14" x14ac:dyDescent="0.3">
      <c r="A2236" t="s">
        <v>28</v>
      </c>
      <c r="B2236">
        <v>2020</v>
      </c>
      <c r="C2236">
        <v>9</v>
      </c>
      <c r="D2236" t="s">
        <v>19</v>
      </c>
      <c r="E2236">
        <v>6137</v>
      </c>
      <c r="F2236">
        <f>VLOOKUP(_xlfn.CONCAT(A2236,B2236,C2236),Denominator!D:H,2,FALSE)</f>
        <v>6137</v>
      </c>
      <c r="G2236">
        <f>VLOOKUP(_xlfn.CONCAT(A2236,B2236,C2236),Denominator!D:H,3,FALSE)</f>
        <v>0</v>
      </c>
      <c r="H2236">
        <v>2</v>
      </c>
      <c r="I2236" s="13">
        <f>Table15_2[[#This Row],[total_counts]]-Table15_2[[#This Row],[virtual_counts]]</f>
        <v>2</v>
      </c>
      <c r="J2236">
        <v>0</v>
      </c>
      <c r="K2236" s="4">
        <f>Table15_2[[#This Row],[total_counts]]/Table15_2[[#This Row],[den_total]]</f>
        <v>3.2589212970506764E-4</v>
      </c>
      <c r="L2236" s="4">
        <f>Table15_2[[#This Row],[in_person_counts]]/Table15_2[[#This Row],[den_total]]</f>
        <v>3.2589212970506764E-4</v>
      </c>
      <c r="M2236" s="4">
        <f>Table15_2[[#This Row],[virtual_counts]]/Table15_2[[#This Row],[den_total]]</f>
        <v>0</v>
      </c>
      <c r="N2236" t="s">
        <v>16</v>
      </c>
    </row>
    <row r="2237" spans="1:14" x14ac:dyDescent="0.3">
      <c r="A2237" t="s">
        <v>28</v>
      </c>
      <c r="B2237">
        <v>2020</v>
      </c>
      <c r="C2237">
        <v>9</v>
      </c>
      <c r="D2237" t="s">
        <v>20</v>
      </c>
      <c r="E2237">
        <v>6137</v>
      </c>
      <c r="F2237">
        <f>VLOOKUP(_xlfn.CONCAT(A2237,B2237,C2237),Denominator!D:H,2,FALSE)</f>
        <v>6137</v>
      </c>
      <c r="G2237">
        <f>VLOOKUP(_xlfn.CONCAT(A2237,B2237,C2237),Denominator!D:H,3,FALSE)</f>
        <v>0</v>
      </c>
      <c r="H2237">
        <v>0</v>
      </c>
      <c r="I2237" s="13">
        <f>Table15_2[[#This Row],[total_counts]]-Table15_2[[#This Row],[virtual_counts]]</f>
        <v>0</v>
      </c>
      <c r="J2237">
        <v>0</v>
      </c>
      <c r="K2237" s="4">
        <f>Table15_2[[#This Row],[total_counts]]/Table15_2[[#This Row],[den_total]]</f>
        <v>0</v>
      </c>
      <c r="L2237" s="4">
        <f>Table15_2[[#This Row],[in_person_counts]]/Table15_2[[#This Row],[den_total]]</f>
        <v>0</v>
      </c>
      <c r="M2237" s="4">
        <f>Table15_2[[#This Row],[virtual_counts]]/Table15_2[[#This Row],[den_total]]</f>
        <v>0</v>
      </c>
      <c r="N2237" t="s">
        <v>16</v>
      </c>
    </row>
    <row r="2238" spans="1:14" x14ac:dyDescent="0.3">
      <c r="A2238" t="s">
        <v>28</v>
      </c>
      <c r="B2238">
        <v>2020</v>
      </c>
      <c r="C2238">
        <v>9</v>
      </c>
      <c r="D2238" t="s">
        <v>21</v>
      </c>
      <c r="E2238">
        <v>6137</v>
      </c>
      <c r="F2238">
        <f>VLOOKUP(_xlfn.CONCAT(A2238,B2238,C2238),Denominator!D:H,2,FALSE)</f>
        <v>6137</v>
      </c>
      <c r="G2238">
        <f>VLOOKUP(_xlfn.CONCAT(A2238,B2238,C2238),Denominator!D:H,3,FALSE)</f>
        <v>0</v>
      </c>
      <c r="H2238">
        <v>5</v>
      </c>
      <c r="I2238" s="13">
        <f>Table15_2[[#This Row],[total_counts]]-Table15_2[[#This Row],[virtual_counts]]</f>
        <v>5</v>
      </c>
      <c r="J2238">
        <v>0</v>
      </c>
      <c r="K2238" s="4">
        <f>Table15_2[[#This Row],[total_counts]]/Table15_2[[#This Row],[den_total]]</f>
        <v>8.1473032426266907E-4</v>
      </c>
      <c r="L2238" s="4">
        <f>Table15_2[[#This Row],[in_person_counts]]/Table15_2[[#This Row],[den_total]]</f>
        <v>8.1473032426266907E-4</v>
      </c>
      <c r="M2238" s="4">
        <f>Table15_2[[#This Row],[virtual_counts]]/Table15_2[[#This Row],[den_total]]</f>
        <v>0</v>
      </c>
      <c r="N2238" t="s">
        <v>16</v>
      </c>
    </row>
    <row r="2239" spans="1:14" x14ac:dyDescent="0.3">
      <c r="A2239" t="s">
        <v>28</v>
      </c>
      <c r="B2239">
        <v>2020</v>
      </c>
      <c r="C2239">
        <v>9</v>
      </c>
      <c r="D2239" t="s">
        <v>22</v>
      </c>
      <c r="E2239">
        <v>6137</v>
      </c>
      <c r="F2239">
        <f>VLOOKUP(_xlfn.CONCAT(A2239,B2239,C2239),Denominator!D:H,2,FALSE)</f>
        <v>6137</v>
      </c>
      <c r="G2239">
        <f>VLOOKUP(_xlfn.CONCAT(A2239,B2239,C2239),Denominator!D:H,3,FALSE)</f>
        <v>0</v>
      </c>
      <c r="H2239">
        <v>5</v>
      </c>
      <c r="I2239" s="13">
        <f>Table15_2[[#This Row],[total_counts]]-Table15_2[[#This Row],[virtual_counts]]</f>
        <v>5</v>
      </c>
      <c r="J2239">
        <v>0</v>
      </c>
      <c r="K2239" s="4">
        <f>Table15_2[[#This Row],[total_counts]]/Table15_2[[#This Row],[den_total]]</f>
        <v>8.1473032426266907E-4</v>
      </c>
      <c r="L2239" s="4">
        <f>Table15_2[[#This Row],[in_person_counts]]/Table15_2[[#This Row],[den_total]]</f>
        <v>8.1473032426266907E-4</v>
      </c>
      <c r="M2239" s="4">
        <f>Table15_2[[#This Row],[virtual_counts]]/Table15_2[[#This Row],[den_total]]</f>
        <v>0</v>
      </c>
      <c r="N2239" t="s">
        <v>16</v>
      </c>
    </row>
    <row r="2240" spans="1:14" x14ac:dyDescent="0.3">
      <c r="A2240" t="s">
        <v>28</v>
      </c>
      <c r="B2240">
        <v>2020</v>
      </c>
      <c r="C2240">
        <v>9</v>
      </c>
      <c r="D2240" t="s">
        <v>23</v>
      </c>
      <c r="E2240">
        <v>6137</v>
      </c>
      <c r="F2240">
        <f>VLOOKUP(_xlfn.CONCAT(A2240,B2240,C2240),Denominator!D:H,2,FALSE)</f>
        <v>6137</v>
      </c>
      <c r="G2240">
        <f>VLOOKUP(_xlfn.CONCAT(A2240,B2240,C2240),Denominator!D:H,3,FALSE)</f>
        <v>0</v>
      </c>
      <c r="H2240">
        <v>292</v>
      </c>
      <c r="I2240" s="13">
        <f>Table15_2[[#This Row],[total_counts]]-Table15_2[[#This Row],[virtual_counts]]</f>
        <v>292</v>
      </c>
      <c r="J2240">
        <v>0</v>
      </c>
      <c r="K2240" s="4">
        <f>Table15_2[[#This Row],[total_counts]]/Table15_2[[#This Row],[den_total]]</f>
        <v>4.758025093693987E-2</v>
      </c>
      <c r="L2240" s="4">
        <f>Table15_2[[#This Row],[in_person_counts]]/Table15_2[[#This Row],[den_total]]</f>
        <v>4.758025093693987E-2</v>
      </c>
      <c r="M2240" s="4">
        <f>Table15_2[[#This Row],[virtual_counts]]/Table15_2[[#This Row],[den_total]]</f>
        <v>0</v>
      </c>
      <c r="N2240" t="s">
        <v>16</v>
      </c>
    </row>
    <row r="2241" spans="1:14" x14ac:dyDescent="0.3">
      <c r="A2241" t="s">
        <v>28</v>
      </c>
      <c r="B2241">
        <v>2020</v>
      </c>
      <c r="C2241">
        <v>9</v>
      </c>
      <c r="D2241" t="s">
        <v>24</v>
      </c>
      <c r="E2241">
        <v>6137</v>
      </c>
      <c r="F2241">
        <f>VLOOKUP(_xlfn.CONCAT(A2241,B2241,C2241),Denominator!D:H,2,FALSE)</f>
        <v>6137</v>
      </c>
      <c r="G2241">
        <f>VLOOKUP(_xlfn.CONCAT(A2241,B2241,C2241),Denominator!D:H,3,FALSE)</f>
        <v>0</v>
      </c>
      <c r="H2241">
        <v>0</v>
      </c>
      <c r="I2241" s="13">
        <f>Table15_2[[#This Row],[total_counts]]-Table15_2[[#This Row],[virtual_counts]]</f>
        <v>0</v>
      </c>
      <c r="J2241">
        <v>0</v>
      </c>
      <c r="K2241" s="4">
        <f>Table15_2[[#This Row],[total_counts]]/Table15_2[[#This Row],[den_total]]</f>
        <v>0</v>
      </c>
      <c r="L2241" s="4">
        <f>Table15_2[[#This Row],[in_person_counts]]/Table15_2[[#This Row],[den_total]]</f>
        <v>0</v>
      </c>
      <c r="M2241" s="4">
        <f>Table15_2[[#This Row],[virtual_counts]]/Table15_2[[#This Row],[den_total]]</f>
        <v>0</v>
      </c>
      <c r="N2241" t="s">
        <v>16</v>
      </c>
    </row>
    <row r="2242" spans="1:14" x14ac:dyDescent="0.3">
      <c r="A2242" t="s">
        <v>28</v>
      </c>
      <c r="B2242">
        <v>2020</v>
      </c>
      <c r="C2242">
        <v>9</v>
      </c>
      <c r="D2242" t="s">
        <v>25</v>
      </c>
      <c r="E2242">
        <v>6137</v>
      </c>
      <c r="F2242">
        <f>VLOOKUP(_xlfn.CONCAT(A2242,B2242,C2242),Denominator!D:H,2,FALSE)</f>
        <v>6137</v>
      </c>
      <c r="G2242">
        <f>VLOOKUP(_xlfn.CONCAT(A2242,B2242,C2242),Denominator!D:H,3,FALSE)</f>
        <v>0</v>
      </c>
      <c r="H2242">
        <v>6</v>
      </c>
      <c r="I2242" s="13">
        <f>Table15_2[[#This Row],[total_counts]]-Table15_2[[#This Row],[virtual_counts]]</f>
        <v>6</v>
      </c>
      <c r="J2242">
        <v>0</v>
      </c>
      <c r="K2242" s="4">
        <f>Table15_2[[#This Row],[total_counts]]/Table15_2[[#This Row],[den_total]]</f>
        <v>9.7767638911520297E-4</v>
      </c>
      <c r="L2242" s="4">
        <f>Table15_2[[#This Row],[in_person_counts]]/Table15_2[[#This Row],[den_total]]</f>
        <v>9.7767638911520297E-4</v>
      </c>
      <c r="M2242" s="4">
        <f>Table15_2[[#This Row],[virtual_counts]]/Table15_2[[#This Row],[den_total]]</f>
        <v>0</v>
      </c>
      <c r="N2242" t="s">
        <v>16</v>
      </c>
    </row>
    <row r="2243" spans="1:14" x14ac:dyDescent="0.3">
      <c r="A2243" t="s">
        <v>28</v>
      </c>
      <c r="B2243">
        <v>2020</v>
      </c>
      <c r="C2243">
        <v>10</v>
      </c>
      <c r="D2243" t="s">
        <v>13</v>
      </c>
      <c r="E2243">
        <v>5954</v>
      </c>
      <c r="F2243">
        <f>VLOOKUP(_xlfn.CONCAT(A2243,B2243,C2243),Denominator!D:H,2,FALSE)</f>
        <v>5954</v>
      </c>
      <c r="G2243">
        <f>VLOOKUP(_xlfn.CONCAT(A2243,B2243,C2243),Denominator!D:H,3,FALSE)</f>
        <v>0</v>
      </c>
      <c r="H2243">
        <v>356</v>
      </c>
      <c r="I2243" s="13">
        <f>Table15_2[[#This Row],[total_counts]]-Table15_2[[#This Row],[virtual_counts]]</f>
        <v>356</v>
      </c>
      <c r="J2243">
        <v>0</v>
      </c>
      <c r="K2243" s="4">
        <f>Table15_2[[#This Row],[total_counts]]/Table15_2[[#This Row],[den_total]]</f>
        <v>5.9791736647631842E-2</v>
      </c>
      <c r="L2243" s="4">
        <f>Table15_2[[#This Row],[in_person_counts]]/Table15_2[[#This Row],[den_total]]</f>
        <v>5.9791736647631842E-2</v>
      </c>
      <c r="M2243" s="4">
        <f>Table15_2[[#This Row],[virtual_counts]]/Table15_2[[#This Row],[den_total]]</f>
        <v>0</v>
      </c>
      <c r="N2243" t="s">
        <v>16</v>
      </c>
    </row>
    <row r="2244" spans="1:14" x14ac:dyDescent="0.3">
      <c r="A2244" t="s">
        <v>28</v>
      </c>
      <c r="B2244">
        <v>2020</v>
      </c>
      <c r="C2244">
        <v>10</v>
      </c>
      <c r="D2244" t="s">
        <v>18</v>
      </c>
      <c r="E2244">
        <v>5954</v>
      </c>
      <c r="F2244">
        <f>VLOOKUP(_xlfn.CONCAT(A2244,B2244,C2244),Denominator!D:H,2,FALSE)</f>
        <v>5954</v>
      </c>
      <c r="G2244">
        <f>VLOOKUP(_xlfn.CONCAT(A2244,B2244,C2244),Denominator!D:H,3,FALSE)</f>
        <v>0</v>
      </c>
      <c r="H2244">
        <v>12</v>
      </c>
      <c r="I2244" s="13">
        <f>Table15_2[[#This Row],[total_counts]]-Table15_2[[#This Row],[virtual_counts]]</f>
        <v>12</v>
      </c>
      <c r="J2244">
        <v>0</v>
      </c>
      <c r="K2244" s="4">
        <f>Table15_2[[#This Row],[total_counts]]/Table15_2[[#This Row],[den_total]]</f>
        <v>2.0154517971111858E-3</v>
      </c>
      <c r="L2244" s="4">
        <f>Table15_2[[#This Row],[in_person_counts]]/Table15_2[[#This Row],[den_total]]</f>
        <v>2.0154517971111858E-3</v>
      </c>
      <c r="M2244" s="4">
        <f>Table15_2[[#This Row],[virtual_counts]]/Table15_2[[#This Row],[den_total]]</f>
        <v>0</v>
      </c>
      <c r="N2244" t="s">
        <v>16</v>
      </c>
    </row>
    <row r="2245" spans="1:14" x14ac:dyDescent="0.3">
      <c r="A2245" t="s">
        <v>28</v>
      </c>
      <c r="B2245">
        <v>2020</v>
      </c>
      <c r="C2245">
        <v>10</v>
      </c>
      <c r="D2245" t="s">
        <v>19</v>
      </c>
      <c r="E2245">
        <v>5954</v>
      </c>
      <c r="F2245">
        <f>VLOOKUP(_xlfn.CONCAT(A2245,B2245,C2245),Denominator!D:H,2,FALSE)</f>
        <v>5954</v>
      </c>
      <c r="G2245">
        <f>VLOOKUP(_xlfn.CONCAT(A2245,B2245,C2245),Denominator!D:H,3,FALSE)</f>
        <v>0</v>
      </c>
      <c r="H2245">
        <v>1</v>
      </c>
      <c r="I2245" s="13">
        <f>Table15_2[[#This Row],[total_counts]]-Table15_2[[#This Row],[virtual_counts]]</f>
        <v>1</v>
      </c>
      <c r="J2245">
        <v>0</v>
      </c>
      <c r="K2245" s="4">
        <f>Table15_2[[#This Row],[total_counts]]/Table15_2[[#This Row],[den_total]]</f>
        <v>1.6795431642593214E-4</v>
      </c>
      <c r="L2245" s="4">
        <f>Table15_2[[#This Row],[in_person_counts]]/Table15_2[[#This Row],[den_total]]</f>
        <v>1.6795431642593214E-4</v>
      </c>
      <c r="M2245" s="4">
        <f>Table15_2[[#This Row],[virtual_counts]]/Table15_2[[#This Row],[den_total]]</f>
        <v>0</v>
      </c>
      <c r="N2245" t="s">
        <v>16</v>
      </c>
    </row>
    <row r="2246" spans="1:14" x14ac:dyDescent="0.3">
      <c r="A2246" t="s">
        <v>28</v>
      </c>
      <c r="B2246">
        <v>2020</v>
      </c>
      <c r="C2246">
        <v>10</v>
      </c>
      <c r="D2246" t="s">
        <v>20</v>
      </c>
      <c r="E2246">
        <v>5954</v>
      </c>
      <c r="F2246">
        <f>VLOOKUP(_xlfn.CONCAT(A2246,B2246,C2246),Denominator!D:H,2,FALSE)</f>
        <v>5954</v>
      </c>
      <c r="G2246">
        <f>VLOOKUP(_xlfn.CONCAT(A2246,B2246,C2246),Denominator!D:H,3,FALSE)</f>
        <v>0</v>
      </c>
      <c r="H2246">
        <v>0</v>
      </c>
      <c r="I2246" s="13">
        <f>Table15_2[[#This Row],[total_counts]]-Table15_2[[#This Row],[virtual_counts]]</f>
        <v>0</v>
      </c>
      <c r="J2246">
        <v>0</v>
      </c>
      <c r="K2246" s="4">
        <f>Table15_2[[#This Row],[total_counts]]/Table15_2[[#This Row],[den_total]]</f>
        <v>0</v>
      </c>
      <c r="L2246" s="4">
        <f>Table15_2[[#This Row],[in_person_counts]]/Table15_2[[#This Row],[den_total]]</f>
        <v>0</v>
      </c>
      <c r="M2246" s="4">
        <f>Table15_2[[#This Row],[virtual_counts]]/Table15_2[[#This Row],[den_total]]</f>
        <v>0</v>
      </c>
      <c r="N2246" t="s">
        <v>16</v>
      </c>
    </row>
    <row r="2247" spans="1:14" x14ac:dyDescent="0.3">
      <c r="A2247" t="s">
        <v>28</v>
      </c>
      <c r="B2247">
        <v>2020</v>
      </c>
      <c r="C2247">
        <v>10</v>
      </c>
      <c r="D2247" t="s">
        <v>21</v>
      </c>
      <c r="E2247">
        <v>5954</v>
      </c>
      <c r="F2247">
        <f>VLOOKUP(_xlfn.CONCAT(A2247,B2247,C2247),Denominator!D:H,2,FALSE)</f>
        <v>5954</v>
      </c>
      <c r="G2247">
        <f>VLOOKUP(_xlfn.CONCAT(A2247,B2247,C2247),Denominator!D:H,3,FALSE)</f>
        <v>0</v>
      </c>
      <c r="H2247">
        <v>0</v>
      </c>
      <c r="I2247" s="13">
        <f>Table15_2[[#This Row],[total_counts]]-Table15_2[[#This Row],[virtual_counts]]</f>
        <v>0</v>
      </c>
      <c r="J2247">
        <v>0</v>
      </c>
      <c r="K2247" s="4">
        <f>Table15_2[[#This Row],[total_counts]]/Table15_2[[#This Row],[den_total]]</f>
        <v>0</v>
      </c>
      <c r="L2247" s="4">
        <f>Table15_2[[#This Row],[in_person_counts]]/Table15_2[[#This Row],[den_total]]</f>
        <v>0</v>
      </c>
      <c r="M2247" s="4">
        <f>Table15_2[[#This Row],[virtual_counts]]/Table15_2[[#This Row],[den_total]]</f>
        <v>0</v>
      </c>
      <c r="N2247" t="s">
        <v>16</v>
      </c>
    </row>
    <row r="2248" spans="1:14" x14ac:dyDescent="0.3">
      <c r="A2248" t="s">
        <v>28</v>
      </c>
      <c r="B2248">
        <v>2020</v>
      </c>
      <c r="C2248">
        <v>10</v>
      </c>
      <c r="D2248" t="s">
        <v>22</v>
      </c>
      <c r="E2248">
        <v>5954</v>
      </c>
      <c r="F2248">
        <f>VLOOKUP(_xlfn.CONCAT(A2248,B2248,C2248),Denominator!D:H,2,FALSE)</f>
        <v>5954</v>
      </c>
      <c r="G2248">
        <f>VLOOKUP(_xlfn.CONCAT(A2248,B2248,C2248),Denominator!D:H,3,FALSE)</f>
        <v>0</v>
      </c>
      <c r="H2248">
        <v>0</v>
      </c>
      <c r="I2248" s="13">
        <f>Table15_2[[#This Row],[total_counts]]-Table15_2[[#This Row],[virtual_counts]]</f>
        <v>0</v>
      </c>
      <c r="J2248">
        <v>0</v>
      </c>
      <c r="K2248" s="4">
        <f>Table15_2[[#This Row],[total_counts]]/Table15_2[[#This Row],[den_total]]</f>
        <v>0</v>
      </c>
      <c r="L2248" s="4">
        <f>Table15_2[[#This Row],[in_person_counts]]/Table15_2[[#This Row],[den_total]]</f>
        <v>0</v>
      </c>
      <c r="M2248" s="4">
        <f>Table15_2[[#This Row],[virtual_counts]]/Table15_2[[#This Row],[den_total]]</f>
        <v>0</v>
      </c>
      <c r="N2248" t="s">
        <v>16</v>
      </c>
    </row>
    <row r="2249" spans="1:14" x14ac:dyDescent="0.3">
      <c r="A2249" t="s">
        <v>28</v>
      </c>
      <c r="B2249">
        <v>2020</v>
      </c>
      <c r="C2249">
        <v>10</v>
      </c>
      <c r="D2249" t="s">
        <v>23</v>
      </c>
      <c r="E2249">
        <v>5954</v>
      </c>
      <c r="F2249">
        <f>VLOOKUP(_xlfn.CONCAT(A2249,B2249,C2249),Denominator!D:H,2,FALSE)</f>
        <v>5954</v>
      </c>
      <c r="G2249">
        <f>VLOOKUP(_xlfn.CONCAT(A2249,B2249,C2249),Denominator!D:H,3,FALSE)</f>
        <v>0</v>
      </c>
      <c r="H2249">
        <v>211</v>
      </c>
      <c r="I2249" s="13">
        <f>Table15_2[[#This Row],[total_counts]]-Table15_2[[#This Row],[virtual_counts]]</f>
        <v>211</v>
      </c>
      <c r="J2249">
        <v>0</v>
      </c>
      <c r="K2249" s="4">
        <f>Table15_2[[#This Row],[total_counts]]/Table15_2[[#This Row],[den_total]]</f>
        <v>3.5438360765871681E-2</v>
      </c>
      <c r="L2249" s="4">
        <f>Table15_2[[#This Row],[in_person_counts]]/Table15_2[[#This Row],[den_total]]</f>
        <v>3.5438360765871681E-2</v>
      </c>
      <c r="M2249" s="4">
        <f>Table15_2[[#This Row],[virtual_counts]]/Table15_2[[#This Row],[den_total]]</f>
        <v>0</v>
      </c>
      <c r="N2249" t="s">
        <v>16</v>
      </c>
    </row>
    <row r="2250" spans="1:14" x14ac:dyDescent="0.3">
      <c r="A2250" t="s">
        <v>28</v>
      </c>
      <c r="B2250">
        <v>2020</v>
      </c>
      <c r="C2250">
        <v>10</v>
      </c>
      <c r="D2250" t="s">
        <v>24</v>
      </c>
      <c r="E2250">
        <v>5954</v>
      </c>
      <c r="F2250">
        <f>VLOOKUP(_xlfn.CONCAT(A2250,B2250,C2250),Denominator!D:H,2,FALSE)</f>
        <v>5954</v>
      </c>
      <c r="G2250">
        <f>VLOOKUP(_xlfn.CONCAT(A2250,B2250,C2250),Denominator!D:H,3,FALSE)</f>
        <v>0</v>
      </c>
      <c r="H2250">
        <v>0</v>
      </c>
      <c r="I2250" s="13">
        <f>Table15_2[[#This Row],[total_counts]]-Table15_2[[#This Row],[virtual_counts]]</f>
        <v>0</v>
      </c>
      <c r="J2250">
        <v>0</v>
      </c>
      <c r="K2250" s="4">
        <f>Table15_2[[#This Row],[total_counts]]/Table15_2[[#This Row],[den_total]]</f>
        <v>0</v>
      </c>
      <c r="L2250" s="4">
        <f>Table15_2[[#This Row],[in_person_counts]]/Table15_2[[#This Row],[den_total]]</f>
        <v>0</v>
      </c>
      <c r="M2250" s="4">
        <f>Table15_2[[#This Row],[virtual_counts]]/Table15_2[[#This Row],[den_total]]</f>
        <v>0</v>
      </c>
      <c r="N2250" t="s">
        <v>16</v>
      </c>
    </row>
    <row r="2251" spans="1:14" x14ac:dyDescent="0.3">
      <c r="A2251" t="s">
        <v>28</v>
      </c>
      <c r="B2251">
        <v>2020</v>
      </c>
      <c r="C2251">
        <v>10</v>
      </c>
      <c r="D2251" t="s">
        <v>25</v>
      </c>
      <c r="E2251">
        <v>5954</v>
      </c>
      <c r="F2251">
        <f>VLOOKUP(_xlfn.CONCAT(A2251,B2251,C2251),Denominator!D:H,2,FALSE)</f>
        <v>5954</v>
      </c>
      <c r="G2251">
        <f>VLOOKUP(_xlfn.CONCAT(A2251,B2251,C2251),Denominator!D:H,3,FALSE)</f>
        <v>0</v>
      </c>
      <c r="H2251">
        <v>5</v>
      </c>
      <c r="I2251" s="13">
        <f>Table15_2[[#This Row],[total_counts]]-Table15_2[[#This Row],[virtual_counts]]</f>
        <v>5</v>
      </c>
      <c r="J2251">
        <v>0</v>
      </c>
      <c r="K2251" s="4">
        <f>Table15_2[[#This Row],[total_counts]]/Table15_2[[#This Row],[den_total]]</f>
        <v>8.3977158212966078E-4</v>
      </c>
      <c r="L2251" s="4">
        <f>Table15_2[[#This Row],[in_person_counts]]/Table15_2[[#This Row],[den_total]]</f>
        <v>8.3977158212966078E-4</v>
      </c>
      <c r="M2251" s="4">
        <f>Table15_2[[#This Row],[virtual_counts]]/Table15_2[[#This Row],[den_total]]</f>
        <v>0</v>
      </c>
      <c r="N2251" t="s">
        <v>16</v>
      </c>
    </row>
    <row r="2252" spans="1:14" x14ac:dyDescent="0.3">
      <c r="A2252" t="s">
        <v>28</v>
      </c>
      <c r="B2252">
        <v>2020</v>
      </c>
      <c r="C2252">
        <v>11</v>
      </c>
      <c r="D2252" t="s">
        <v>13</v>
      </c>
      <c r="E2252">
        <v>7104</v>
      </c>
      <c r="F2252">
        <f>VLOOKUP(_xlfn.CONCAT(A2252,B2252,C2252),Denominator!D:H,2,FALSE)</f>
        <v>7104</v>
      </c>
      <c r="G2252">
        <f>VLOOKUP(_xlfn.CONCAT(A2252,B2252,C2252),Denominator!D:H,3,FALSE)</f>
        <v>0</v>
      </c>
      <c r="H2252">
        <v>426</v>
      </c>
      <c r="I2252" s="13">
        <f>Table15_2[[#This Row],[total_counts]]-Table15_2[[#This Row],[virtual_counts]]</f>
        <v>426</v>
      </c>
      <c r="J2252">
        <v>0</v>
      </c>
      <c r="K2252" s="4">
        <f>Table15_2[[#This Row],[total_counts]]/Table15_2[[#This Row],[den_total]]</f>
        <v>5.9966216216216214E-2</v>
      </c>
      <c r="L2252" s="4">
        <f>Table15_2[[#This Row],[in_person_counts]]/Table15_2[[#This Row],[den_total]]</f>
        <v>5.9966216216216214E-2</v>
      </c>
      <c r="M2252" s="4">
        <f>Table15_2[[#This Row],[virtual_counts]]/Table15_2[[#This Row],[den_total]]</f>
        <v>0</v>
      </c>
      <c r="N2252" t="s">
        <v>16</v>
      </c>
    </row>
    <row r="2253" spans="1:14" x14ac:dyDescent="0.3">
      <c r="A2253" t="s">
        <v>28</v>
      </c>
      <c r="B2253">
        <v>2020</v>
      </c>
      <c r="C2253">
        <v>11</v>
      </c>
      <c r="D2253" t="s">
        <v>18</v>
      </c>
      <c r="E2253">
        <v>7104</v>
      </c>
      <c r="F2253">
        <f>VLOOKUP(_xlfn.CONCAT(A2253,B2253,C2253),Denominator!D:H,2,FALSE)</f>
        <v>7104</v>
      </c>
      <c r="G2253">
        <f>VLOOKUP(_xlfn.CONCAT(A2253,B2253,C2253),Denominator!D:H,3,FALSE)</f>
        <v>0</v>
      </c>
      <c r="H2253">
        <v>14</v>
      </c>
      <c r="I2253" s="13">
        <f>Table15_2[[#This Row],[total_counts]]-Table15_2[[#This Row],[virtual_counts]]</f>
        <v>14</v>
      </c>
      <c r="J2253">
        <v>0</v>
      </c>
      <c r="K2253" s="4">
        <f>Table15_2[[#This Row],[total_counts]]/Table15_2[[#This Row],[den_total]]</f>
        <v>1.9707207207207205E-3</v>
      </c>
      <c r="L2253" s="4">
        <f>Table15_2[[#This Row],[in_person_counts]]/Table15_2[[#This Row],[den_total]]</f>
        <v>1.9707207207207205E-3</v>
      </c>
      <c r="M2253" s="4">
        <f>Table15_2[[#This Row],[virtual_counts]]/Table15_2[[#This Row],[den_total]]</f>
        <v>0</v>
      </c>
      <c r="N2253" t="s">
        <v>16</v>
      </c>
    </row>
    <row r="2254" spans="1:14" x14ac:dyDescent="0.3">
      <c r="A2254" t="s">
        <v>28</v>
      </c>
      <c r="B2254">
        <v>2020</v>
      </c>
      <c r="C2254">
        <v>11</v>
      </c>
      <c r="D2254" t="s">
        <v>19</v>
      </c>
      <c r="E2254">
        <v>7104</v>
      </c>
      <c r="F2254">
        <f>VLOOKUP(_xlfn.CONCAT(A2254,B2254,C2254),Denominator!D:H,2,FALSE)</f>
        <v>7104</v>
      </c>
      <c r="G2254">
        <f>VLOOKUP(_xlfn.CONCAT(A2254,B2254,C2254),Denominator!D:H,3,FALSE)</f>
        <v>0</v>
      </c>
      <c r="H2254">
        <v>2</v>
      </c>
      <c r="I2254" s="13">
        <f>Table15_2[[#This Row],[total_counts]]-Table15_2[[#This Row],[virtual_counts]]</f>
        <v>2</v>
      </c>
      <c r="J2254">
        <v>0</v>
      </c>
      <c r="K2254" s="4">
        <f>Table15_2[[#This Row],[total_counts]]/Table15_2[[#This Row],[den_total]]</f>
        <v>2.8153153153153153E-4</v>
      </c>
      <c r="L2254" s="4">
        <f>Table15_2[[#This Row],[in_person_counts]]/Table15_2[[#This Row],[den_total]]</f>
        <v>2.8153153153153153E-4</v>
      </c>
      <c r="M2254" s="4">
        <f>Table15_2[[#This Row],[virtual_counts]]/Table15_2[[#This Row],[den_total]]</f>
        <v>0</v>
      </c>
      <c r="N2254" t="s">
        <v>16</v>
      </c>
    </row>
    <row r="2255" spans="1:14" x14ac:dyDescent="0.3">
      <c r="A2255" t="s">
        <v>28</v>
      </c>
      <c r="B2255">
        <v>2020</v>
      </c>
      <c r="C2255">
        <v>11</v>
      </c>
      <c r="D2255" t="s">
        <v>20</v>
      </c>
      <c r="E2255">
        <v>7104</v>
      </c>
      <c r="F2255">
        <f>VLOOKUP(_xlfn.CONCAT(A2255,B2255,C2255),Denominator!D:H,2,FALSE)</f>
        <v>7104</v>
      </c>
      <c r="G2255">
        <f>VLOOKUP(_xlfn.CONCAT(A2255,B2255,C2255),Denominator!D:H,3,FALSE)</f>
        <v>0</v>
      </c>
      <c r="H2255">
        <v>0</v>
      </c>
      <c r="I2255" s="13">
        <f>Table15_2[[#This Row],[total_counts]]-Table15_2[[#This Row],[virtual_counts]]</f>
        <v>0</v>
      </c>
      <c r="J2255">
        <v>0</v>
      </c>
      <c r="K2255" s="4">
        <f>Table15_2[[#This Row],[total_counts]]/Table15_2[[#This Row],[den_total]]</f>
        <v>0</v>
      </c>
      <c r="L2255" s="4">
        <f>Table15_2[[#This Row],[in_person_counts]]/Table15_2[[#This Row],[den_total]]</f>
        <v>0</v>
      </c>
      <c r="M2255" s="4">
        <f>Table15_2[[#This Row],[virtual_counts]]/Table15_2[[#This Row],[den_total]]</f>
        <v>0</v>
      </c>
      <c r="N2255" t="s">
        <v>16</v>
      </c>
    </row>
    <row r="2256" spans="1:14" x14ac:dyDescent="0.3">
      <c r="A2256" t="s">
        <v>28</v>
      </c>
      <c r="B2256">
        <v>2020</v>
      </c>
      <c r="C2256">
        <v>11</v>
      </c>
      <c r="D2256" t="s">
        <v>21</v>
      </c>
      <c r="E2256">
        <v>7104</v>
      </c>
      <c r="F2256">
        <f>VLOOKUP(_xlfn.CONCAT(A2256,B2256,C2256),Denominator!D:H,2,FALSE)</f>
        <v>7104</v>
      </c>
      <c r="G2256">
        <f>VLOOKUP(_xlfn.CONCAT(A2256,B2256,C2256),Denominator!D:H,3,FALSE)</f>
        <v>0</v>
      </c>
      <c r="H2256">
        <v>0</v>
      </c>
      <c r="I2256" s="13">
        <f>Table15_2[[#This Row],[total_counts]]-Table15_2[[#This Row],[virtual_counts]]</f>
        <v>0</v>
      </c>
      <c r="J2256">
        <v>0</v>
      </c>
      <c r="K2256" s="4">
        <f>Table15_2[[#This Row],[total_counts]]/Table15_2[[#This Row],[den_total]]</f>
        <v>0</v>
      </c>
      <c r="L2256" s="4">
        <f>Table15_2[[#This Row],[in_person_counts]]/Table15_2[[#This Row],[den_total]]</f>
        <v>0</v>
      </c>
      <c r="M2256" s="4">
        <f>Table15_2[[#This Row],[virtual_counts]]/Table15_2[[#This Row],[den_total]]</f>
        <v>0</v>
      </c>
      <c r="N2256" t="s">
        <v>16</v>
      </c>
    </row>
    <row r="2257" spans="1:14" x14ac:dyDescent="0.3">
      <c r="A2257" t="s">
        <v>28</v>
      </c>
      <c r="B2257">
        <v>2020</v>
      </c>
      <c r="C2257">
        <v>11</v>
      </c>
      <c r="D2257" t="s">
        <v>22</v>
      </c>
      <c r="E2257">
        <v>7104</v>
      </c>
      <c r="F2257">
        <f>VLOOKUP(_xlfn.CONCAT(A2257,B2257,C2257),Denominator!D:H,2,FALSE)</f>
        <v>7104</v>
      </c>
      <c r="G2257">
        <f>VLOOKUP(_xlfn.CONCAT(A2257,B2257,C2257),Denominator!D:H,3,FALSE)</f>
        <v>0</v>
      </c>
      <c r="H2257">
        <v>0</v>
      </c>
      <c r="I2257" s="13">
        <f>Table15_2[[#This Row],[total_counts]]-Table15_2[[#This Row],[virtual_counts]]</f>
        <v>0</v>
      </c>
      <c r="J2257">
        <v>0</v>
      </c>
      <c r="K2257" s="4">
        <f>Table15_2[[#This Row],[total_counts]]/Table15_2[[#This Row],[den_total]]</f>
        <v>0</v>
      </c>
      <c r="L2257" s="4">
        <f>Table15_2[[#This Row],[in_person_counts]]/Table15_2[[#This Row],[den_total]]</f>
        <v>0</v>
      </c>
      <c r="M2257" s="4">
        <f>Table15_2[[#This Row],[virtual_counts]]/Table15_2[[#This Row],[den_total]]</f>
        <v>0</v>
      </c>
      <c r="N2257" t="s">
        <v>16</v>
      </c>
    </row>
    <row r="2258" spans="1:14" x14ac:dyDescent="0.3">
      <c r="A2258" t="s">
        <v>28</v>
      </c>
      <c r="B2258">
        <v>2020</v>
      </c>
      <c r="C2258">
        <v>11</v>
      </c>
      <c r="D2258" t="s">
        <v>23</v>
      </c>
      <c r="E2258">
        <v>7104</v>
      </c>
      <c r="F2258">
        <f>VLOOKUP(_xlfn.CONCAT(A2258,B2258,C2258),Denominator!D:H,2,FALSE)</f>
        <v>7104</v>
      </c>
      <c r="G2258">
        <f>VLOOKUP(_xlfn.CONCAT(A2258,B2258,C2258),Denominator!D:H,3,FALSE)</f>
        <v>0</v>
      </c>
      <c r="H2258">
        <v>251</v>
      </c>
      <c r="I2258" s="13">
        <f>Table15_2[[#This Row],[total_counts]]-Table15_2[[#This Row],[virtual_counts]]</f>
        <v>251</v>
      </c>
      <c r="J2258">
        <v>0</v>
      </c>
      <c r="K2258" s="4">
        <f>Table15_2[[#This Row],[total_counts]]/Table15_2[[#This Row],[den_total]]</f>
        <v>3.5332207207207207E-2</v>
      </c>
      <c r="L2258" s="4">
        <f>Table15_2[[#This Row],[in_person_counts]]/Table15_2[[#This Row],[den_total]]</f>
        <v>3.5332207207207207E-2</v>
      </c>
      <c r="M2258" s="4">
        <f>Table15_2[[#This Row],[virtual_counts]]/Table15_2[[#This Row],[den_total]]</f>
        <v>0</v>
      </c>
      <c r="N2258" t="s">
        <v>16</v>
      </c>
    </row>
    <row r="2259" spans="1:14" x14ac:dyDescent="0.3">
      <c r="A2259" t="s">
        <v>28</v>
      </c>
      <c r="B2259">
        <v>2020</v>
      </c>
      <c r="C2259">
        <v>11</v>
      </c>
      <c r="D2259" t="s">
        <v>24</v>
      </c>
      <c r="E2259">
        <v>7104</v>
      </c>
      <c r="F2259">
        <f>VLOOKUP(_xlfn.CONCAT(A2259,B2259,C2259),Denominator!D:H,2,FALSE)</f>
        <v>7104</v>
      </c>
      <c r="G2259">
        <f>VLOOKUP(_xlfn.CONCAT(A2259,B2259,C2259),Denominator!D:H,3,FALSE)</f>
        <v>0</v>
      </c>
      <c r="H2259">
        <v>0</v>
      </c>
      <c r="I2259" s="13">
        <f>Table15_2[[#This Row],[total_counts]]-Table15_2[[#This Row],[virtual_counts]]</f>
        <v>0</v>
      </c>
      <c r="J2259">
        <v>0</v>
      </c>
      <c r="K2259" s="4">
        <f>Table15_2[[#This Row],[total_counts]]/Table15_2[[#This Row],[den_total]]</f>
        <v>0</v>
      </c>
      <c r="L2259" s="4">
        <f>Table15_2[[#This Row],[in_person_counts]]/Table15_2[[#This Row],[den_total]]</f>
        <v>0</v>
      </c>
      <c r="M2259" s="4">
        <f>Table15_2[[#This Row],[virtual_counts]]/Table15_2[[#This Row],[den_total]]</f>
        <v>0</v>
      </c>
      <c r="N2259" t="s">
        <v>16</v>
      </c>
    </row>
    <row r="2260" spans="1:14" x14ac:dyDescent="0.3">
      <c r="A2260" t="s">
        <v>28</v>
      </c>
      <c r="B2260">
        <v>2020</v>
      </c>
      <c r="C2260">
        <v>11</v>
      </c>
      <c r="D2260" t="s">
        <v>25</v>
      </c>
      <c r="E2260">
        <v>7104</v>
      </c>
      <c r="F2260">
        <f>VLOOKUP(_xlfn.CONCAT(A2260,B2260,C2260),Denominator!D:H,2,FALSE)</f>
        <v>7104</v>
      </c>
      <c r="G2260">
        <f>VLOOKUP(_xlfn.CONCAT(A2260,B2260,C2260),Denominator!D:H,3,FALSE)</f>
        <v>0</v>
      </c>
      <c r="H2260">
        <v>10</v>
      </c>
      <c r="I2260" s="13">
        <f>Table15_2[[#This Row],[total_counts]]-Table15_2[[#This Row],[virtual_counts]]</f>
        <v>10</v>
      </c>
      <c r="J2260">
        <v>0</v>
      </c>
      <c r="K2260" s="4">
        <f>Table15_2[[#This Row],[total_counts]]/Table15_2[[#This Row],[den_total]]</f>
        <v>1.4076576576576576E-3</v>
      </c>
      <c r="L2260" s="4">
        <f>Table15_2[[#This Row],[in_person_counts]]/Table15_2[[#This Row],[den_total]]</f>
        <v>1.4076576576576576E-3</v>
      </c>
      <c r="M2260" s="4">
        <f>Table15_2[[#This Row],[virtual_counts]]/Table15_2[[#This Row],[den_total]]</f>
        <v>0</v>
      </c>
      <c r="N2260" t="s">
        <v>16</v>
      </c>
    </row>
    <row r="2261" spans="1:14" x14ac:dyDescent="0.3">
      <c r="A2261" t="s">
        <v>28</v>
      </c>
      <c r="B2261">
        <v>2020</v>
      </c>
      <c r="C2261">
        <v>12</v>
      </c>
      <c r="D2261" t="s">
        <v>13</v>
      </c>
      <c r="E2261">
        <v>8133</v>
      </c>
      <c r="F2261">
        <f>VLOOKUP(_xlfn.CONCAT(A2261,B2261,C2261),Denominator!D:H,2,FALSE)</f>
        <v>8133</v>
      </c>
      <c r="G2261">
        <f>VLOOKUP(_xlfn.CONCAT(A2261,B2261,C2261),Denominator!D:H,3,FALSE)</f>
        <v>0</v>
      </c>
      <c r="H2261">
        <v>431</v>
      </c>
      <c r="I2261" s="13">
        <f>Table15_2[[#This Row],[total_counts]]-Table15_2[[#This Row],[virtual_counts]]</f>
        <v>431</v>
      </c>
      <c r="J2261">
        <v>0</v>
      </c>
      <c r="K2261" s="4">
        <f>Table15_2[[#This Row],[total_counts]]/Table15_2[[#This Row],[den_total]]</f>
        <v>5.2993975162916512E-2</v>
      </c>
      <c r="L2261" s="4">
        <f>Table15_2[[#This Row],[in_person_counts]]/Table15_2[[#This Row],[den_total]]</f>
        <v>5.2993975162916512E-2</v>
      </c>
      <c r="M2261" s="4">
        <f>Table15_2[[#This Row],[virtual_counts]]/Table15_2[[#This Row],[den_total]]</f>
        <v>0</v>
      </c>
      <c r="N2261" t="s">
        <v>16</v>
      </c>
    </row>
    <row r="2262" spans="1:14" x14ac:dyDescent="0.3">
      <c r="A2262" t="s">
        <v>28</v>
      </c>
      <c r="B2262">
        <v>2020</v>
      </c>
      <c r="C2262">
        <v>12</v>
      </c>
      <c r="D2262" t="s">
        <v>18</v>
      </c>
      <c r="E2262">
        <v>8133</v>
      </c>
      <c r="F2262">
        <f>VLOOKUP(_xlfn.CONCAT(A2262,B2262,C2262),Denominator!D:H,2,FALSE)</f>
        <v>8133</v>
      </c>
      <c r="G2262">
        <f>VLOOKUP(_xlfn.CONCAT(A2262,B2262,C2262),Denominator!D:H,3,FALSE)</f>
        <v>0</v>
      </c>
      <c r="H2262">
        <v>15</v>
      </c>
      <c r="I2262" s="13">
        <f>Table15_2[[#This Row],[total_counts]]-Table15_2[[#This Row],[virtual_counts]]</f>
        <v>15</v>
      </c>
      <c r="J2262">
        <v>0</v>
      </c>
      <c r="K2262" s="4">
        <f>Table15_2[[#This Row],[total_counts]]/Table15_2[[#This Row],[den_total]]</f>
        <v>1.8443378827001106E-3</v>
      </c>
      <c r="L2262" s="4">
        <f>Table15_2[[#This Row],[in_person_counts]]/Table15_2[[#This Row],[den_total]]</f>
        <v>1.8443378827001106E-3</v>
      </c>
      <c r="M2262" s="4">
        <f>Table15_2[[#This Row],[virtual_counts]]/Table15_2[[#This Row],[den_total]]</f>
        <v>0</v>
      </c>
      <c r="N2262" t="s">
        <v>16</v>
      </c>
    </row>
    <row r="2263" spans="1:14" x14ac:dyDescent="0.3">
      <c r="A2263" t="s">
        <v>28</v>
      </c>
      <c r="B2263">
        <v>2020</v>
      </c>
      <c r="C2263">
        <v>12</v>
      </c>
      <c r="D2263" t="s">
        <v>19</v>
      </c>
      <c r="E2263">
        <v>8133</v>
      </c>
      <c r="F2263">
        <f>VLOOKUP(_xlfn.CONCAT(A2263,B2263,C2263),Denominator!D:H,2,FALSE)</f>
        <v>8133</v>
      </c>
      <c r="G2263">
        <f>VLOOKUP(_xlfn.CONCAT(A2263,B2263,C2263),Denominator!D:H,3,FALSE)</f>
        <v>0</v>
      </c>
      <c r="H2263">
        <v>4</v>
      </c>
      <c r="I2263" s="13">
        <f>Table15_2[[#This Row],[total_counts]]-Table15_2[[#This Row],[virtual_counts]]</f>
        <v>4</v>
      </c>
      <c r="J2263">
        <v>0</v>
      </c>
      <c r="K2263" s="4">
        <f>Table15_2[[#This Row],[total_counts]]/Table15_2[[#This Row],[den_total]]</f>
        <v>4.9182343538669616E-4</v>
      </c>
      <c r="L2263" s="4">
        <f>Table15_2[[#This Row],[in_person_counts]]/Table15_2[[#This Row],[den_total]]</f>
        <v>4.9182343538669616E-4</v>
      </c>
      <c r="M2263" s="4">
        <f>Table15_2[[#This Row],[virtual_counts]]/Table15_2[[#This Row],[den_total]]</f>
        <v>0</v>
      </c>
      <c r="N2263" t="s">
        <v>16</v>
      </c>
    </row>
    <row r="2264" spans="1:14" x14ac:dyDescent="0.3">
      <c r="A2264" t="s">
        <v>28</v>
      </c>
      <c r="B2264">
        <v>2020</v>
      </c>
      <c r="C2264">
        <v>12</v>
      </c>
      <c r="D2264" t="s">
        <v>20</v>
      </c>
      <c r="E2264">
        <v>8133</v>
      </c>
      <c r="F2264">
        <f>VLOOKUP(_xlfn.CONCAT(A2264,B2264,C2264),Denominator!D:H,2,FALSE)</f>
        <v>8133</v>
      </c>
      <c r="G2264">
        <f>VLOOKUP(_xlfn.CONCAT(A2264,B2264,C2264),Denominator!D:H,3,FALSE)</f>
        <v>0</v>
      </c>
      <c r="H2264">
        <v>0</v>
      </c>
      <c r="I2264" s="13">
        <f>Table15_2[[#This Row],[total_counts]]-Table15_2[[#This Row],[virtual_counts]]</f>
        <v>0</v>
      </c>
      <c r="J2264">
        <v>0</v>
      </c>
      <c r="K2264" s="4">
        <f>Table15_2[[#This Row],[total_counts]]/Table15_2[[#This Row],[den_total]]</f>
        <v>0</v>
      </c>
      <c r="L2264" s="4">
        <f>Table15_2[[#This Row],[in_person_counts]]/Table15_2[[#This Row],[den_total]]</f>
        <v>0</v>
      </c>
      <c r="M2264" s="4">
        <f>Table15_2[[#This Row],[virtual_counts]]/Table15_2[[#This Row],[den_total]]</f>
        <v>0</v>
      </c>
      <c r="N2264" t="s">
        <v>16</v>
      </c>
    </row>
    <row r="2265" spans="1:14" x14ac:dyDescent="0.3">
      <c r="A2265" t="s">
        <v>28</v>
      </c>
      <c r="B2265">
        <v>2020</v>
      </c>
      <c r="C2265">
        <v>12</v>
      </c>
      <c r="D2265" t="s">
        <v>21</v>
      </c>
      <c r="E2265">
        <v>8133</v>
      </c>
      <c r="F2265">
        <f>VLOOKUP(_xlfn.CONCAT(A2265,B2265,C2265),Denominator!D:H,2,FALSE)</f>
        <v>8133</v>
      </c>
      <c r="G2265">
        <f>VLOOKUP(_xlfn.CONCAT(A2265,B2265,C2265),Denominator!D:H,3,FALSE)</f>
        <v>0</v>
      </c>
      <c r="H2265">
        <v>0</v>
      </c>
      <c r="I2265" s="13">
        <f>Table15_2[[#This Row],[total_counts]]-Table15_2[[#This Row],[virtual_counts]]</f>
        <v>0</v>
      </c>
      <c r="J2265">
        <v>0</v>
      </c>
      <c r="K2265" s="4">
        <f>Table15_2[[#This Row],[total_counts]]/Table15_2[[#This Row],[den_total]]</f>
        <v>0</v>
      </c>
      <c r="L2265" s="4">
        <f>Table15_2[[#This Row],[in_person_counts]]/Table15_2[[#This Row],[den_total]]</f>
        <v>0</v>
      </c>
      <c r="M2265" s="4">
        <f>Table15_2[[#This Row],[virtual_counts]]/Table15_2[[#This Row],[den_total]]</f>
        <v>0</v>
      </c>
      <c r="N2265" t="s">
        <v>16</v>
      </c>
    </row>
    <row r="2266" spans="1:14" x14ac:dyDescent="0.3">
      <c r="A2266" t="s">
        <v>28</v>
      </c>
      <c r="B2266">
        <v>2020</v>
      </c>
      <c r="C2266">
        <v>12</v>
      </c>
      <c r="D2266" t="s">
        <v>22</v>
      </c>
      <c r="E2266">
        <v>8133</v>
      </c>
      <c r="F2266">
        <f>VLOOKUP(_xlfn.CONCAT(A2266,B2266,C2266),Denominator!D:H,2,FALSE)</f>
        <v>8133</v>
      </c>
      <c r="G2266">
        <f>VLOOKUP(_xlfn.CONCAT(A2266,B2266,C2266),Denominator!D:H,3,FALSE)</f>
        <v>0</v>
      </c>
      <c r="H2266">
        <v>0</v>
      </c>
      <c r="I2266" s="13">
        <f>Table15_2[[#This Row],[total_counts]]-Table15_2[[#This Row],[virtual_counts]]</f>
        <v>0</v>
      </c>
      <c r="J2266">
        <v>0</v>
      </c>
      <c r="K2266" s="4">
        <f>Table15_2[[#This Row],[total_counts]]/Table15_2[[#This Row],[den_total]]</f>
        <v>0</v>
      </c>
      <c r="L2266" s="4">
        <f>Table15_2[[#This Row],[in_person_counts]]/Table15_2[[#This Row],[den_total]]</f>
        <v>0</v>
      </c>
      <c r="M2266" s="4">
        <f>Table15_2[[#This Row],[virtual_counts]]/Table15_2[[#This Row],[den_total]]</f>
        <v>0</v>
      </c>
      <c r="N2266" t="s">
        <v>16</v>
      </c>
    </row>
    <row r="2267" spans="1:14" x14ac:dyDescent="0.3">
      <c r="A2267" t="s">
        <v>28</v>
      </c>
      <c r="B2267">
        <v>2020</v>
      </c>
      <c r="C2267">
        <v>12</v>
      </c>
      <c r="D2267" t="s">
        <v>23</v>
      </c>
      <c r="E2267">
        <v>8133</v>
      </c>
      <c r="F2267">
        <f>VLOOKUP(_xlfn.CONCAT(A2267,B2267,C2267),Denominator!D:H,2,FALSE)</f>
        <v>8133</v>
      </c>
      <c r="G2267">
        <f>VLOOKUP(_xlfn.CONCAT(A2267,B2267,C2267),Denominator!D:H,3,FALSE)</f>
        <v>0</v>
      </c>
      <c r="H2267">
        <v>259</v>
      </c>
      <c r="I2267" s="13">
        <f>Table15_2[[#This Row],[total_counts]]-Table15_2[[#This Row],[virtual_counts]]</f>
        <v>259</v>
      </c>
      <c r="J2267">
        <v>0</v>
      </c>
      <c r="K2267" s="4">
        <f>Table15_2[[#This Row],[total_counts]]/Table15_2[[#This Row],[den_total]]</f>
        <v>3.184556744128858E-2</v>
      </c>
      <c r="L2267" s="4">
        <f>Table15_2[[#This Row],[in_person_counts]]/Table15_2[[#This Row],[den_total]]</f>
        <v>3.184556744128858E-2</v>
      </c>
      <c r="M2267" s="4">
        <f>Table15_2[[#This Row],[virtual_counts]]/Table15_2[[#This Row],[den_total]]</f>
        <v>0</v>
      </c>
      <c r="N2267" t="s">
        <v>16</v>
      </c>
    </row>
    <row r="2268" spans="1:14" x14ac:dyDescent="0.3">
      <c r="A2268" t="s">
        <v>28</v>
      </c>
      <c r="B2268">
        <v>2020</v>
      </c>
      <c r="C2268">
        <v>12</v>
      </c>
      <c r="D2268" t="s">
        <v>24</v>
      </c>
      <c r="E2268">
        <v>8133</v>
      </c>
      <c r="F2268">
        <f>VLOOKUP(_xlfn.CONCAT(A2268,B2268,C2268),Denominator!D:H,2,FALSE)</f>
        <v>8133</v>
      </c>
      <c r="G2268">
        <f>VLOOKUP(_xlfn.CONCAT(A2268,B2268,C2268),Denominator!D:H,3,FALSE)</f>
        <v>0</v>
      </c>
      <c r="H2268">
        <v>0</v>
      </c>
      <c r="I2268" s="13">
        <f>Table15_2[[#This Row],[total_counts]]-Table15_2[[#This Row],[virtual_counts]]</f>
        <v>0</v>
      </c>
      <c r="J2268">
        <v>0</v>
      </c>
      <c r="K2268" s="4">
        <f>Table15_2[[#This Row],[total_counts]]/Table15_2[[#This Row],[den_total]]</f>
        <v>0</v>
      </c>
      <c r="L2268" s="4">
        <f>Table15_2[[#This Row],[in_person_counts]]/Table15_2[[#This Row],[den_total]]</f>
        <v>0</v>
      </c>
      <c r="M2268" s="4">
        <f>Table15_2[[#This Row],[virtual_counts]]/Table15_2[[#This Row],[den_total]]</f>
        <v>0</v>
      </c>
      <c r="N2268" t="s">
        <v>16</v>
      </c>
    </row>
    <row r="2269" spans="1:14" x14ac:dyDescent="0.3">
      <c r="A2269" t="s">
        <v>28</v>
      </c>
      <c r="B2269">
        <v>2020</v>
      </c>
      <c r="C2269">
        <v>12</v>
      </c>
      <c r="D2269" t="s">
        <v>25</v>
      </c>
      <c r="E2269">
        <v>8133</v>
      </c>
      <c r="F2269">
        <f>VLOOKUP(_xlfn.CONCAT(A2269,B2269,C2269),Denominator!D:H,2,FALSE)</f>
        <v>8133</v>
      </c>
      <c r="G2269">
        <f>VLOOKUP(_xlfn.CONCAT(A2269,B2269,C2269),Denominator!D:H,3,FALSE)</f>
        <v>0</v>
      </c>
      <c r="H2269">
        <v>3</v>
      </c>
      <c r="I2269" s="13">
        <f>Table15_2[[#This Row],[total_counts]]-Table15_2[[#This Row],[virtual_counts]]</f>
        <v>3</v>
      </c>
      <c r="J2269">
        <v>0</v>
      </c>
      <c r="K2269" s="4">
        <f>Table15_2[[#This Row],[total_counts]]/Table15_2[[#This Row],[den_total]]</f>
        <v>3.6886757654002215E-4</v>
      </c>
      <c r="L2269" s="4">
        <f>Table15_2[[#This Row],[in_person_counts]]/Table15_2[[#This Row],[den_total]]</f>
        <v>3.6886757654002215E-4</v>
      </c>
      <c r="M2269" s="4">
        <f>Table15_2[[#This Row],[virtual_counts]]/Table15_2[[#This Row],[den_total]]</f>
        <v>0</v>
      </c>
      <c r="N2269" t="s">
        <v>16</v>
      </c>
    </row>
    <row r="2270" spans="1:14" x14ac:dyDescent="0.3">
      <c r="A2270" t="s">
        <v>29</v>
      </c>
      <c r="B2270">
        <v>2020</v>
      </c>
      <c r="C2270">
        <v>1</v>
      </c>
      <c r="D2270" t="s">
        <v>13</v>
      </c>
      <c r="E2270">
        <v>1391927</v>
      </c>
      <c r="F2270">
        <f>VLOOKUP(_xlfn.CONCAT(A2270,B2270,C2270),Denominator!D:H,2,FALSE)</f>
        <v>1349476</v>
      </c>
      <c r="G2270">
        <f>VLOOKUP(_xlfn.CONCAT(A2270,B2270,C2270),Denominator!D:H,3,FALSE)</f>
        <v>42451</v>
      </c>
      <c r="H2270">
        <v>92235</v>
      </c>
      <c r="I2270" s="13">
        <f>Table15_2[[#This Row],[total_counts]]-Table15_2[[#This Row],[virtual_counts]]</f>
        <v>89394</v>
      </c>
      <c r="J2270">
        <v>2841</v>
      </c>
      <c r="K2270" s="4">
        <f>Table15_2[[#This Row],[total_counts]]/Table15_2[[#This Row],[den_total]]</f>
        <v>6.6264250926952345E-2</v>
      </c>
      <c r="L2270" s="4">
        <f>Table15_2[[#This Row],[in_person_counts]]/Table15_2[[#This Row],[den_total]]</f>
        <v>6.4223195612988324E-2</v>
      </c>
      <c r="M2270" s="4">
        <f>Table15_2[[#This Row],[virtual_counts]]/Table15_2[[#This Row],[den_total]]</f>
        <v>2.0410553139640227E-3</v>
      </c>
      <c r="N2270" t="s">
        <v>14</v>
      </c>
    </row>
    <row r="2271" spans="1:14" x14ac:dyDescent="0.3">
      <c r="A2271" t="s">
        <v>29</v>
      </c>
      <c r="B2271">
        <v>2020</v>
      </c>
      <c r="C2271">
        <v>1</v>
      </c>
      <c r="D2271" t="s">
        <v>18</v>
      </c>
      <c r="E2271">
        <v>1391927</v>
      </c>
      <c r="F2271">
        <f>VLOOKUP(_xlfn.CONCAT(A2271,B2271,C2271),Denominator!D:H,2,FALSE)</f>
        <v>1349476</v>
      </c>
      <c r="G2271">
        <f>VLOOKUP(_xlfn.CONCAT(A2271,B2271,C2271),Denominator!D:H,3,FALSE)</f>
        <v>42451</v>
      </c>
      <c r="H2271">
        <v>8223</v>
      </c>
      <c r="I2271" s="13">
        <f>Table15_2[[#This Row],[total_counts]]-Table15_2[[#This Row],[virtual_counts]]</f>
        <v>8072</v>
      </c>
      <c r="J2271">
        <v>151</v>
      </c>
      <c r="K2271" s="4">
        <f>Table15_2[[#This Row],[total_counts]]/Table15_2[[#This Row],[den_total]]</f>
        <v>5.9076373976508821E-3</v>
      </c>
      <c r="L2271" s="4">
        <f>Table15_2[[#This Row],[in_person_counts]]/Table15_2[[#This Row],[den_total]]</f>
        <v>5.7991546970494858E-3</v>
      </c>
      <c r="M2271" s="4">
        <f>Table15_2[[#This Row],[virtual_counts]]/Table15_2[[#This Row],[den_total]]</f>
        <v>1.0848270060139649E-4</v>
      </c>
      <c r="N2271" t="s">
        <v>14</v>
      </c>
    </row>
    <row r="2272" spans="1:14" x14ac:dyDescent="0.3">
      <c r="A2272" t="s">
        <v>29</v>
      </c>
      <c r="B2272">
        <v>2020</v>
      </c>
      <c r="C2272">
        <v>1</v>
      </c>
      <c r="D2272" t="s">
        <v>19</v>
      </c>
      <c r="E2272">
        <v>1391927</v>
      </c>
      <c r="F2272">
        <f>VLOOKUP(_xlfn.CONCAT(A2272,B2272,C2272),Denominator!D:H,2,FALSE)</f>
        <v>1349476</v>
      </c>
      <c r="G2272">
        <f>VLOOKUP(_xlfn.CONCAT(A2272,B2272,C2272),Denominator!D:H,3,FALSE)</f>
        <v>42451</v>
      </c>
      <c r="H2272">
        <v>2912</v>
      </c>
      <c r="I2272" s="13">
        <f>Table15_2[[#This Row],[total_counts]]-Table15_2[[#This Row],[virtual_counts]]</f>
        <v>2899</v>
      </c>
      <c r="J2272">
        <v>13</v>
      </c>
      <c r="K2272" s="4">
        <f>Table15_2[[#This Row],[total_counts]]/Table15_2[[#This Row],[den_total]]</f>
        <v>2.0920637361011032E-3</v>
      </c>
      <c r="L2272" s="4">
        <f>Table15_2[[#This Row],[in_person_counts]]/Table15_2[[#This Row],[den_total]]</f>
        <v>2.0827241658506516E-3</v>
      </c>
      <c r="M2272" s="4">
        <f>Table15_2[[#This Row],[virtual_counts]]/Table15_2[[#This Row],[den_total]]</f>
        <v>9.3395702504513531E-6</v>
      </c>
      <c r="N2272" t="s">
        <v>14</v>
      </c>
    </row>
    <row r="2273" spans="1:14" x14ac:dyDescent="0.3">
      <c r="A2273" t="s">
        <v>29</v>
      </c>
      <c r="B2273">
        <v>2020</v>
      </c>
      <c r="C2273">
        <v>1</v>
      </c>
      <c r="D2273" t="s">
        <v>20</v>
      </c>
      <c r="E2273">
        <v>1391927</v>
      </c>
      <c r="F2273">
        <f>VLOOKUP(_xlfn.CONCAT(A2273,B2273,C2273),Denominator!D:H,2,FALSE)</f>
        <v>1349476</v>
      </c>
      <c r="G2273">
        <f>VLOOKUP(_xlfn.CONCAT(A2273,B2273,C2273),Denominator!D:H,3,FALSE)</f>
        <v>42451</v>
      </c>
      <c r="H2273">
        <v>6238</v>
      </c>
      <c r="I2273" s="13">
        <f>Table15_2[[#This Row],[total_counts]]-Table15_2[[#This Row],[virtual_counts]]</f>
        <v>6038</v>
      </c>
      <c r="J2273">
        <v>200</v>
      </c>
      <c r="K2273" s="4">
        <f>Table15_2[[#This Row],[total_counts]]/Table15_2[[#This Row],[den_total]]</f>
        <v>4.4815568632550415E-3</v>
      </c>
      <c r="L2273" s="4">
        <f>Table15_2[[#This Row],[in_person_counts]]/Table15_2[[#This Row],[den_total]]</f>
        <v>4.3378711670942517E-3</v>
      </c>
      <c r="M2273" s="4">
        <f>Table15_2[[#This Row],[virtual_counts]]/Table15_2[[#This Row],[den_total]]</f>
        <v>1.4368569616079004E-4</v>
      </c>
      <c r="N2273" t="s">
        <v>14</v>
      </c>
    </row>
    <row r="2274" spans="1:14" x14ac:dyDescent="0.3">
      <c r="A2274" t="s">
        <v>29</v>
      </c>
      <c r="B2274">
        <v>2020</v>
      </c>
      <c r="C2274">
        <v>1</v>
      </c>
      <c r="D2274" t="s">
        <v>21</v>
      </c>
      <c r="E2274">
        <v>1391927</v>
      </c>
      <c r="F2274">
        <f>VLOOKUP(_xlfn.CONCAT(A2274,B2274,C2274),Denominator!D:H,2,FALSE)</f>
        <v>1349476</v>
      </c>
      <c r="G2274">
        <f>VLOOKUP(_xlfn.CONCAT(A2274,B2274,C2274),Denominator!D:H,3,FALSE)</f>
        <v>42451</v>
      </c>
      <c r="H2274">
        <v>614</v>
      </c>
      <c r="I2274" s="13">
        <f>Table15_2[[#This Row],[total_counts]]-Table15_2[[#This Row],[virtual_counts]]</f>
        <v>591</v>
      </c>
      <c r="J2274">
        <v>23</v>
      </c>
      <c r="K2274" s="4">
        <f>Table15_2[[#This Row],[total_counts]]/Table15_2[[#This Row],[den_total]]</f>
        <v>4.4111508721362543E-4</v>
      </c>
      <c r="L2274" s="4">
        <f>Table15_2[[#This Row],[in_person_counts]]/Table15_2[[#This Row],[den_total]]</f>
        <v>4.2459123215513457E-4</v>
      </c>
      <c r="M2274" s="4">
        <f>Table15_2[[#This Row],[virtual_counts]]/Table15_2[[#This Row],[den_total]]</f>
        <v>1.6523855058490854E-5</v>
      </c>
      <c r="N2274" t="s">
        <v>14</v>
      </c>
    </row>
    <row r="2275" spans="1:14" x14ac:dyDescent="0.3">
      <c r="A2275" t="s">
        <v>29</v>
      </c>
      <c r="B2275">
        <v>2020</v>
      </c>
      <c r="C2275">
        <v>1</v>
      </c>
      <c r="D2275" t="s">
        <v>22</v>
      </c>
      <c r="E2275">
        <v>1391927</v>
      </c>
      <c r="F2275">
        <f>VLOOKUP(_xlfn.CONCAT(A2275,B2275,C2275),Denominator!D:H,2,FALSE)</f>
        <v>1349476</v>
      </c>
      <c r="G2275">
        <f>VLOOKUP(_xlfn.CONCAT(A2275,B2275,C2275),Denominator!D:H,3,FALSE)</f>
        <v>42451</v>
      </c>
      <c r="H2275">
        <v>6852</v>
      </c>
      <c r="I2275" s="13">
        <f>Table15_2[[#This Row],[total_counts]]-Table15_2[[#This Row],[virtual_counts]]</f>
        <v>6629</v>
      </c>
      <c r="J2275">
        <v>223</v>
      </c>
      <c r="K2275" s="4">
        <f>Table15_2[[#This Row],[total_counts]]/Table15_2[[#This Row],[den_total]]</f>
        <v>4.9226719504686664E-3</v>
      </c>
      <c r="L2275" s="4">
        <f>Table15_2[[#This Row],[in_person_counts]]/Table15_2[[#This Row],[den_total]]</f>
        <v>4.7624623992493856E-3</v>
      </c>
      <c r="M2275" s="4">
        <f>Table15_2[[#This Row],[virtual_counts]]/Table15_2[[#This Row],[den_total]]</f>
        <v>1.6020955121928088E-4</v>
      </c>
      <c r="N2275" t="s">
        <v>14</v>
      </c>
    </row>
    <row r="2276" spans="1:14" x14ac:dyDescent="0.3">
      <c r="A2276" t="s">
        <v>29</v>
      </c>
      <c r="B2276">
        <v>2020</v>
      </c>
      <c r="C2276">
        <v>1</v>
      </c>
      <c r="D2276" t="s">
        <v>23</v>
      </c>
      <c r="E2276">
        <v>1391927</v>
      </c>
      <c r="F2276">
        <f>VLOOKUP(_xlfn.CONCAT(A2276,B2276,C2276),Denominator!D:H,2,FALSE)</f>
        <v>1349476</v>
      </c>
      <c r="G2276">
        <f>VLOOKUP(_xlfn.CONCAT(A2276,B2276,C2276),Denominator!D:H,3,FALSE)</f>
        <v>42451</v>
      </c>
      <c r="H2276">
        <v>14849</v>
      </c>
      <c r="I2276" s="13">
        <f>Table15_2[[#This Row],[total_counts]]-Table15_2[[#This Row],[virtual_counts]]</f>
        <v>14324</v>
      </c>
      <c r="J2276">
        <v>525</v>
      </c>
      <c r="K2276" s="4">
        <f>Table15_2[[#This Row],[total_counts]]/Table15_2[[#This Row],[den_total]]</f>
        <v>1.0667944511457857E-2</v>
      </c>
      <c r="L2276" s="4">
        <f>Table15_2[[#This Row],[in_person_counts]]/Table15_2[[#This Row],[den_total]]</f>
        <v>1.0290769559035783E-2</v>
      </c>
      <c r="M2276" s="4">
        <f>Table15_2[[#This Row],[virtual_counts]]/Table15_2[[#This Row],[den_total]]</f>
        <v>3.7717495242207386E-4</v>
      </c>
      <c r="N2276" t="s">
        <v>14</v>
      </c>
    </row>
    <row r="2277" spans="1:14" x14ac:dyDescent="0.3">
      <c r="A2277" t="s">
        <v>29</v>
      </c>
      <c r="B2277">
        <v>2020</v>
      </c>
      <c r="C2277">
        <v>1</v>
      </c>
      <c r="D2277" t="s">
        <v>24</v>
      </c>
      <c r="E2277">
        <v>1391927</v>
      </c>
      <c r="F2277">
        <f>VLOOKUP(_xlfn.CONCAT(A2277,B2277,C2277),Denominator!D:H,2,FALSE)</f>
        <v>1349476</v>
      </c>
      <c r="G2277">
        <f>VLOOKUP(_xlfn.CONCAT(A2277,B2277,C2277),Denominator!D:H,3,FALSE)</f>
        <v>42451</v>
      </c>
      <c r="H2277">
        <v>2631</v>
      </c>
      <c r="I2277" s="13">
        <f>Table15_2[[#This Row],[total_counts]]-Table15_2[[#This Row],[virtual_counts]]</f>
        <v>2562</v>
      </c>
      <c r="J2277">
        <v>69</v>
      </c>
      <c r="K2277" s="4">
        <f>Table15_2[[#This Row],[total_counts]]/Table15_2[[#This Row],[den_total]]</f>
        <v>1.890185332995193E-3</v>
      </c>
      <c r="L2277" s="4">
        <f>Table15_2[[#This Row],[in_person_counts]]/Table15_2[[#This Row],[den_total]]</f>
        <v>1.8406137678197204E-3</v>
      </c>
      <c r="M2277" s="4">
        <f>Table15_2[[#This Row],[virtual_counts]]/Table15_2[[#This Row],[den_total]]</f>
        <v>4.9571565175472568E-5</v>
      </c>
      <c r="N2277" t="s">
        <v>14</v>
      </c>
    </row>
    <row r="2278" spans="1:14" x14ac:dyDescent="0.3">
      <c r="A2278" t="s">
        <v>29</v>
      </c>
      <c r="B2278">
        <v>2020</v>
      </c>
      <c r="C2278">
        <v>1</v>
      </c>
      <c r="D2278" t="s">
        <v>25</v>
      </c>
      <c r="E2278">
        <v>1391927</v>
      </c>
      <c r="F2278">
        <f>VLOOKUP(_xlfn.CONCAT(A2278,B2278,C2278),Denominator!D:H,2,FALSE)</f>
        <v>1349476</v>
      </c>
      <c r="G2278">
        <f>VLOOKUP(_xlfn.CONCAT(A2278,B2278,C2278),Denominator!D:H,3,FALSE)</f>
        <v>42451</v>
      </c>
      <c r="H2278">
        <v>6055</v>
      </c>
      <c r="I2278" s="13">
        <f>Table15_2[[#This Row],[total_counts]]-Table15_2[[#This Row],[virtual_counts]]</f>
        <v>5935</v>
      </c>
      <c r="J2278">
        <v>120</v>
      </c>
      <c r="K2278" s="4">
        <f>Table15_2[[#This Row],[total_counts]]/Table15_2[[#This Row],[den_total]]</f>
        <v>4.3500844512679186E-3</v>
      </c>
      <c r="L2278" s="4">
        <f>Table15_2[[#This Row],[in_person_counts]]/Table15_2[[#This Row],[den_total]]</f>
        <v>4.2638730335714447E-3</v>
      </c>
      <c r="M2278" s="4">
        <f>Table15_2[[#This Row],[virtual_counts]]/Table15_2[[#This Row],[den_total]]</f>
        <v>8.6211417696474026E-5</v>
      </c>
      <c r="N2278" t="s">
        <v>14</v>
      </c>
    </row>
    <row r="2279" spans="1:14" x14ac:dyDescent="0.3">
      <c r="A2279" t="s">
        <v>29</v>
      </c>
      <c r="B2279">
        <v>2020</v>
      </c>
      <c r="C2279">
        <v>2</v>
      </c>
      <c r="D2279" t="s">
        <v>13</v>
      </c>
      <c r="E2279">
        <v>1189872</v>
      </c>
      <c r="F2279">
        <f>VLOOKUP(_xlfn.CONCAT(A2279,B2279,C2279),Denominator!D:H,2,FALSE)</f>
        <v>1148835</v>
      </c>
      <c r="G2279">
        <f>VLOOKUP(_xlfn.CONCAT(A2279,B2279,C2279),Denominator!D:H,3,FALSE)</f>
        <v>41037</v>
      </c>
      <c r="H2279">
        <v>76414</v>
      </c>
      <c r="I2279" s="13">
        <f>Table15_2[[#This Row],[total_counts]]-Table15_2[[#This Row],[virtual_counts]]</f>
        <v>73729</v>
      </c>
      <c r="J2279">
        <v>2685</v>
      </c>
      <c r="K2279" s="4">
        <f>Table15_2[[#This Row],[total_counts]]/Table15_2[[#This Row],[den_total]]</f>
        <v>6.4220353113612225E-2</v>
      </c>
      <c r="L2279" s="4">
        <f>Table15_2[[#This Row],[in_person_counts]]/Table15_2[[#This Row],[den_total]]</f>
        <v>6.1963807871771082E-2</v>
      </c>
      <c r="M2279" s="4">
        <f>Table15_2[[#This Row],[virtual_counts]]/Table15_2[[#This Row],[den_total]]</f>
        <v>2.2565452418411391E-3</v>
      </c>
      <c r="N2279" t="s">
        <v>14</v>
      </c>
    </row>
    <row r="2280" spans="1:14" x14ac:dyDescent="0.3">
      <c r="A2280" t="s">
        <v>29</v>
      </c>
      <c r="B2280">
        <v>2020</v>
      </c>
      <c r="C2280">
        <v>2</v>
      </c>
      <c r="D2280" t="s">
        <v>18</v>
      </c>
      <c r="E2280">
        <v>1189872</v>
      </c>
      <c r="F2280">
        <f>VLOOKUP(_xlfn.CONCAT(A2280,B2280,C2280),Denominator!D:H,2,FALSE)</f>
        <v>1148835</v>
      </c>
      <c r="G2280">
        <f>VLOOKUP(_xlfn.CONCAT(A2280,B2280,C2280),Denominator!D:H,3,FALSE)</f>
        <v>41037</v>
      </c>
      <c r="H2280">
        <v>7054</v>
      </c>
      <c r="I2280" s="13">
        <f>Table15_2[[#This Row],[total_counts]]-Table15_2[[#This Row],[virtual_counts]]</f>
        <v>6906</v>
      </c>
      <c r="J2280">
        <v>148</v>
      </c>
      <c r="K2280" s="4">
        <f>Table15_2[[#This Row],[total_counts]]/Table15_2[[#This Row],[den_total]]</f>
        <v>5.9283687657159766E-3</v>
      </c>
      <c r="L2280" s="4">
        <f>Table15_2[[#This Row],[in_person_counts]]/Table15_2[[#This Row],[den_total]]</f>
        <v>5.8039856387913993E-3</v>
      </c>
      <c r="M2280" s="4">
        <f>Table15_2[[#This Row],[virtual_counts]]/Table15_2[[#This Row],[den_total]]</f>
        <v>1.2438312692457677E-4</v>
      </c>
      <c r="N2280" t="s">
        <v>14</v>
      </c>
    </row>
    <row r="2281" spans="1:14" x14ac:dyDescent="0.3">
      <c r="A2281" t="s">
        <v>29</v>
      </c>
      <c r="B2281">
        <v>2020</v>
      </c>
      <c r="C2281">
        <v>2</v>
      </c>
      <c r="D2281" t="s">
        <v>19</v>
      </c>
      <c r="E2281">
        <v>1189872</v>
      </c>
      <c r="F2281">
        <f>VLOOKUP(_xlfn.CONCAT(A2281,B2281,C2281),Denominator!D:H,2,FALSE)</f>
        <v>1148835</v>
      </c>
      <c r="G2281">
        <f>VLOOKUP(_xlfn.CONCAT(A2281,B2281,C2281),Denominator!D:H,3,FALSE)</f>
        <v>41037</v>
      </c>
      <c r="H2281">
        <v>2479</v>
      </c>
      <c r="I2281" s="13">
        <f>Table15_2[[#This Row],[total_counts]]-Table15_2[[#This Row],[virtual_counts]]</f>
        <v>2467</v>
      </c>
      <c r="J2281">
        <v>12</v>
      </c>
      <c r="K2281" s="4">
        <f>Table15_2[[#This Row],[total_counts]]/Table15_2[[#This Row],[den_total]]</f>
        <v>2.0834173759866608E-3</v>
      </c>
      <c r="L2281" s="4">
        <f>Table15_2[[#This Row],[in_person_counts]]/Table15_2[[#This Row],[den_total]]</f>
        <v>2.0733322575873709E-3</v>
      </c>
      <c r="M2281" s="4">
        <f>Table15_2[[#This Row],[virtual_counts]]/Table15_2[[#This Row],[den_total]]</f>
        <v>1.0085118399290007E-5</v>
      </c>
      <c r="N2281" t="s">
        <v>14</v>
      </c>
    </row>
    <row r="2282" spans="1:14" x14ac:dyDescent="0.3">
      <c r="A2282" t="s">
        <v>29</v>
      </c>
      <c r="B2282">
        <v>2020</v>
      </c>
      <c r="C2282">
        <v>2</v>
      </c>
      <c r="D2282" t="s">
        <v>20</v>
      </c>
      <c r="E2282">
        <v>1189872</v>
      </c>
      <c r="F2282">
        <f>VLOOKUP(_xlfn.CONCAT(A2282,B2282,C2282),Denominator!D:H,2,FALSE)</f>
        <v>1148835</v>
      </c>
      <c r="G2282">
        <f>VLOOKUP(_xlfn.CONCAT(A2282,B2282,C2282),Denominator!D:H,3,FALSE)</f>
        <v>41037</v>
      </c>
      <c r="H2282">
        <v>5421</v>
      </c>
      <c r="I2282" s="13">
        <f>Table15_2[[#This Row],[total_counts]]-Table15_2[[#This Row],[virtual_counts]]</f>
        <v>5254</v>
      </c>
      <c r="J2282">
        <v>167</v>
      </c>
      <c r="K2282" s="4">
        <f>Table15_2[[#This Row],[total_counts]]/Table15_2[[#This Row],[den_total]]</f>
        <v>4.5559522368792613E-3</v>
      </c>
      <c r="L2282" s="4">
        <f>Table15_2[[#This Row],[in_person_counts]]/Table15_2[[#This Row],[den_total]]</f>
        <v>4.4156010058224752E-3</v>
      </c>
      <c r="M2282" s="4">
        <f>Table15_2[[#This Row],[virtual_counts]]/Table15_2[[#This Row],[den_total]]</f>
        <v>1.4035123105678594E-4</v>
      </c>
      <c r="N2282" t="s">
        <v>14</v>
      </c>
    </row>
    <row r="2283" spans="1:14" x14ac:dyDescent="0.3">
      <c r="A2283" t="s">
        <v>29</v>
      </c>
      <c r="B2283">
        <v>2020</v>
      </c>
      <c r="C2283">
        <v>2</v>
      </c>
      <c r="D2283" t="s">
        <v>21</v>
      </c>
      <c r="E2283">
        <v>1189872</v>
      </c>
      <c r="F2283">
        <f>VLOOKUP(_xlfn.CONCAT(A2283,B2283,C2283),Denominator!D:H,2,FALSE)</f>
        <v>1148835</v>
      </c>
      <c r="G2283">
        <f>VLOOKUP(_xlfn.CONCAT(A2283,B2283,C2283),Denominator!D:H,3,FALSE)</f>
        <v>41037</v>
      </c>
      <c r="H2283">
        <v>507</v>
      </c>
      <c r="I2283" s="13">
        <f>Table15_2[[#This Row],[total_counts]]-Table15_2[[#This Row],[virtual_counts]]</f>
        <v>490</v>
      </c>
      <c r="J2283">
        <v>17</v>
      </c>
      <c r="K2283" s="4">
        <f>Table15_2[[#This Row],[total_counts]]/Table15_2[[#This Row],[den_total]]</f>
        <v>4.2609625237000282E-4</v>
      </c>
      <c r="L2283" s="4">
        <f>Table15_2[[#This Row],[in_person_counts]]/Table15_2[[#This Row],[den_total]]</f>
        <v>4.1180900130434196E-4</v>
      </c>
      <c r="M2283" s="4">
        <f>Table15_2[[#This Row],[virtual_counts]]/Table15_2[[#This Row],[den_total]]</f>
        <v>1.4287251065660844E-5</v>
      </c>
      <c r="N2283" t="s">
        <v>14</v>
      </c>
    </row>
    <row r="2284" spans="1:14" x14ac:dyDescent="0.3">
      <c r="A2284" t="s">
        <v>29</v>
      </c>
      <c r="B2284">
        <v>2020</v>
      </c>
      <c r="C2284">
        <v>2</v>
      </c>
      <c r="D2284" t="s">
        <v>22</v>
      </c>
      <c r="E2284">
        <v>1189872</v>
      </c>
      <c r="F2284">
        <f>VLOOKUP(_xlfn.CONCAT(A2284,B2284,C2284),Denominator!D:H,2,FALSE)</f>
        <v>1148835</v>
      </c>
      <c r="G2284">
        <f>VLOOKUP(_xlfn.CONCAT(A2284,B2284,C2284),Denominator!D:H,3,FALSE)</f>
        <v>41037</v>
      </c>
      <c r="H2284">
        <v>5928</v>
      </c>
      <c r="I2284" s="13">
        <f>Table15_2[[#This Row],[total_counts]]-Table15_2[[#This Row],[virtual_counts]]</f>
        <v>5744</v>
      </c>
      <c r="J2284">
        <v>184</v>
      </c>
      <c r="K2284" s="4">
        <f>Table15_2[[#This Row],[total_counts]]/Table15_2[[#This Row],[den_total]]</f>
        <v>4.9820484892492637E-3</v>
      </c>
      <c r="L2284" s="4">
        <f>Table15_2[[#This Row],[in_person_counts]]/Table15_2[[#This Row],[den_total]]</f>
        <v>4.8274100071268172E-3</v>
      </c>
      <c r="M2284" s="4">
        <f>Table15_2[[#This Row],[virtual_counts]]/Table15_2[[#This Row],[den_total]]</f>
        <v>1.5463848212244678E-4</v>
      </c>
      <c r="N2284" t="s">
        <v>14</v>
      </c>
    </row>
    <row r="2285" spans="1:14" x14ac:dyDescent="0.3">
      <c r="A2285" t="s">
        <v>29</v>
      </c>
      <c r="B2285">
        <v>2020</v>
      </c>
      <c r="C2285">
        <v>2</v>
      </c>
      <c r="D2285" t="s">
        <v>23</v>
      </c>
      <c r="E2285">
        <v>1189872</v>
      </c>
      <c r="F2285">
        <f>VLOOKUP(_xlfn.CONCAT(A2285,B2285,C2285),Denominator!D:H,2,FALSE)</f>
        <v>1148835</v>
      </c>
      <c r="G2285">
        <f>VLOOKUP(_xlfn.CONCAT(A2285,B2285,C2285),Denominator!D:H,3,FALSE)</f>
        <v>41037</v>
      </c>
      <c r="H2285">
        <v>11130</v>
      </c>
      <c r="I2285" s="13">
        <f>Table15_2[[#This Row],[total_counts]]-Table15_2[[#This Row],[virtual_counts]]</f>
        <v>10654</v>
      </c>
      <c r="J2285">
        <v>476</v>
      </c>
      <c r="K2285" s="4">
        <f>Table15_2[[#This Row],[total_counts]]/Table15_2[[#This Row],[den_total]]</f>
        <v>9.3539473153414817E-3</v>
      </c>
      <c r="L2285" s="4">
        <f>Table15_2[[#This Row],[in_person_counts]]/Table15_2[[#This Row],[den_total]]</f>
        <v>8.9539042855029793E-3</v>
      </c>
      <c r="M2285" s="4">
        <f>Table15_2[[#This Row],[virtual_counts]]/Table15_2[[#This Row],[den_total]]</f>
        <v>4.0004302983850362E-4</v>
      </c>
      <c r="N2285" t="s">
        <v>14</v>
      </c>
    </row>
    <row r="2286" spans="1:14" x14ac:dyDescent="0.3">
      <c r="A2286" t="s">
        <v>29</v>
      </c>
      <c r="B2286">
        <v>2020</v>
      </c>
      <c r="C2286">
        <v>2</v>
      </c>
      <c r="D2286" t="s">
        <v>24</v>
      </c>
      <c r="E2286">
        <v>1189872</v>
      </c>
      <c r="F2286">
        <f>VLOOKUP(_xlfn.CONCAT(A2286,B2286,C2286),Denominator!D:H,2,FALSE)</f>
        <v>1148835</v>
      </c>
      <c r="G2286">
        <f>VLOOKUP(_xlfn.CONCAT(A2286,B2286,C2286),Denominator!D:H,3,FALSE)</f>
        <v>41037</v>
      </c>
      <c r="H2286">
        <v>2191</v>
      </c>
      <c r="I2286" s="13">
        <f>Table15_2[[#This Row],[total_counts]]-Table15_2[[#This Row],[virtual_counts]]</f>
        <v>2122</v>
      </c>
      <c r="J2286">
        <v>69</v>
      </c>
      <c r="K2286" s="4">
        <f>Table15_2[[#This Row],[total_counts]]/Table15_2[[#This Row],[den_total]]</f>
        <v>1.8413745344037006E-3</v>
      </c>
      <c r="L2286" s="4">
        <f>Table15_2[[#This Row],[in_person_counts]]/Table15_2[[#This Row],[den_total]]</f>
        <v>1.7833851036077831E-3</v>
      </c>
      <c r="M2286" s="4">
        <f>Table15_2[[#This Row],[virtual_counts]]/Table15_2[[#This Row],[den_total]]</f>
        <v>5.7989430795917544E-5</v>
      </c>
      <c r="N2286" t="s">
        <v>14</v>
      </c>
    </row>
    <row r="2287" spans="1:14" x14ac:dyDescent="0.3">
      <c r="A2287" t="s">
        <v>29</v>
      </c>
      <c r="B2287">
        <v>2020</v>
      </c>
      <c r="C2287">
        <v>2</v>
      </c>
      <c r="D2287" t="s">
        <v>25</v>
      </c>
      <c r="E2287">
        <v>1189872</v>
      </c>
      <c r="F2287">
        <f>VLOOKUP(_xlfn.CONCAT(A2287,B2287,C2287),Denominator!D:H,2,FALSE)</f>
        <v>1148835</v>
      </c>
      <c r="G2287">
        <f>VLOOKUP(_xlfn.CONCAT(A2287,B2287,C2287),Denominator!D:H,3,FALSE)</f>
        <v>41037</v>
      </c>
      <c r="H2287">
        <v>5211</v>
      </c>
      <c r="I2287" s="13">
        <f>Table15_2[[#This Row],[total_counts]]-Table15_2[[#This Row],[virtual_counts]]</f>
        <v>5083</v>
      </c>
      <c r="J2287">
        <v>128</v>
      </c>
      <c r="K2287" s="4">
        <f>Table15_2[[#This Row],[total_counts]]/Table15_2[[#This Row],[den_total]]</f>
        <v>4.3794626648916857E-3</v>
      </c>
      <c r="L2287" s="4">
        <f>Table15_2[[#This Row],[in_person_counts]]/Table15_2[[#This Row],[den_total]]</f>
        <v>4.2718880686325924E-3</v>
      </c>
      <c r="M2287" s="4">
        <f>Table15_2[[#This Row],[virtual_counts]]/Table15_2[[#This Row],[den_total]]</f>
        <v>1.0757459625909342E-4</v>
      </c>
      <c r="N2287" t="s">
        <v>14</v>
      </c>
    </row>
    <row r="2288" spans="1:14" x14ac:dyDescent="0.3">
      <c r="A2288" t="s">
        <v>29</v>
      </c>
      <c r="B2288">
        <v>2020</v>
      </c>
      <c r="C2288">
        <v>3</v>
      </c>
      <c r="D2288" t="s">
        <v>13</v>
      </c>
      <c r="E2288">
        <v>1358964</v>
      </c>
      <c r="F2288">
        <f>VLOOKUP(_xlfn.CONCAT(A2288,B2288,C2288),Denominator!D:H,2,FALSE)</f>
        <v>891235</v>
      </c>
      <c r="G2288">
        <f>VLOOKUP(_xlfn.CONCAT(A2288,B2288,C2288),Denominator!D:H,3,FALSE)</f>
        <v>467729</v>
      </c>
      <c r="H2288">
        <v>78484</v>
      </c>
      <c r="I2288" s="13">
        <f>Table15_2[[#This Row],[total_counts]]-Table15_2[[#This Row],[virtual_counts]]</f>
        <v>53149</v>
      </c>
      <c r="J2288">
        <v>25335</v>
      </c>
      <c r="K2288" s="4">
        <f>Table15_2[[#This Row],[total_counts]]/Table15_2[[#This Row],[den_total]]</f>
        <v>5.7752817587515194E-2</v>
      </c>
      <c r="L2288" s="4">
        <f>Table15_2[[#This Row],[in_person_counts]]/Table15_2[[#This Row],[den_total]]</f>
        <v>3.9109939630483224E-2</v>
      </c>
      <c r="M2288" s="4">
        <f>Table15_2[[#This Row],[virtual_counts]]/Table15_2[[#This Row],[den_total]]</f>
        <v>1.8642877957031973E-2</v>
      </c>
      <c r="N2288" t="s">
        <v>15</v>
      </c>
    </row>
    <row r="2289" spans="1:14" x14ac:dyDescent="0.3">
      <c r="A2289" t="s">
        <v>29</v>
      </c>
      <c r="B2289">
        <v>2020</v>
      </c>
      <c r="C2289">
        <v>3</v>
      </c>
      <c r="D2289" t="s">
        <v>18</v>
      </c>
      <c r="E2289">
        <v>1358964</v>
      </c>
      <c r="F2289">
        <f>VLOOKUP(_xlfn.CONCAT(A2289,B2289,C2289),Denominator!D:H,2,FALSE)</f>
        <v>891235</v>
      </c>
      <c r="G2289">
        <f>VLOOKUP(_xlfn.CONCAT(A2289,B2289,C2289),Denominator!D:H,3,FALSE)</f>
        <v>467729</v>
      </c>
      <c r="H2289">
        <v>7477</v>
      </c>
      <c r="I2289" s="13">
        <f>Table15_2[[#This Row],[total_counts]]-Table15_2[[#This Row],[virtual_counts]]</f>
        <v>5673</v>
      </c>
      <c r="J2289">
        <v>1804</v>
      </c>
      <c r="K2289" s="4">
        <f>Table15_2[[#This Row],[total_counts]]/Table15_2[[#This Row],[den_total]]</f>
        <v>5.5019853358882209E-3</v>
      </c>
      <c r="L2289" s="4">
        <f>Table15_2[[#This Row],[in_person_counts]]/Table15_2[[#This Row],[den_total]]</f>
        <v>4.1745035188570116E-3</v>
      </c>
      <c r="M2289" s="4">
        <f>Table15_2[[#This Row],[virtual_counts]]/Table15_2[[#This Row],[den_total]]</f>
        <v>1.3274818170312091E-3</v>
      </c>
      <c r="N2289" t="s">
        <v>15</v>
      </c>
    </row>
    <row r="2290" spans="1:14" x14ac:dyDescent="0.3">
      <c r="A2290" t="s">
        <v>29</v>
      </c>
      <c r="B2290">
        <v>2020</v>
      </c>
      <c r="C2290">
        <v>3</v>
      </c>
      <c r="D2290" t="s">
        <v>19</v>
      </c>
      <c r="E2290">
        <v>1358964</v>
      </c>
      <c r="F2290">
        <f>VLOOKUP(_xlfn.CONCAT(A2290,B2290,C2290),Denominator!D:H,2,FALSE)</f>
        <v>891235</v>
      </c>
      <c r="G2290">
        <f>VLOOKUP(_xlfn.CONCAT(A2290,B2290,C2290),Denominator!D:H,3,FALSE)</f>
        <v>467729</v>
      </c>
      <c r="H2290">
        <v>2018</v>
      </c>
      <c r="I2290" s="13">
        <f>Table15_2[[#This Row],[total_counts]]-Table15_2[[#This Row],[virtual_counts]]</f>
        <v>1749</v>
      </c>
      <c r="J2290">
        <v>269</v>
      </c>
      <c r="K2290" s="4">
        <f>Table15_2[[#This Row],[total_counts]]/Table15_2[[#This Row],[den_total]]</f>
        <v>1.4849547155038692E-3</v>
      </c>
      <c r="L2290" s="4">
        <f>Table15_2[[#This Row],[in_person_counts]]/Table15_2[[#This Row],[den_total]]</f>
        <v>1.287009810414404E-3</v>
      </c>
      <c r="M2290" s="4">
        <f>Table15_2[[#This Row],[virtual_counts]]/Table15_2[[#This Row],[den_total]]</f>
        <v>1.9794490508946521E-4</v>
      </c>
      <c r="N2290" t="s">
        <v>15</v>
      </c>
    </row>
    <row r="2291" spans="1:14" x14ac:dyDescent="0.3">
      <c r="A2291" t="s">
        <v>29</v>
      </c>
      <c r="B2291">
        <v>2020</v>
      </c>
      <c r="C2291">
        <v>3</v>
      </c>
      <c r="D2291" t="s">
        <v>20</v>
      </c>
      <c r="E2291">
        <v>1358964</v>
      </c>
      <c r="F2291">
        <f>VLOOKUP(_xlfn.CONCAT(A2291,B2291,C2291),Denominator!D:H,2,FALSE)</f>
        <v>891235</v>
      </c>
      <c r="G2291">
        <f>VLOOKUP(_xlfn.CONCAT(A2291,B2291,C2291),Denominator!D:H,3,FALSE)</f>
        <v>467729</v>
      </c>
      <c r="H2291">
        <v>5146</v>
      </c>
      <c r="I2291" s="13">
        <f>Table15_2[[#This Row],[total_counts]]-Table15_2[[#This Row],[virtual_counts]]</f>
        <v>3727</v>
      </c>
      <c r="J2291">
        <v>1419</v>
      </c>
      <c r="K2291" s="4">
        <f>Table15_2[[#This Row],[total_counts]]/Table15_2[[#This Row],[den_total]]</f>
        <v>3.7867081100014422E-3</v>
      </c>
      <c r="L2291" s="4">
        <f>Table15_2[[#This Row],[in_person_counts]]/Table15_2[[#This Row],[den_total]]</f>
        <v>2.7425303392878695E-3</v>
      </c>
      <c r="M2291" s="4">
        <f>Table15_2[[#This Row],[virtual_counts]]/Table15_2[[#This Row],[den_total]]</f>
        <v>1.0441777707135729E-3</v>
      </c>
      <c r="N2291" t="s">
        <v>15</v>
      </c>
    </row>
    <row r="2292" spans="1:14" x14ac:dyDescent="0.3">
      <c r="A2292" t="s">
        <v>29</v>
      </c>
      <c r="B2292">
        <v>2020</v>
      </c>
      <c r="C2292">
        <v>3</v>
      </c>
      <c r="D2292" t="s">
        <v>21</v>
      </c>
      <c r="E2292">
        <v>1358964</v>
      </c>
      <c r="F2292">
        <f>VLOOKUP(_xlfn.CONCAT(A2292,B2292,C2292),Denominator!D:H,2,FALSE)</f>
        <v>891235</v>
      </c>
      <c r="G2292">
        <f>VLOOKUP(_xlfn.CONCAT(A2292,B2292,C2292),Denominator!D:H,3,FALSE)</f>
        <v>467729</v>
      </c>
      <c r="H2292">
        <v>581</v>
      </c>
      <c r="I2292" s="13">
        <f>Table15_2[[#This Row],[total_counts]]-Table15_2[[#This Row],[virtual_counts]]</f>
        <v>416</v>
      </c>
      <c r="J2292">
        <v>165</v>
      </c>
      <c r="K2292" s="4">
        <f>Table15_2[[#This Row],[total_counts]]/Table15_2[[#This Row],[den_total]]</f>
        <v>4.2753156080661445E-4</v>
      </c>
      <c r="L2292" s="4">
        <f>Table15_2[[#This Row],[in_person_counts]]/Table15_2[[#This Row],[den_total]]</f>
        <v>3.0611554095619898E-4</v>
      </c>
      <c r="M2292" s="4">
        <f>Table15_2[[#This Row],[virtual_counts]]/Table15_2[[#This Row],[den_total]]</f>
        <v>1.2141601985041546E-4</v>
      </c>
      <c r="N2292" t="s">
        <v>15</v>
      </c>
    </row>
    <row r="2293" spans="1:14" x14ac:dyDescent="0.3">
      <c r="A2293" t="s">
        <v>29</v>
      </c>
      <c r="B2293">
        <v>2020</v>
      </c>
      <c r="C2293">
        <v>3</v>
      </c>
      <c r="D2293" t="s">
        <v>22</v>
      </c>
      <c r="E2293">
        <v>1358964</v>
      </c>
      <c r="F2293">
        <f>VLOOKUP(_xlfn.CONCAT(A2293,B2293,C2293),Denominator!D:H,2,FALSE)</f>
        <v>891235</v>
      </c>
      <c r="G2293">
        <f>VLOOKUP(_xlfn.CONCAT(A2293,B2293,C2293),Denominator!D:H,3,FALSE)</f>
        <v>467729</v>
      </c>
      <c r="H2293">
        <v>5727</v>
      </c>
      <c r="I2293" s="13">
        <f>Table15_2[[#This Row],[total_counts]]-Table15_2[[#This Row],[virtual_counts]]</f>
        <v>4143</v>
      </c>
      <c r="J2293">
        <v>1584</v>
      </c>
      <c r="K2293" s="4">
        <f>Table15_2[[#This Row],[total_counts]]/Table15_2[[#This Row],[den_total]]</f>
        <v>4.2142396708080565E-3</v>
      </c>
      <c r="L2293" s="4">
        <f>Table15_2[[#This Row],[in_person_counts]]/Table15_2[[#This Row],[den_total]]</f>
        <v>3.0486458802440682E-3</v>
      </c>
      <c r="M2293" s="4">
        <f>Table15_2[[#This Row],[virtual_counts]]/Table15_2[[#This Row],[den_total]]</f>
        <v>1.1655937905639885E-3</v>
      </c>
      <c r="N2293" t="s">
        <v>15</v>
      </c>
    </row>
    <row r="2294" spans="1:14" x14ac:dyDescent="0.3">
      <c r="A2294" t="s">
        <v>29</v>
      </c>
      <c r="B2294">
        <v>2020</v>
      </c>
      <c r="C2294">
        <v>3</v>
      </c>
      <c r="D2294" t="s">
        <v>23</v>
      </c>
      <c r="E2294">
        <v>1358964</v>
      </c>
      <c r="F2294">
        <f>VLOOKUP(_xlfn.CONCAT(A2294,B2294,C2294),Denominator!D:H,2,FALSE)</f>
        <v>891235</v>
      </c>
      <c r="G2294">
        <f>VLOOKUP(_xlfn.CONCAT(A2294,B2294,C2294),Denominator!D:H,3,FALSE)</f>
        <v>467729</v>
      </c>
      <c r="H2294">
        <v>10069</v>
      </c>
      <c r="I2294" s="13">
        <f>Table15_2[[#This Row],[total_counts]]-Table15_2[[#This Row],[virtual_counts]]</f>
        <v>6944</v>
      </c>
      <c r="J2294">
        <v>3125</v>
      </c>
      <c r="K2294" s="4">
        <f>Table15_2[[#This Row],[total_counts]]/Table15_2[[#This Row],[den_total]]</f>
        <v>7.4093206295383837E-3</v>
      </c>
      <c r="L2294" s="4">
        <f>Table15_2[[#This Row],[in_person_counts]]/Table15_2[[#This Row],[den_total]]</f>
        <v>5.109774799038091E-3</v>
      </c>
      <c r="M2294" s="4">
        <f>Table15_2[[#This Row],[virtual_counts]]/Table15_2[[#This Row],[den_total]]</f>
        <v>2.2995458305002927E-3</v>
      </c>
      <c r="N2294" t="s">
        <v>15</v>
      </c>
    </row>
    <row r="2295" spans="1:14" x14ac:dyDescent="0.3">
      <c r="A2295" t="s">
        <v>29</v>
      </c>
      <c r="B2295">
        <v>2020</v>
      </c>
      <c r="C2295">
        <v>3</v>
      </c>
      <c r="D2295" t="s">
        <v>24</v>
      </c>
      <c r="E2295">
        <v>1358964</v>
      </c>
      <c r="F2295">
        <f>VLOOKUP(_xlfn.CONCAT(A2295,B2295,C2295),Denominator!D:H,2,FALSE)</f>
        <v>891235</v>
      </c>
      <c r="G2295">
        <f>VLOOKUP(_xlfn.CONCAT(A2295,B2295,C2295),Denominator!D:H,3,FALSE)</f>
        <v>467729</v>
      </c>
      <c r="H2295">
        <v>1926</v>
      </c>
      <c r="I2295" s="13">
        <f>Table15_2[[#This Row],[total_counts]]-Table15_2[[#This Row],[virtual_counts]]</f>
        <v>1387</v>
      </c>
      <c r="J2295">
        <v>539</v>
      </c>
      <c r="K2295" s="4">
        <f>Table15_2[[#This Row],[total_counts]]/Table15_2[[#This Row],[den_total]]</f>
        <v>1.4172560862539406E-3</v>
      </c>
      <c r="L2295" s="4">
        <f>Table15_2[[#This Row],[in_person_counts]]/Table15_2[[#This Row],[den_total]]</f>
        <v>1.02063042140925E-3</v>
      </c>
      <c r="M2295" s="4">
        <f>Table15_2[[#This Row],[virtual_counts]]/Table15_2[[#This Row],[den_total]]</f>
        <v>3.9662566484469054E-4</v>
      </c>
      <c r="N2295" t="s">
        <v>15</v>
      </c>
    </row>
    <row r="2296" spans="1:14" x14ac:dyDescent="0.3">
      <c r="A2296" t="s">
        <v>29</v>
      </c>
      <c r="B2296">
        <v>2020</v>
      </c>
      <c r="C2296">
        <v>3</v>
      </c>
      <c r="D2296" t="s">
        <v>25</v>
      </c>
      <c r="E2296">
        <v>1358964</v>
      </c>
      <c r="F2296">
        <f>VLOOKUP(_xlfn.CONCAT(A2296,B2296,C2296),Denominator!D:H,2,FALSE)</f>
        <v>891235</v>
      </c>
      <c r="G2296">
        <f>VLOOKUP(_xlfn.CONCAT(A2296,B2296,C2296),Denominator!D:H,3,FALSE)</f>
        <v>467729</v>
      </c>
      <c r="H2296">
        <v>5349</v>
      </c>
      <c r="I2296" s="13">
        <f>Table15_2[[#This Row],[total_counts]]-Table15_2[[#This Row],[virtual_counts]]</f>
        <v>4115</v>
      </c>
      <c r="J2296">
        <v>1234</v>
      </c>
      <c r="K2296" s="4">
        <f>Table15_2[[#This Row],[total_counts]]/Table15_2[[#This Row],[den_total]]</f>
        <v>3.9360866071507412E-3</v>
      </c>
      <c r="L2296" s="4">
        <f>Table15_2[[#This Row],[in_person_counts]]/Table15_2[[#This Row],[den_total]]</f>
        <v>3.0280419496027857E-3</v>
      </c>
      <c r="M2296" s="4">
        <f>Table15_2[[#This Row],[virtual_counts]]/Table15_2[[#This Row],[den_total]]</f>
        <v>9.0804465754795564E-4</v>
      </c>
      <c r="N2296" t="s">
        <v>15</v>
      </c>
    </row>
    <row r="2297" spans="1:14" x14ac:dyDescent="0.3">
      <c r="A2297" t="s">
        <v>29</v>
      </c>
      <c r="B2297">
        <v>2020</v>
      </c>
      <c r="C2297">
        <v>4</v>
      </c>
      <c r="D2297" t="s">
        <v>13</v>
      </c>
      <c r="E2297">
        <v>1079321</v>
      </c>
      <c r="F2297">
        <f>VLOOKUP(_xlfn.CONCAT(A2297,B2297,C2297),Denominator!D:H,2,FALSE)</f>
        <v>651527</v>
      </c>
      <c r="G2297">
        <f>VLOOKUP(_xlfn.CONCAT(A2297,B2297,C2297),Denominator!D:H,3,FALSE)</f>
        <v>427794</v>
      </c>
      <c r="H2297">
        <v>72213</v>
      </c>
      <c r="I2297" s="13">
        <f>Table15_2[[#This Row],[total_counts]]-Table15_2[[#This Row],[virtual_counts]]</f>
        <v>36780</v>
      </c>
      <c r="J2297">
        <v>35433</v>
      </c>
      <c r="K2297" s="4">
        <f>Table15_2[[#This Row],[total_counts]]/Table15_2[[#This Row],[den_total]]</f>
        <v>6.6905952909282779E-2</v>
      </c>
      <c r="L2297" s="4">
        <f>Table15_2[[#This Row],[in_person_counts]]/Table15_2[[#This Row],[den_total]]</f>
        <v>3.4076979879016527E-2</v>
      </c>
      <c r="M2297" s="4">
        <f>Table15_2[[#This Row],[virtual_counts]]/Table15_2[[#This Row],[den_total]]</f>
        <v>3.2828973030266252E-2</v>
      </c>
      <c r="N2297" t="s">
        <v>16</v>
      </c>
    </row>
    <row r="2298" spans="1:14" x14ac:dyDescent="0.3">
      <c r="A2298" t="s">
        <v>29</v>
      </c>
      <c r="B2298">
        <v>2020</v>
      </c>
      <c r="C2298">
        <v>4</v>
      </c>
      <c r="D2298" t="s">
        <v>18</v>
      </c>
      <c r="E2298">
        <v>1079321</v>
      </c>
      <c r="F2298">
        <f>VLOOKUP(_xlfn.CONCAT(A2298,B2298,C2298),Denominator!D:H,2,FALSE)</f>
        <v>651527</v>
      </c>
      <c r="G2298">
        <f>VLOOKUP(_xlfn.CONCAT(A2298,B2298,C2298),Denominator!D:H,3,FALSE)</f>
        <v>427794</v>
      </c>
      <c r="H2298">
        <v>7522</v>
      </c>
      <c r="I2298" s="13">
        <f>Table15_2[[#This Row],[total_counts]]-Table15_2[[#This Row],[virtual_counts]]</f>
        <v>4818</v>
      </c>
      <c r="J2298">
        <v>2704</v>
      </c>
      <c r="K2298" s="4">
        <f>Table15_2[[#This Row],[total_counts]]/Table15_2[[#This Row],[den_total]]</f>
        <v>6.9691963743872308E-3</v>
      </c>
      <c r="L2298" s="4">
        <f>Table15_2[[#This Row],[in_person_counts]]/Table15_2[[#This Row],[den_total]]</f>
        <v>4.4639175926346284E-3</v>
      </c>
      <c r="M2298" s="4">
        <f>Table15_2[[#This Row],[virtual_counts]]/Table15_2[[#This Row],[den_total]]</f>
        <v>2.505278781752602E-3</v>
      </c>
      <c r="N2298" t="s">
        <v>16</v>
      </c>
    </row>
    <row r="2299" spans="1:14" x14ac:dyDescent="0.3">
      <c r="A2299" t="s">
        <v>29</v>
      </c>
      <c r="B2299">
        <v>2020</v>
      </c>
      <c r="C2299">
        <v>4</v>
      </c>
      <c r="D2299" t="s">
        <v>19</v>
      </c>
      <c r="E2299">
        <v>1079321</v>
      </c>
      <c r="F2299">
        <f>VLOOKUP(_xlfn.CONCAT(A2299,B2299,C2299),Denominator!D:H,2,FALSE)</f>
        <v>651527</v>
      </c>
      <c r="G2299">
        <f>VLOOKUP(_xlfn.CONCAT(A2299,B2299,C2299),Denominator!D:H,3,FALSE)</f>
        <v>427794</v>
      </c>
      <c r="H2299">
        <v>2113</v>
      </c>
      <c r="I2299" s="13">
        <f>Table15_2[[#This Row],[total_counts]]-Table15_2[[#This Row],[virtual_counts]]</f>
        <v>1605</v>
      </c>
      <c r="J2299">
        <v>508</v>
      </c>
      <c r="K2299" s="4">
        <f>Table15_2[[#This Row],[total_counts]]/Table15_2[[#This Row],[den_total]]</f>
        <v>1.9577123024568225E-3</v>
      </c>
      <c r="L2299" s="4">
        <f>Table15_2[[#This Row],[in_person_counts]]/Table15_2[[#This Row],[den_total]]</f>
        <v>1.4870460224530053E-3</v>
      </c>
      <c r="M2299" s="4">
        <f>Table15_2[[#This Row],[virtual_counts]]/Table15_2[[#This Row],[den_total]]</f>
        <v>4.7066628000381723E-4</v>
      </c>
      <c r="N2299" t="s">
        <v>16</v>
      </c>
    </row>
    <row r="2300" spans="1:14" x14ac:dyDescent="0.3">
      <c r="A2300" t="s">
        <v>29</v>
      </c>
      <c r="B2300">
        <v>2020</v>
      </c>
      <c r="C2300">
        <v>4</v>
      </c>
      <c r="D2300" t="s">
        <v>20</v>
      </c>
      <c r="E2300">
        <v>1079321</v>
      </c>
      <c r="F2300">
        <f>VLOOKUP(_xlfn.CONCAT(A2300,B2300,C2300),Denominator!D:H,2,FALSE)</f>
        <v>651527</v>
      </c>
      <c r="G2300">
        <f>VLOOKUP(_xlfn.CONCAT(A2300,B2300,C2300),Denominator!D:H,3,FALSE)</f>
        <v>427794</v>
      </c>
      <c r="H2300">
        <v>4663</v>
      </c>
      <c r="I2300" s="13">
        <f>Table15_2[[#This Row],[total_counts]]-Table15_2[[#This Row],[virtual_counts]]</f>
        <v>2744</v>
      </c>
      <c r="J2300">
        <v>1919</v>
      </c>
      <c r="K2300" s="4">
        <f>Table15_2[[#This Row],[total_counts]]/Table15_2[[#This Row],[den_total]]</f>
        <v>4.320308786727952E-3</v>
      </c>
      <c r="L2300" s="4">
        <f>Table15_2[[#This Row],[in_person_counts]]/Table15_2[[#This Row],[den_total]]</f>
        <v>2.5423391187607766E-3</v>
      </c>
      <c r="M2300" s="4">
        <f>Table15_2[[#This Row],[virtual_counts]]/Table15_2[[#This Row],[den_total]]</f>
        <v>1.7779696679671756E-3</v>
      </c>
      <c r="N2300" t="s">
        <v>16</v>
      </c>
    </row>
    <row r="2301" spans="1:14" x14ac:dyDescent="0.3">
      <c r="A2301" t="s">
        <v>29</v>
      </c>
      <c r="B2301">
        <v>2020</v>
      </c>
      <c r="C2301">
        <v>4</v>
      </c>
      <c r="D2301" t="s">
        <v>21</v>
      </c>
      <c r="E2301">
        <v>1079321</v>
      </c>
      <c r="F2301">
        <f>VLOOKUP(_xlfn.CONCAT(A2301,B2301,C2301),Denominator!D:H,2,FALSE)</f>
        <v>651527</v>
      </c>
      <c r="G2301">
        <f>VLOOKUP(_xlfn.CONCAT(A2301,B2301,C2301),Denominator!D:H,3,FALSE)</f>
        <v>427794</v>
      </c>
      <c r="H2301">
        <v>624</v>
      </c>
      <c r="I2301" s="13">
        <f>Table15_2[[#This Row],[total_counts]]-Table15_2[[#This Row],[virtual_counts]]</f>
        <v>384</v>
      </c>
      <c r="J2301">
        <v>240</v>
      </c>
      <c r="K2301" s="4">
        <f>Table15_2[[#This Row],[total_counts]]/Table15_2[[#This Row],[den_total]]</f>
        <v>5.7814125732752355E-4</v>
      </c>
      <c r="L2301" s="4">
        <f>Table15_2[[#This Row],[in_person_counts]]/Table15_2[[#This Row],[den_total]]</f>
        <v>3.5577923527847598E-4</v>
      </c>
      <c r="M2301" s="4">
        <f>Table15_2[[#This Row],[virtual_counts]]/Table15_2[[#This Row],[den_total]]</f>
        <v>2.2236202204904749E-4</v>
      </c>
      <c r="N2301" t="s">
        <v>16</v>
      </c>
    </row>
    <row r="2302" spans="1:14" x14ac:dyDescent="0.3">
      <c r="A2302" t="s">
        <v>29</v>
      </c>
      <c r="B2302">
        <v>2020</v>
      </c>
      <c r="C2302">
        <v>4</v>
      </c>
      <c r="D2302" t="s">
        <v>22</v>
      </c>
      <c r="E2302">
        <v>1079321</v>
      </c>
      <c r="F2302">
        <f>VLOOKUP(_xlfn.CONCAT(A2302,B2302,C2302),Denominator!D:H,2,FALSE)</f>
        <v>651527</v>
      </c>
      <c r="G2302">
        <f>VLOOKUP(_xlfn.CONCAT(A2302,B2302,C2302),Denominator!D:H,3,FALSE)</f>
        <v>427794</v>
      </c>
      <c r="H2302">
        <v>5287</v>
      </c>
      <c r="I2302" s="13">
        <f>Table15_2[[#This Row],[total_counts]]-Table15_2[[#This Row],[virtual_counts]]</f>
        <v>3128</v>
      </c>
      <c r="J2302">
        <v>2159</v>
      </c>
      <c r="K2302" s="4">
        <f>Table15_2[[#This Row],[total_counts]]/Table15_2[[#This Row],[den_total]]</f>
        <v>4.8984500440554758E-3</v>
      </c>
      <c r="L2302" s="4">
        <f>Table15_2[[#This Row],[in_person_counts]]/Table15_2[[#This Row],[den_total]]</f>
        <v>2.8981183540392527E-3</v>
      </c>
      <c r="M2302" s="4">
        <f>Table15_2[[#This Row],[virtual_counts]]/Table15_2[[#This Row],[den_total]]</f>
        <v>2.0003316900162231E-3</v>
      </c>
      <c r="N2302" t="s">
        <v>16</v>
      </c>
    </row>
    <row r="2303" spans="1:14" x14ac:dyDescent="0.3">
      <c r="A2303" t="s">
        <v>29</v>
      </c>
      <c r="B2303">
        <v>2020</v>
      </c>
      <c r="C2303">
        <v>4</v>
      </c>
      <c r="D2303" t="s">
        <v>23</v>
      </c>
      <c r="E2303">
        <v>1079321</v>
      </c>
      <c r="F2303">
        <f>VLOOKUP(_xlfn.CONCAT(A2303,B2303,C2303),Denominator!D:H,2,FALSE)</f>
        <v>651527</v>
      </c>
      <c r="G2303">
        <f>VLOOKUP(_xlfn.CONCAT(A2303,B2303,C2303),Denominator!D:H,3,FALSE)</f>
        <v>427794</v>
      </c>
      <c r="H2303">
        <v>8533</v>
      </c>
      <c r="I2303" s="13">
        <f>Table15_2[[#This Row],[total_counts]]-Table15_2[[#This Row],[virtual_counts]]</f>
        <v>4326</v>
      </c>
      <c r="J2303">
        <v>4207</v>
      </c>
      <c r="K2303" s="4">
        <f>Table15_2[[#This Row],[total_counts]]/Table15_2[[#This Row],[den_total]]</f>
        <v>7.9058963922688432E-3</v>
      </c>
      <c r="L2303" s="4">
        <f>Table15_2[[#This Row],[in_person_counts]]/Table15_2[[#This Row],[den_total]]</f>
        <v>4.0080754474340809E-3</v>
      </c>
      <c r="M2303" s="4">
        <f>Table15_2[[#This Row],[virtual_counts]]/Table15_2[[#This Row],[den_total]]</f>
        <v>3.8978209448347618E-3</v>
      </c>
      <c r="N2303" t="s">
        <v>16</v>
      </c>
    </row>
    <row r="2304" spans="1:14" x14ac:dyDescent="0.3">
      <c r="A2304" t="s">
        <v>29</v>
      </c>
      <c r="B2304">
        <v>2020</v>
      </c>
      <c r="C2304">
        <v>4</v>
      </c>
      <c r="D2304" t="s">
        <v>24</v>
      </c>
      <c r="E2304">
        <v>1079321</v>
      </c>
      <c r="F2304">
        <f>VLOOKUP(_xlfn.CONCAT(A2304,B2304,C2304),Denominator!D:H,2,FALSE)</f>
        <v>651527</v>
      </c>
      <c r="G2304">
        <f>VLOOKUP(_xlfn.CONCAT(A2304,B2304,C2304),Denominator!D:H,3,FALSE)</f>
        <v>427794</v>
      </c>
      <c r="H2304">
        <v>1633</v>
      </c>
      <c r="I2304" s="13">
        <f>Table15_2[[#This Row],[total_counts]]-Table15_2[[#This Row],[virtual_counts]]</f>
        <v>936</v>
      </c>
      <c r="J2304">
        <v>697</v>
      </c>
      <c r="K2304" s="4">
        <f>Table15_2[[#This Row],[total_counts]]/Table15_2[[#This Row],[den_total]]</f>
        <v>1.5129882583587275E-3</v>
      </c>
      <c r="L2304" s="4">
        <f>Table15_2[[#This Row],[in_person_counts]]/Table15_2[[#This Row],[den_total]]</f>
        <v>8.6721188599128522E-4</v>
      </c>
      <c r="M2304" s="4">
        <f>Table15_2[[#This Row],[virtual_counts]]/Table15_2[[#This Row],[den_total]]</f>
        <v>6.4577637236744214E-4</v>
      </c>
      <c r="N2304" t="s">
        <v>16</v>
      </c>
    </row>
    <row r="2305" spans="1:14" x14ac:dyDescent="0.3">
      <c r="A2305" t="s">
        <v>29</v>
      </c>
      <c r="B2305">
        <v>2020</v>
      </c>
      <c r="C2305">
        <v>4</v>
      </c>
      <c r="D2305" t="s">
        <v>25</v>
      </c>
      <c r="E2305">
        <v>1079321</v>
      </c>
      <c r="F2305">
        <f>VLOOKUP(_xlfn.CONCAT(A2305,B2305,C2305),Denominator!D:H,2,FALSE)</f>
        <v>651527</v>
      </c>
      <c r="G2305">
        <f>VLOOKUP(_xlfn.CONCAT(A2305,B2305,C2305),Denominator!D:H,3,FALSE)</f>
        <v>427794</v>
      </c>
      <c r="H2305">
        <v>5337</v>
      </c>
      <c r="I2305" s="13">
        <f>Table15_2[[#This Row],[total_counts]]-Table15_2[[#This Row],[virtual_counts]]</f>
        <v>3447</v>
      </c>
      <c r="J2305">
        <v>1890</v>
      </c>
      <c r="K2305" s="4">
        <f>Table15_2[[#This Row],[total_counts]]/Table15_2[[#This Row],[den_total]]</f>
        <v>4.9447754653156942E-3</v>
      </c>
      <c r="L2305" s="4">
        <f>Table15_2[[#This Row],[in_person_counts]]/Table15_2[[#This Row],[den_total]]</f>
        <v>3.1936745416794449E-3</v>
      </c>
      <c r="M2305" s="4">
        <f>Table15_2[[#This Row],[virtual_counts]]/Table15_2[[#This Row],[den_total]]</f>
        <v>1.7511009236362491E-3</v>
      </c>
      <c r="N2305" t="s">
        <v>16</v>
      </c>
    </row>
    <row r="2306" spans="1:14" x14ac:dyDescent="0.3">
      <c r="A2306" t="s">
        <v>29</v>
      </c>
      <c r="B2306">
        <v>2020</v>
      </c>
      <c r="C2306">
        <v>5</v>
      </c>
      <c r="D2306" t="s">
        <v>13</v>
      </c>
      <c r="E2306">
        <v>1151592</v>
      </c>
      <c r="F2306">
        <f>VLOOKUP(_xlfn.CONCAT(A2306,B2306,C2306),Denominator!D:H,2,FALSE)</f>
        <v>833743</v>
      </c>
      <c r="G2306">
        <f>VLOOKUP(_xlfn.CONCAT(A2306,B2306,C2306),Denominator!D:H,3,FALSE)</f>
        <v>317849</v>
      </c>
      <c r="H2306">
        <v>76856</v>
      </c>
      <c r="I2306" s="13">
        <f>Table15_2[[#This Row],[total_counts]]-Table15_2[[#This Row],[virtual_counts]]</f>
        <v>48381</v>
      </c>
      <c r="J2306">
        <v>28475</v>
      </c>
      <c r="K2306" s="4">
        <f>Table15_2[[#This Row],[total_counts]]/Table15_2[[#This Row],[den_total]]</f>
        <v>6.673891447665492E-2</v>
      </c>
      <c r="L2306" s="4">
        <f>Table15_2[[#This Row],[in_person_counts]]/Table15_2[[#This Row],[den_total]]</f>
        <v>4.2012275180793195E-2</v>
      </c>
      <c r="M2306" s="4">
        <f>Table15_2[[#This Row],[virtual_counts]]/Table15_2[[#This Row],[den_total]]</f>
        <v>2.4726639295861729E-2</v>
      </c>
      <c r="N2306" t="s">
        <v>16</v>
      </c>
    </row>
    <row r="2307" spans="1:14" x14ac:dyDescent="0.3">
      <c r="A2307" t="s">
        <v>29</v>
      </c>
      <c r="B2307">
        <v>2020</v>
      </c>
      <c r="C2307">
        <v>5</v>
      </c>
      <c r="D2307" t="s">
        <v>18</v>
      </c>
      <c r="E2307">
        <v>1151592</v>
      </c>
      <c r="F2307">
        <f>VLOOKUP(_xlfn.CONCAT(A2307,B2307,C2307),Denominator!D:H,2,FALSE)</f>
        <v>833743</v>
      </c>
      <c r="G2307">
        <f>VLOOKUP(_xlfn.CONCAT(A2307,B2307,C2307),Denominator!D:H,3,FALSE)</f>
        <v>317849</v>
      </c>
      <c r="H2307">
        <v>8063</v>
      </c>
      <c r="I2307" s="13">
        <f>Table15_2[[#This Row],[total_counts]]-Table15_2[[#This Row],[virtual_counts]]</f>
        <v>5856</v>
      </c>
      <c r="J2307">
        <v>2207</v>
      </c>
      <c r="K2307" s="4">
        <f>Table15_2[[#This Row],[total_counts]]/Table15_2[[#This Row],[den_total]]</f>
        <v>7.0016116819151229E-3</v>
      </c>
      <c r="L2307" s="4">
        <f>Table15_2[[#This Row],[in_person_counts]]/Table15_2[[#This Row],[den_total]]</f>
        <v>5.0851343184044346E-3</v>
      </c>
      <c r="M2307" s="4">
        <f>Table15_2[[#This Row],[virtual_counts]]/Table15_2[[#This Row],[den_total]]</f>
        <v>1.9164773635106879E-3</v>
      </c>
      <c r="N2307" t="s">
        <v>16</v>
      </c>
    </row>
    <row r="2308" spans="1:14" x14ac:dyDescent="0.3">
      <c r="A2308" t="s">
        <v>29</v>
      </c>
      <c r="B2308">
        <v>2020</v>
      </c>
      <c r="C2308">
        <v>5</v>
      </c>
      <c r="D2308" t="s">
        <v>19</v>
      </c>
      <c r="E2308">
        <v>1151592</v>
      </c>
      <c r="F2308">
        <f>VLOOKUP(_xlfn.CONCAT(A2308,B2308,C2308),Denominator!D:H,2,FALSE)</f>
        <v>833743</v>
      </c>
      <c r="G2308">
        <f>VLOOKUP(_xlfn.CONCAT(A2308,B2308,C2308),Denominator!D:H,3,FALSE)</f>
        <v>317849</v>
      </c>
      <c r="H2308">
        <v>2515</v>
      </c>
      <c r="I2308" s="13">
        <f>Table15_2[[#This Row],[total_counts]]-Table15_2[[#This Row],[virtual_counts]]</f>
        <v>2109</v>
      </c>
      <c r="J2308">
        <v>406</v>
      </c>
      <c r="K2308" s="4">
        <f>Table15_2[[#This Row],[total_counts]]/Table15_2[[#This Row],[den_total]]</f>
        <v>2.18393319856338E-3</v>
      </c>
      <c r="L2308" s="4">
        <f>Table15_2[[#This Row],[in_person_counts]]/Table15_2[[#This Row],[den_total]]</f>
        <v>1.8313777796302858E-3</v>
      </c>
      <c r="M2308" s="4">
        <f>Table15_2[[#This Row],[virtual_counts]]/Table15_2[[#This Row],[den_total]]</f>
        <v>3.5255541893309438E-4</v>
      </c>
      <c r="N2308" t="s">
        <v>16</v>
      </c>
    </row>
    <row r="2309" spans="1:14" x14ac:dyDescent="0.3">
      <c r="A2309" t="s">
        <v>29</v>
      </c>
      <c r="B2309">
        <v>2020</v>
      </c>
      <c r="C2309">
        <v>5</v>
      </c>
      <c r="D2309" t="s">
        <v>20</v>
      </c>
      <c r="E2309">
        <v>1151592</v>
      </c>
      <c r="F2309">
        <f>VLOOKUP(_xlfn.CONCAT(A2309,B2309,C2309),Denominator!D:H,2,FALSE)</f>
        <v>833743</v>
      </c>
      <c r="G2309">
        <f>VLOOKUP(_xlfn.CONCAT(A2309,B2309,C2309),Denominator!D:H,3,FALSE)</f>
        <v>317849</v>
      </c>
      <c r="H2309">
        <v>5724</v>
      </c>
      <c r="I2309" s="13">
        <f>Table15_2[[#This Row],[total_counts]]-Table15_2[[#This Row],[virtual_counts]]</f>
        <v>4094</v>
      </c>
      <c r="J2309">
        <v>1630</v>
      </c>
      <c r="K2309" s="4">
        <f>Table15_2[[#This Row],[total_counts]]/Table15_2[[#This Row],[den_total]]</f>
        <v>4.9705103890961382E-3</v>
      </c>
      <c r="L2309" s="4">
        <f>Table15_2[[#This Row],[in_person_counts]]/Table15_2[[#This Row],[den_total]]</f>
        <v>3.555078534758838E-3</v>
      </c>
      <c r="M2309" s="4">
        <f>Table15_2[[#This Row],[virtual_counts]]/Table15_2[[#This Row],[den_total]]</f>
        <v>1.4154318543373001E-3</v>
      </c>
      <c r="N2309" t="s">
        <v>16</v>
      </c>
    </row>
    <row r="2310" spans="1:14" x14ac:dyDescent="0.3">
      <c r="A2310" t="s">
        <v>29</v>
      </c>
      <c r="B2310">
        <v>2020</v>
      </c>
      <c r="C2310">
        <v>5</v>
      </c>
      <c r="D2310" t="s">
        <v>21</v>
      </c>
      <c r="E2310">
        <v>1151592</v>
      </c>
      <c r="F2310">
        <f>VLOOKUP(_xlfn.CONCAT(A2310,B2310,C2310),Denominator!D:H,2,FALSE)</f>
        <v>833743</v>
      </c>
      <c r="G2310">
        <f>VLOOKUP(_xlfn.CONCAT(A2310,B2310,C2310),Denominator!D:H,3,FALSE)</f>
        <v>317849</v>
      </c>
      <c r="H2310">
        <v>592</v>
      </c>
      <c r="I2310" s="13">
        <f>Table15_2[[#This Row],[total_counts]]-Table15_2[[#This Row],[virtual_counts]]</f>
        <v>422</v>
      </c>
      <c r="J2310">
        <v>170</v>
      </c>
      <c r="K2310" s="4">
        <f>Table15_2[[#This Row],[total_counts]]/Table15_2[[#This Row],[den_total]]</f>
        <v>5.1407095568569425E-4</v>
      </c>
      <c r="L2310" s="4">
        <f>Table15_2[[#This Row],[in_person_counts]]/Table15_2[[#This Row],[den_total]]</f>
        <v>3.6644922854622126E-4</v>
      </c>
      <c r="M2310" s="4">
        <f>Table15_2[[#This Row],[virtual_counts]]/Table15_2[[#This Row],[den_total]]</f>
        <v>1.47621727139473E-4</v>
      </c>
      <c r="N2310" t="s">
        <v>16</v>
      </c>
    </row>
    <row r="2311" spans="1:14" x14ac:dyDescent="0.3">
      <c r="A2311" t="s">
        <v>29</v>
      </c>
      <c r="B2311">
        <v>2020</v>
      </c>
      <c r="C2311">
        <v>5</v>
      </c>
      <c r="D2311" t="s">
        <v>22</v>
      </c>
      <c r="E2311">
        <v>1151592</v>
      </c>
      <c r="F2311">
        <f>VLOOKUP(_xlfn.CONCAT(A2311,B2311,C2311),Denominator!D:H,2,FALSE)</f>
        <v>833743</v>
      </c>
      <c r="G2311">
        <f>VLOOKUP(_xlfn.CONCAT(A2311,B2311,C2311),Denominator!D:H,3,FALSE)</f>
        <v>317849</v>
      </c>
      <c r="H2311">
        <v>6316</v>
      </c>
      <c r="I2311" s="13">
        <f>Table15_2[[#This Row],[total_counts]]-Table15_2[[#This Row],[virtual_counts]]</f>
        <v>4516</v>
      </c>
      <c r="J2311">
        <v>1800</v>
      </c>
      <c r="K2311" s="4">
        <f>Table15_2[[#This Row],[total_counts]]/Table15_2[[#This Row],[den_total]]</f>
        <v>5.4845813447818321E-3</v>
      </c>
      <c r="L2311" s="4">
        <f>Table15_2[[#This Row],[in_person_counts]]/Table15_2[[#This Row],[den_total]]</f>
        <v>3.9215277633050591E-3</v>
      </c>
      <c r="M2311" s="4">
        <f>Table15_2[[#This Row],[virtual_counts]]/Table15_2[[#This Row],[den_total]]</f>
        <v>1.563053581476773E-3</v>
      </c>
      <c r="N2311" t="s">
        <v>16</v>
      </c>
    </row>
    <row r="2312" spans="1:14" x14ac:dyDescent="0.3">
      <c r="A2312" t="s">
        <v>29</v>
      </c>
      <c r="B2312">
        <v>2020</v>
      </c>
      <c r="C2312">
        <v>5</v>
      </c>
      <c r="D2312" t="s">
        <v>23</v>
      </c>
      <c r="E2312">
        <v>1151592</v>
      </c>
      <c r="F2312">
        <f>VLOOKUP(_xlfn.CONCAT(A2312,B2312,C2312),Denominator!D:H,2,FALSE)</f>
        <v>833743</v>
      </c>
      <c r="G2312">
        <f>VLOOKUP(_xlfn.CONCAT(A2312,B2312,C2312),Denominator!D:H,3,FALSE)</f>
        <v>317849</v>
      </c>
      <c r="H2312">
        <v>9876</v>
      </c>
      <c r="I2312" s="13">
        <f>Table15_2[[#This Row],[total_counts]]-Table15_2[[#This Row],[virtual_counts]]</f>
        <v>6350</v>
      </c>
      <c r="J2312">
        <v>3526</v>
      </c>
      <c r="K2312" s="4">
        <f>Table15_2[[#This Row],[total_counts]]/Table15_2[[#This Row],[den_total]]</f>
        <v>8.5759539837025611E-3</v>
      </c>
      <c r="L2312" s="4">
        <f>Table15_2[[#This Row],[in_person_counts]]/Table15_2[[#This Row],[den_total]]</f>
        <v>5.5141056902097271E-3</v>
      </c>
      <c r="M2312" s="4">
        <f>Table15_2[[#This Row],[virtual_counts]]/Table15_2[[#This Row],[den_total]]</f>
        <v>3.0618482934928345E-3</v>
      </c>
      <c r="N2312" t="s">
        <v>16</v>
      </c>
    </row>
    <row r="2313" spans="1:14" x14ac:dyDescent="0.3">
      <c r="A2313" t="s">
        <v>29</v>
      </c>
      <c r="B2313">
        <v>2020</v>
      </c>
      <c r="C2313">
        <v>5</v>
      </c>
      <c r="D2313" t="s">
        <v>24</v>
      </c>
      <c r="E2313">
        <v>1151592</v>
      </c>
      <c r="F2313">
        <f>VLOOKUP(_xlfn.CONCAT(A2313,B2313,C2313),Denominator!D:H,2,FALSE)</f>
        <v>833743</v>
      </c>
      <c r="G2313">
        <f>VLOOKUP(_xlfn.CONCAT(A2313,B2313,C2313),Denominator!D:H,3,FALSE)</f>
        <v>317849</v>
      </c>
      <c r="H2313">
        <v>1935</v>
      </c>
      <c r="I2313" s="13">
        <f>Table15_2[[#This Row],[total_counts]]-Table15_2[[#This Row],[virtual_counts]]</f>
        <v>1335</v>
      </c>
      <c r="J2313">
        <v>600</v>
      </c>
      <c r="K2313" s="4">
        <f>Table15_2[[#This Row],[total_counts]]/Table15_2[[#This Row],[den_total]]</f>
        <v>1.6802826000875311E-3</v>
      </c>
      <c r="L2313" s="4">
        <f>Table15_2[[#This Row],[in_person_counts]]/Table15_2[[#This Row],[den_total]]</f>
        <v>1.1592647395952734E-3</v>
      </c>
      <c r="M2313" s="4">
        <f>Table15_2[[#This Row],[virtual_counts]]/Table15_2[[#This Row],[den_total]]</f>
        <v>5.2101786049225766E-4</v>
      </c>
      <c r="N2313" t="s">
        <v>16</v>
      </c>
    </row>
    <row r="2314" spans="1:14" x14ac:dyDescent="0.3">
      <c r="A2314" t="s">
        <v>29</v>
      </c>
      <c r="B2314">
        <v>2020</v>
      </c>
      <c r="C2314">
        <v>5</v>
      </c>
      <c r="D2314" t="s">
        <v>25</v>
      </c>
      <c r="E2314">
        <v>1151592</v>
      </c>
      <c r="F2314">
        <f>VLOOKUP(_xlfn.CONCAT(A2314,B2314,C2314),Denominator!D:H,2,FALSE)</f>
        <v>833743</v>
      </c>
      <c r="G2314">
        <f>VLOOKUP(_xlfn.CONCAT(A2314,B2314,C2314),Denominator!D:H,3,FALSE)</f>
        <v>317849</v>
      </c>
      <c r="H2314">
        <v>5743</v>
      </c>
      <c r="I2314" s="13">
        <f>Table15_2[[#This Row],[total_counts]]-Table15_2[[#This Row],[virtual_counts]]</f>
        <v>4186</v>
      </c>
      <c r="J2314">
        <v>1557</v>
      </c>
      <c r="K2314" s="4">
        <f>Table15_2[[#This Row],[total_counts]]/Table15_2[[#This Row],[den_total]]</f>
        <v>4.9870092880117262E-3</v>
      </c>
      <c r="L2314" s="4">
        <f>Table15_2[[#This Row],[in_person_counts]]/Table15_2[[#This Row],[den_total]]</f>
        <v>3.6349679400343175E-3</v>
      </c>
      <c r="M2314" s="4">
        <f>Table15_2[[#This Row],[virtual_counts]]/Table15_2[[#This Row],[den_total]]</f>
        <v>1.3520413479774086E-3</v>
      </c>
      <c r="N2314" t="s">
        <v>16</v>
      </c>
    </row>
    <row r="2315" spans="1:14" x14ac:dyDescent="0.3">
      <c r="A2315" t="s">
        <v>29</v>
      </c>
      <c r="B2315">
        <v>2020</v>
      </c>
      <c r="C2315">
        <v>6</v>
      </c>
      <c r="D2315" t="s">
        <v>13</v>
      </c>
      <c r="E2315">
        <v>1284789</v>
      </c>
      <c r="F2315">
        <f>VLOOKUP(_xlfn.CONCAT(A2315,B2315,C2315),Denominator!D:H,2,FALSE)</f>
        <v>1020992</v>
      </c>
      <c r="G2315">
        <f>VLOOKUP(_xlfn.CONCAT(A2315,B2315,C2315),Denominator!D:H,3,FALSE)</f>
        <v>263797</v>
      </c>
      <c r="H2315">
        <v>78946</v>
      </c>
      <c r="I2315" s="13">
        <f>Table15_2[[#This Row],[total_counts]]-Table15_2[[#This Row],[virtual_counts]]</f>
        <v>57035</v>
      </c>
      <c r="J2315">
        <v>21911</v>
      </c>
      <c r="K2315" s="4">
        <f>Table15_2[[#This Row],[total_counts]]/Table15_2[[#This Row],[den_total]]</f>
        <v>6.1446665561426819E-2</v>
      </c>
      <c r="L2315" s="4">
        <f>Table15_2[[#This Row],[in_person_counts]]/Table15_2[[#This Row],[den_total]]</f>
        <v>4.4392503360473977E-2</v>
      </c>
      <c r="M2315" s="4">
        <f>Table15_2[[#This Row],[virtual_counts]]/Table15_2[[#This Row],[den_total]]</f>
        <v>1.7054162200952842E-2</v>
      </c>
      <c r="N2315" t="s">
        <v>16</v>
      </c>
    </row>
    <row r="2316" spans="1:14" x14ac:dyDescent="0.3">
      <c r="A2316" t="s">
        <v>29</v>
      </c>
      <c r="B2316">
        <v>2020</v>
      </c>
      <c r="C2316">
        <v>6</v>
      </c>
      <c r="D2316" t="s">
        <v>18</v>
      </c>
      <c r="E2316">
        <v>1284789</v>
      </c>
      <c r="F2316">
        <f>VLOOKUP(_xlfn.CONCAT(A2316,B2316,C2316),Denominator!D:H,2,FALSE)</f>
        <v>1020992</v>
      </c>
      <c r="G2316">
        <f>VLOOKUP(_xlfn.CONCAT(A2316,B2316,C2316),Denominator!D:H,3,FALSE)</f>
        <v>263797</v>
      </c>
      <c r="H2316">
        <v>8725</v>
      </c>
      <c r="I2316" s="13">
        <f>Table15_2[[#This Row],[total_counts]]-Table15_2[[#This Row],[virtual_counts]]</f>
        <v>6927</v>
      </c>
      <c r="J2316">
        <v>1798</v>
      </c>
      <c r="K2316" s="4">
        <f>Table15_2[[#This Row],[total_counts]]/Table15_2[[#This Row],[den_total]]</f>
        <v>6.7909983662687023E-3</v>
      </c>
      <c r="L2316" s="4">
        <f>Table15_2[[#This Row],[in_person_counts]]/Table15_2[[#This Row],[den_total]]</f>
        <v>5.3915467831682868E-3</v>
      </c>
      <c r="M2316" s="4">
        <f>Table15_2[[#This Row],[virtual_counts]]/Table15_2[[#This Row],[den_total]]</f>
        <v>1.3994515831004157E-3</v>
      </c>
      <c r="N2316" t="s">
        <v>16</v>
      </c>
    </row>
    <row r="2317" spans="1:14" x14ac:dyDescent="0.3">
      <c r="A2317" t="s">
        <v>29</v>
      </c>
      <c r="B2317">
        <v>2020</v>
      </c>
      <c r="C2317">
        <v>6</v>
      </c>
      <c r="D2317" t="s">
        <v>19</v>
      </c>
      <c r="E2317">
        <v>1284789</v>
      </c>
      <c r="F2317">
        <f>VLOOKUP(_xlfn.CONCAT(A2317,B2317,C2317),Denominator!D:H,2,FALSE)</f>
        <v>1020992</v>
      </c>
      <c r="G2317">
        <f>VLOOKUP(_xlfn.CONCAT(A2317,B2317,C2317),Denominator!D:H,3,FALSE)</f>
        <v>263797</v>
      </c>
      <c r="H2317">
        <v>2862</v>
      </c>
      <c r="I2317" s="13">
        <f>Table15_2[[#This Row],[total_counts]]-Table15_2[[#This Row],[virtual_counts]]</f>
        <v>2572</v>
      </c>
      <c r="J2317">
        <v>290</v>
      </c>
      <c r="K2317" s="4">
        <f>Table15_2[[#This Row],[total_counts]]/Table15_2[[#This Row],[den_total]]</f>
        <v>2.2276031317204617E-3</v>
      </c>
      <c r="L2317" s="4">
        <f>Table15_2[[#This Row],[in_person_counts]]/Table15_2[[#This Row],[den_total]]</f>
        <v>2.0018851344462008E-3</v>
      </c>
      <c r="M2317" s="4">
        <f>Table15_2[[#This Row],[virtual_counts]]/Table15_2[[#This Row],[den_total]]</f>
        <v>2.257179972742606E-4</v>
      </c>
      <c r="N2317" t="s">
        <v>16</v>
      </c>
    </row>
    <row r="2318" spans="1:14" x14ac:dyDescent="0.3">
      <c r="A2318" t="s">
        <v>29</v>
      </c>
      <c r="B2318">
        <v>2020</v>
      </c>
      <c r="C2318">
        <v>6</v>
      </c>
      <c r="D2318" t="s">
        <v>20</v>
      </c>
      <c r="E2318">
        <v>1284789</v>
      </c>
      <c r="F2318">
        <f>VLOOKUP(_xlfn.CONCAT(A2318,B2318,C2318),Denominator!D:H,2,FALSE)</f>
        <v>1020992</v>
      </c>
      <c r="G2318">
        <f>VLOOKUP(_xlfn.CONCAT(A2318,B2318,C2318),Denominator!D:H,3,FALSE)</f>
        <v>263797</v>
      </c>
      <c r="H2318">
        <v>6180</v>
      </c>
      <c r="I2318" s="13">
        <f>Table15_2[[#This Row],[total_counts]]-Table15_2[[#This Row],[virtual_counts]]</f>
        <v>4795</v>
      </c>
      <c r="J2318">
        <v>1385</v>
      </c>
      <c r="K2318" s="4">
        <f>Table15_2[[#This Row],[total_counts]]/Table15_2[[#This Row],[den_total]]</f>
        <v>4.8101283557066572E-3</v>
      </c>
      <c r="L2318" s="4">
        <f>Table15_2[[#This Row],[in_person_counts]]/Table15_2[[#This Row],[den_total]]</f>
        <v>3.7321303342416536E-3</v>
      </c>
      <c r="M2318" s="4">
        <f>Table15_2[[#This Row],[virtual_counts]]/Table15_2[[#This Row],[den_total]]</f>
        <v>1.0779980214650031E-3</v>
      </c>
      <c r="N2318" t="s">
        <v>16</v>
      </c>
    </row>
    <row r="2319" spans="1:14" x14ac:dyDescent="0.3">
      <c r="A2319" t="s">
        <v>29</v>
      </c>
      <c r="B2319">
        <v>2020</v>
      </c>
      <c r="C2319">
        <v>6</v>
      </c>
      <c r="D2319" t="s">
        <v>21</v>
      </c>
      <c r="E2319">
        <v>1284789</v>
      </c>
      <c r="F2319">
        <f>VLOOKUP(_xlfn.CONCAT(A2319,B2319,C2319),Denominator!D:H,2,FALSE)</f>
        <v>1020992</v>
      </c>
      <c r="G2319">
        <f>VLOOKUP(_xlfn.CONCAT(A2319,B2319,C2319),Denominator!D:H,3,FALSE)</f>
        <v>263797</v>
      </c>
      <c r="H2319">
        <v>658</v>
      </c>
      <c r="I2319" s="13">
        <f>Table15_2[[#This Row],[total_counts]]-Table15_2[[#This Row],[virtual_counts]]</f>
        <v>500</v>
      </c>
      <c r="J2319">
        <v>158</v>
      </c>
      <c r="K2319" s="4">
        <f>Table15_2[[#This Row],[total_counts]]/Table15_2[[#This Row],[den_total]]</f>
        <v>5.1214635243608097E-4</v>
      </c>
      <c r="L2319" s="4">
        <f>Table15_2[[#This Row],[in_person_counts]]/Table15_2[[#This Row],[den_total]]</f>
        <v>3.8916896081769067E-4</v>
      </c>
      <c r="M2319" s="4">
        <f>Table15_2[[#This Row],[virtual_counts]]/Table15_2[[#This Row],[den_total]]</f>
        <v>1.2297739161839025E-4</v>
      </c>
      <c r="N2319" t="s">
        <v>16</v>
      </c>
    </row>
    <row r="2320" spans="1:14" x14ac:dyDescent="0.3">
      <c r="A2320" t="s">
        <v>29</v>
      </c>
      <c r="B2320">
        <v>2020</v>
      </c>
      <c r="C2320">
        <v>6</v>
      </c>
      <c r="D2320" t="s">
        <v>22</v>
      </c>
      <c r="E2320">
        <v>1284789</v>
      </c>
      <c r="F2320">
        <f>VLOOKUP(_xlfn.CONCAT(A2320,B2320,C2320),Denominator!D:H,2,FALSE)</f>
        <v>1020992</v>
      </c>
      <c r="G2320">
        <f>VLOOKUP(_xlfn.CONCAT(A2320,B2320,C2320),Denominator!D:H,3,FALSE)</f>
        <v>263797</v>
      </c>
      <c r="H2320">
        <v>6838</v>
      </c>
      <c r="I2320" s="13">
        <f>Table15_2[[#This Row],[total_counts]]-Table15_2[[#This Row],[virtual_counts]]</f>
        <v>5295</v>
      </c>
      <c r="J2320">
        <v>1543</v>
      </c>
      <c r="K2320" s="4">
        <f>Table15_2[[#This Row],[total_counts]]/Table15_2[[#This Row],[den_total]]</f>
        <v>5.3222747081427381E-3</v>
      </c>
      <c r="L2320" s="4">
        <f>Table15_2[[#This Row],[in_person_counts]]/Table15_2[[#This Row],[den_total]]</f>
        <v>4.1212992950593443E-3</v>
      </c>
      <c r="M2320" s="4">
        <f>Table15_2[[#This Row],[virtual_counts]]/Table15_2[[#This Row],[den_total]]</f>
        <v>1.2009754130833934E-3</v>
      </c>
      <c r="N2320" t="s">
        <v>16</v>
      </c>
    </row>
    <row r="2321" spans="1:14" x14ac:dyDescent="0.3">
      <c r="A2321" t="s">
        <v>29</v>
      </c>
      <c r="B2321">
        <v>2020</v>
      </c>
      <c r="C2321">
        <v>6</v>
      </c>
      <c r="D2321" t="s">
        <v>23</v>
      </c>
      <c r="E2321">
        <v>1284789</v>
      </c>
      <c r="F2321">
        <f>VLOOKUP(_xlfn.CONCAT(A2321,B2321,C2321),Denominator!D:H,2,FALSE)</f>
        <v>1020992</v>
      </c>
      <c r="G2321">
        <f>VLOOKUP(_xlfn.CONCAT(A2321,B2321,C2321),Denominator!D:H,3,FALSE)</f>
        <v>263797</v>
      </c>
      <c r="H2321">
        <v>10730</v>
      </c>
      <c r="I2321" s="13">
        <f>Table15_2[[#This Row],[total_counts]]-Table15_2[[#This Row],[virtual_counts]]</f>
        <v>7830</v>
      </c>
      <c r="J2321">
        <v>2900</v>
      </c>
      <c r="K2321" s="4">
        <f>Table15_2[[#This Row],[total_counts]]/Table15_2[[#This Row],[den_total]]</f>
        <v>8.3515658991476418E-3</v>
      </c>
      <c r="L2321" s="4">
        <f>Table15_2[[#This Row],[in_person_counts]]/Table15_2[[#This Row],[den_total]]</f>
        <v>6.0943859264050359E-3</v>
      </c>
      <c r="M2321" s="4">
        <f>Table15_2[[#This Row],[virtual_counts]]/Table15_2[[#This Row],[den_total]]</f>
        <v>2.2571799727426059E-3</v>
      </c>
      <c r="N2321" t="s">
        <v>16</v>
      </c>
    </row>
    <row r="2322" spans="1:14" x14ac:dyDescent="0.3">
      <c r="A2322" t="s">
        <v>29</v>
      </c>
      <c r="B2322">
        <v>2020</v>
      </c>
      <c r="C2322">
        <v>6</v>
      </c>
      <c r="D2322" t="s">
        <v>24</v>
      </c>
      <c r="E2322">
        <v>1284789</v>
      </c>
      <c r="F2322">
        <f>VLOOKUP(_xlfn.CONCAT(A2322,B2322,C2322),Denominator!D:H,2,FALSE)</f>
        <v>1020992</v>
      </c>
      <c r="G2322">
        <f>VLOOKUP(_xlfn.CONCAT(A2322,B2322,C2322),Denominator!D:H,3,FALSE)</f>
        <v>263797</v>
      </c>
      <c r="H2322">
        <v>2056</v>
      </c>
      <c r="I2322" s="13">
        <f>Table15_2[[#This Row],[total_counts]]-Table15_2[[#This Row],[virtual_counts]]</f>
        <v>1611</v>
      </c>
      <c r="J2322">
        <v>445</v>
      </c>
      <c r="K2322" s="4">
        <f>Table15_2[[#This Row],[total_counts]]/Table15_2[[#This Row],[den_total]]</f>
        <v>1.6002627668823442E-3</v>
      </c>
      <c r="L2322" s="4">
        <f>Table15_2[[#This Row],[in_person_counts]]/Table15_2[[#This Row],[den_total]]</f>
        <v>1.2539023917545993E-3</v>
      </c>
      <c r="M2322" s="4">
        <f>Table15_2[[#This Row],[virtual_counts]]/Table15_2[[#This Row],[den_total]]</f>
        <v>3.4636037512774471E-4</v>
      </c>
      <c r="N2322" t="s">
        <v>16</v>
      </c>
    </row>
    <row r="2323" spans="1:14" x14ac:dyDescent="0.3">
      <c r="A2323" t="s">
        <v>29</v>
      </c>
      <c r="B2323">
        <v>2020</v>
      </c>
      <c r="C2323">
        <v>6</v>
      </c>
      <c r="D2323" t="s">
        <v>25</v>
      </c>
      <c r="E2323">
        <v>1284789</v>
      </c>
      <c r="F2323">
        <f>VLOOKUP(_xlfn.CONCAT(A2323,B2323,C2323),Denominator!D:H,2,FALSE)</f>
        <v>1020992</v>
      </c>
      <c r="G2323">
        <f>VLOOKUP(_xlfn.CONCAT(A2323,B2323,C2323),Denominator!D:H,3,FALSE)</f>
        <v>263797</v>
      </c>
      <c r="H2323">
        <v>6055</v>
      </c>
      <c r="I2323" s="13">
        <f>Table15_2[[#This Row],[total_counts]]-Table15_2[[#This Row],[virtual_counts]]</f>
        <v>4783</v>
      </c>
      <c r="J2323">
        <v>1272</v>
      </c>
      <c r="K2323" s="4">
        <f>Table15_2[[#This Row],[total_counts]]/Table15_2[[#This Row],[den_total]]</f>
        <v>4.7128361155022343E-3</v>
      </c>
      <c r="L2323" s="4">
        <f>Table15_2[[#This Row],[in_person_counts]]/Table15_2[[#This Row],[den_total]]</f>
        <v>3.7227902791820292E-3</v>
      </c>
      <c r="M2323" s="4">
        <f>Table15_2[[#This Row],[virtual_counts]]/Table15_2[[#This Row],[den_total]]</f>
        <v>9.9004583632020509E-4</v>
      </c>
      <c r="N2323" t="s">
        <v>16</v>
      </c>
    </row>
    <row r="2324" spans="1:14" x14ac:dyDescent="0.3">
      <c r="A2324" t="s">
        <v>29</v>
      </c>
      <c r="B2324">
        <v>2020</v>
      </c>
      <c r="C2324">
        <v>7</v>
      </c>
      <c r="D2324" t="s">
        <v>13</v>
      </c>
      <c r="E2324">
        <v>897410</v>
      </c>
      <c r="F2324">
        <f>VLOOKUP(_xlfn.CONCAT(A2324,B2324,C2324),Denominator!D:H,2,FALSE)</f>
        <v>726396</v>
      </c>
      <c r="G2324">
        <f>VLOOKUP(_xlfn.CONCAT(A2324,B2324,C2324),Denominator!D:H,3,FALSE)</f>
        <v>171014</v>
      </c>
      <c r="H2324">
        <v>51754</v>
      </c>
      <c r="I2324" s="13">
        <f>Table15_2[[#This Row],[total_counts]]-Table15_2[[#This Row],[virtual_counts]]</f>
        <v>38962</v>
      </c>
      <c r="J2324">
        <v>12792</v>
      </c>
      <c r="K2324" s="4">
        <f>Table15_2[[#This Row],[total_counts]]/Table15_2[[#This Row],[den_total]]</f>
        <v>5.7670407060318028E-2</v>
      </c>
      <c r="L2324" s="4">
        <f>Table15_2[[#This Row],[in_person_counts]]/Table15_2[[#This Row],[den_total]]</f>
        <v>4.3416052863239768E-2</v>
      </c>
      <c r="M2324" s="4">
        <f>Table15_2[[#This Row],[virtual_counts]]/Table15_2[[#This Row],[den_total]]</f>
        <v>1.4254354197078259E-2</v>
      </c>
      <c r="N2324" t="s">
        <v>16</v>
      </c>
    </row>
    <row r="2325" spans="1:14" x14ac:dyDescent="0.3">
      <c r="A2325" t="s">
        <v>29</v>
      </c>
      <c r="B2325">
        <v>2020</v>
      </c>
      <c r="C2325">
        <v>7</v>
      </c>
      <c r="D2325" t="s">
        <v>18</v>
      </c>
      <c r="E2325">
        <v>897410</v>
      </c>
      <c r="F2325">
        <f>VLOOKUP(_xlfn.CONCAT(A2325,B2325,C2325),Denominator!D:H,2,FALSE)</f>
        <v>726396</v>
      </c>
      <c r="G2325">
        <f>VLOOKUP(_xlfn.CONCAT(A2325,B2325,C2325),Denominator!D:H,3,FALSE)</f>
        <v>171014</v>
      </c>
      <c r="H2325">
        <v>5925</v>
      </c>
      <c r="I2325" s="13">
        <f>Table15_2[[#This Row],[total_counts]]-Table15_2[[#This Row],[virtual_counts]]</f>
        <v>4803</v>
      </c>
      <c r="J2325">
        <v>1122</v>
      </c>
      <c r="K2325" s="4">
        <f>Table15_2[[#This Row],[total_counts]]/Table15_2[[#This Row],[den_total]]</f>
        <v>6.6023333816204411E-3</v>
      </c>
      <c r="L2325" s="4">
        <f>Table15_2[[#This Row],[in_person_counts]]/Table15_2[[#This Row],[den_total]]</f>
        <v>5.3520687311262409E-3</v>
      </c>
      <c r="M2325" s="4">
        <f>Table15_2[[#This Row],[virtual_counts]]/Table15_2[[#This Row],[den_total]]</f>
        <v>1.2502646504942E-3</v>
      </c>
      <c r="N2325" t="s">
        <v>16</v>
      </c>
    </row>
    <row r="2326" spans="1:14" x14ac:dyDescent="0.3">
      <c r="A2326" t="s">
        <v>29</v>
      </c>
      <c r="B2326">
        <v>2020</v>
      </c>
      <c r="C2326">
        <v>7</v>
      </c>
      <c r="D2326" t="s">
        <v>19</v>
      </c>
      <c r="E2326">
        <v>897410</v>
      </c>
      <c r="F2326">
        <f>VLOOKUP(_xlfn.CONCAT(A2326,B2326,C2326),Denominator!D:H,2,FALSE)</f>
        <v>726396</v>
      </c>
      <c r="G2326">
        <f>VLOOKUP(_xlfn.CONCAT(A2326,B2326,C2326),Denominator!D:H,3,FALSE)</f>
        <v>171014</v>
      </c>
      <c r="H2326">
        <v>1688</v>
      </c>
      <c r="I2326" s="13">
        <f>Table15_2[[#This Row],[total_counts]]-Table15_2[[#This Row],[virtual_counts]]</f>
        <v>1486</v>
      </c>
      <c r="J2326">
        <v>202</v>
      </c>
      <c r="K2326" s="4">
        <f>Table15_2[[#This Row],[total_counts]]/Table15_2[[#This Row],[den_total]]</f>
        <v>1.8809685650928783E-3</v>
      </c>
      <c r="L2326" s="4">
        <f>Table15_2[[#This Row],[in_person_counts]]/Table15_2[[#This Row],[den_total]]</f>
        <v>1.6558763552891097E-3</v>
      </c>
      <c r="M2326" s="4">
        <f>Table15_2[[#This Row],[virtual_counts]]/Table15_2[[#This Row],[den_total]]</f>
        <v>2.2509220980376863E-4</v>
      </c>
      <c r="N2326" t="s">
        <v>16</v>
      </c>
    </row>
    <row r="2327" spans="1:14" x14ac:dyDescent="0.3">
      <c r="A2327" t="s">
        <v>29</v>
      </c>
      <c r="B2327">
        <v>2020</v>
      </c>
      <c r="C2327">
        <v>7</v>
      </c>
      <c r="D2327" t="s">
        <v>20</v>
      </c>
      <c r="E2327">
        <v>897410</v>
      </c>
      <c r="F2327">
        <f>VLOOKUP(_xlfn.CONCAT(A2327,B2327,C2327),Denominator!D:H,2,FALSE)</f>
        <v>726396</v>
      </c>
      <c r="G2327">
        <f>VLOOKUP(_xlfn.CONCAT(A2327,B2327,C2327),Denominator!D:H,3,FALSE)</f>
        <v>171014</v>
      </c>
      <c r="H2327">
        <v>3828</v>
      </c>
      <c r="I2327" s="13">
        <f>Table15_2[[#This Row],[total_counts]]-Table15_2[[#This Row],[virtual_counts]]</f>
        <v>2941</v>
      </c>
      <c r="J2327">
        <v>887</v>
      </c>
      <c r="K2327" s="4">
        <f>Table15_2[[#This Row],[total_counts]]/Table15_2[[#This Row],[den_total]]</f>
        <v>4.2656088075684467E-3</v>
      </c>
      <c r="L2327" s="4">
        <f>Table15_2[[#This Row],[in_person_counts]]/Table15_2[[#This Row],[den_total]]</f>
        <v>3.2772088565984334E-3</v>
      </c>
      <c r="M2327" s="4">
        <f>Table15_2[[#This Row],[virtual_counts]]/Table15_2[[#This Row],[den_total]]</f>
        <v>9.8839995097001372E-4</v>
      </c>
      <c r="N2327" t="s">
        <v>16</v>
      </c>
    </row>
    <row r="2328" spans="1:14" x14ac:dyDescent="0.3">
      <c r="A2328" t="s">
        <v>29</v>
      </c>
      <c r="B2328">
        <v>2020</v>
      </c>
      <c r="C2328">
        <v>7</v>
      </c>
      <c r="D2328" t="s">
        <v>21</v>
      </c>
      <c r="E2328">
        <v>897410</v>
      </c>
      <c r="F2328">
        <f>VLOOKUP(_xlfn.CONCAT(A2328,B2328,C2328),Denominator!D:H,2,FALSE)</f>
        <v>726396</v>
      </c>
      <c r="G2328">
        <f>VLOOKUP(_xlfn.CONCAT(A2328,B2328,C2328),Denominator!D:H,3,FALSE)</f>
        <v>171014</v>
      </c>
      <c r="H2328">
        <v>457</v>
      </c>
      <c r="I2328" s="13">
        <f>Table15_2[[#This Row],[total_counts]]-Table15_2[[#This Row],[virtual_counts]]</f>
        <v>370</v>
      </c>
      <c r="J2328">
        <v>87</v>
      </c>
      <c r="K2328" s="4">
        <f>Table15_2[[#This Row],[total_counts]]/Table15_2[[#This Row],[den_total]]</f>
        <v>5.0924326673426861E-4</v>
      </c>
      <c r="L2328" s="4">
        <f>Table15_2[[#This Row],[in_person_counts]]/Table15_2[[#This Row],[den_total]]</f>
        <v>4.1229761201680393E-4</v>
      </c>
      <c r="M2328" s="4">
        <f>Table15_2[[#This Row],[virtual_counts]]/Table15_2[[#This Row],[den_total]]</f>
        <v>9.6945654717464706E-5</v>
      </c>
      <c r="N2328" t="s">
        <v>16</v>
      </c>
    </row>
    <row r="2329" spans="1:14" x14ac:dyDescent="0.3">
      <c r="A2329" t="s">
        <v>29</v>
      </c>
      <c r="B2329">
        <v>2020</v>
      </c>
      <c r="C2329">
        <v>7</v>
      </c>
      <c r="D2329" t="s">
        <v>22</v>
      </c>
      <c r="E2329">
        <v>897410</v>
      </c>
      <c r="F2329">
        <f>VLOOKUP(_xlfn.CONCAT(A2329,B2329,C2329),Denominator!D:H,2,FALSE)</f>
        <v>726396</v>
      </c>
      <c r="G2329">
        <f>VLOOKUP(_xlfn.CONCAT(A2329,B2329,C2329),Denominator!D:H,3,FALSE)</f>
        <v>171014</v>
      </c>
      <c r="H2329">
        <v>4285</v>
      </c>
      <c r="I2329" s="13">
        <f>Table15_2[[#This Row],[total_counts]]-Table15_2[[#This Row],[virtual_counts]]</f>
        <v>3311</v>
      </c>
      <c r="J2329">
        <v>974</v>
      </c>
      <c r="K2329" s="4">
        <f>Table15_2[[#This Row],[total_counts]]/Table15_2[[#This Row],[den_total]]</f>
        <v>4.7748520743027155E-3</v>
      </c>
      <c r="L2329" s="4">
        <f>Table15_2[[#This Row],[in_person_counts]]/Table15_2[[#This Row],[den_total]]</f>
        <v>3.6895064686152373E-3</v>
      </c>
      <c r="M2329" s="4">
        <f>Table15_2[[#This Row],[virtual_counts]]/Table15_2[[#This Row],[den_total]]</f>
        <v>1.0853456056874784E-3</v>
      </c>
      <c r="N2329" t="s">
        <v>16</v>
      </c>
    </row>
    <row r="2330" spans="1:14" x14ac:dyDescent="0.3">
      <c r="A2330" t="s">
        <v>29</v>
      </c>
      <c r="B2330">
        <v>2020</v>
      </c>
      <c r="C2330">
        <v>7</v>
      </c>
      <c r="D2330" t="s">
        <v>23</v>
      </c>
      <c r="E2330">
        <v>897410</v>
      </c>
      <c r="F2330">
        <f>VLOOKUP(_xlfn.CONCAT(A2330,B2330,C2330),Denominator!D:H,2,FALSE)</f>
        <v>726396</v>
      </c>
      <c r="G2330">
        <f>VLOOKUP(_xlfn.CONCAT(A2330,B2330,C2330),Denominator!D:H,3,FALSE)</f>
        <v>171014</v>
      </c>
      <c r="H2330">
        <v>7421</v>
      </c>
      <c r="I2330" s="13">
        <f>Table15_2[[#This Row],[total_counts]]-Table15_2[[#This Row],[virtual_counts]]</f>
        <v>5502</v>
      </c>
      <c r="J2330">
        <v>1919</v>
      </c>
      <c r="K2330" s="4">
        <f>Table15_2[[#This Row],[total_counts]]/Table15_2[[#This Row],[den_total]]</f>
        <v>8.2693529156127078E-3</v>
      </c>
      <c r="L2330" s="4">
        <f>Table15_2[[#This Row],[in_person_counts]]/Table15_2[[#This Row],[den_total]]</f>
        <v>6.1309769224769054E-3</v>
      </c>
      <c r="M2330" s="4">
        <f>Table15_2[[#This Row],[virtual_counts]]/Table15_2[[#This Row],[den_total]]</f>
        <v>2.138375993135802E-3</v>
      </c>
      <c r="N2330" t="s">
        <v>16</v>
      </c>
    </row>
    <row r="2331" spans="1:14" x14ac:dyDescent="0.3">
      <c r="A2331" t="s">
        <v>29</v>
      </c>
      <c r="B2331">
        <v>2020</v>
      </c>
      <c r="C2331">
        <v>7</v>
      </c>
      <c r="D2331" t="s">
        <v>24</v>
      </c>
      <c r="E2331">
        <v>897410</v>
      </c>
      <c r="F2331">
        <f>VLOOKUP(_xlfn.CONCAT(A2331,B2331,C2331),Denominator!D:H,2,FALSE)</f>
        <v>726396</v>
      </c>
      <c r="G2331">
        <f>VLOOKUP(_xlfn.CONCAT(A2331,B2331,C2331),Denominator!D:H,3,FALSE)</f>
        <v>171014</v>
      </c>
      <c r="H2331">
        <v>1337</v>
      </c>
      <c r="I2331" s="13">
        <f>Table15_2[[#This Row],[total_counts]]-Table15_2[[#This Row],[virtual_counts]]</f>
        <v>1081</v>
      </c>
      <c r="J2331">
        <v>256</v>
      </c>
      <c r="K2331" s="4">
        <f>Table15_2[[#This Row],[total_counts]]/Table15_2[[#This Row],[den_total]]</f>
        <v>1.4898429926120725E-3</v>
      </c>
      <c r="L2331" s="4">
        <f>Table15_2[[#This Row],[in_person_counts]]/Table15_2[[#This Row],[den_total]]</f>
        <v>1.2045776178112569E-3</v>
      </c>
      <c r="M2331" s="4">
        <f>Table15_2[[#This Row],[virtual_counts]]/Table15_2[[#This Row],[den_total]]</f>
        <v>2.852653748008157E-4</v>
      </c>
      <c r="N2331" t="s">
        <v>16</v>
      </c>
    </row>
    <row r="2332" spans="1:14" x14ac:dyDescent="0.3">
      <c r="A2332" t="s">
        <v>29</v>
      </c>
      <c r="B2332">
        <v>2020</v>
      </c>
      <c r="C2332">
        <v>7</v>
      </c>
      <c r="D2332" t="s">
        <v>25</v>
      </c>
      <c r="E2332">
        <v>897410</v>
      </c>
      <c r="F2332">
        <f>VLOOKUP(_xlfn.CONCAT(A2332,B2332,C2332),Denominator!D:H,2,FALSE)</f>
        <v>726396</v>
      </c>
      <c r="G2332">
        <f>VLOOKUP(_xlfn.CONCAT(A2332,B2332,C2332),Denominator!D:H,3,FALSE)</f>
        <v>171014</v>
      </c>
      <c r="H2332">
        <v>4863</v>
      </c>
      <c r="I2332" s="13">
        <f>Table15_2[[#This Row],[total_counts]]-Table15_2[[#This Row],[virtual_counts]]</f>
        <v>3870</v>
      </c>
      <c r="J2332">
        <v>993</v>
      </c>
      <c r="K2332" s="4">
        <f>Table15_2[[#This Row],[total_counts]]/Table15_2[[#This Row],[den_total]]</f>
        <v>5.4189278033451825E-3</v>
      </c>
      <c r="L2332" s="4">
        <f>Table15_2[[#This Row],[in_person_counts]]/Table15_2[[#This Row],[den_total]]</f>
        <v>4.3124101581217059E-3</v>
      </c>
      <c r="M2332" s="4">
        <f>Table15_2[[#This Row],[virtual_counts]]/Table15_2[[#This Row],[den_total]]</f>
        <v>1.1065176452234764E-3</v>
      </c>
      <c r="N2332" t="s">
        <v>16</v>
      </c>
    </row>
    <row r="2333" spans="1:14" x14ac:dyDescent="0.3">
      <c r="A2333" t="s">
        <v>29</v>
      </c>
      <c r="B2333">
        <v>2020</v>
      </c>
      <c r="C2333">
        <v>8</v>
      </c>
      <c r="D2333" t="s">
        <v>13</v>
      </c>
      <c r="E2333">
        <v>1166281</v>
      </c>
      <c r="F2333">
        <f>VLOOKUP(_xlfn.CONCAT(A2333,B2333,C2333),Denominator!D:H,2,FALSE)</f>
        <v>915847</v>
      </c>
      <c r="G2333">
        <f>VLOOKUP(_xlfn.CONCAT(A2333,B2333,C2333),Denominator!D:H,3,FALSE)</f>
        <v>250434</v>
      </c>
      <c r="H2333">
        <v>70812</v>
      </c>
      <c r="I2333" s="13">
        <f>Table15_2[[#This Row],[total_counts]]-Table15_2[[#This Row],[virtual_counts]]</f>
        <v>53698</v>
      </c>
      <c r="J2333">
        <v>17114</v>
      </c>
      <c r="K2333" s="4">
        <f>Table15_2[[#This Row],[total_counts]]/Table15_2[[#This Row],[den_total]]</f>
        <v>6.0716070998327161E-2</v>
      </c>
      <c r="L2333" s="4">
        <f>Table15_2[[#This Row],[in_person_counts]]/Table15_2[[#This Row],[den_total]]</f>
        <v>4.6042077338137206E-2</v>
      </c>
      <c r="M2333" s="4">
        <f>Table15_2[[#This Row],[virtual_counts]]/Table15_2[[#This Row],[den_total]]</f>
        <v>1.4673993660189955E-2</v>
      </c>
      <c r="N2333" t="s">
        <v>16</v>
      </c>
    </row>
    <row r="2334" spans="1:14" x14ac:dyDescent="0.3">
      <c r="A2334" t="s">
        <v>29</v>
      </c>
      <c r="B2334">
        <v>2020</v>
      </c>
      <c r="C2334">
        <v>8</v>
      </c>
      <c r="D2334" t="s">
        <v>18</v>
      </c>
      <c r="E2334">
        <v>1166281</v>
      </c>
      <c r="F2334">
        <f>VLOOKUP(_xlfn.CONCAT(A2334,B2334,C2334),Denominator!D:H,2,FALSE)</f>
        <v>915847</v>
      </c>
      <c r="G2334">
        <f>VLOOKUP(_xlfn.CONCAT(A2334,B2334,C2334),Denominator!D:H,3,FALSE)</f>
        <v>250434</v>
      </c>
      <c r="H2334">
        <v>7636</v>
      </c>
      <c r="I2334" s="13">
        <f>Table15_2[[#This Row],[total_counts]]-Table15_2[[#This Row],[virtual_counts]]</f>
        <v>6208</v>
      </c>
      <c r="J2334">
        <v>1428</v>
      </c>
      <c r="K2334" s="4">
        <f>Table15_2[[#This Row],[total_counts]]/Table15_2[[#This Row],[den_total]]</f>
        <v>6.54730720984051E-3</v>
      </c>
      <c r="L2334" s="4">
        <f>Table15_2[[#This Row],[in_person_counts]]/Table15_2[[#This Row],[den_total]]</f>
        <v>5.3229024566120858E-3</v>
      </c>
      <c r="M2334" s="4">
        <f>Table15_2[[#This Row],[virtual_counts]]/Table15_2[[#This Row],[den_total]]</f>
        <v>1.2244047532284244E-3</v>
      </c>
      <c r="N2334" t="s">
        <v>16</v>
      </c>
    </row>
    <row r="2335" spans="1:14" x14ac:dyDescent="0.3">
      <c r="A2335" t="s">
        <v>29</v>
      </c>
      <c r="B2335">
        <v>2020</v>
      </c>
      <c r="C2335">
        <v>8</v>
      </c>
      <c r="D2335" t="s">
        <v>19</v>
      </c>
      <c r="E2335">
        <v>1166281</v>
      </c>
      <c r="F2335">
        <f>VLOOKUP(_xlfn.CONCAT(A2335,B2335,C2335),Denominator!D:H,2,FALSE)</f>
        <v>915847</v>
      </c>
      <c r="G2335">
        <f>VLOOKUP(_xlfn.CONCAT(A2335,B2335,C2335),Denominator!D:H,3,FALSE)</f>
        <v>250434</v>
      </c>
      <c r="H2335">
        <v>2509</v>
      </c>
      <c r="I2335" s="13">
        <f>Table15_2[[#This Row],[total_counts]]-Table15_2[[#This Row],[virtual_counts]]</f>
        <v>2237</v>
      </c>
      <c r="J2335">
        <v>272</v>
      </c>
      <c r="K2335" s="4">
        <f>Table15_2[[#This Row],[total_counts]]/Table15_2[[#This Row],[den_total]]</f>
        <v>2.1512825811275328E-3</v>
      </c>
      <c r="L2335" s="4">
        <f>Table15_2[[#This Row],[in_person_counts]]/Table15_2[[#This Row],[den_total]]</f>
        <v>1.9180626281316423E-3</v>
      </c>
      <c r="M2335" s="4">
        <f>Table15_2[[#This Row],[virtual_counts]]/Table15_2[[#This Row],[den_total]]</f>
        <v>2.3321995299589035E-4</v>
      </c>
      <c r="N2335" t="s">
        <v>16</v>
      </c>
    </row>
    <row r="2336" spans="1:14" x14ac:dyDescent="0.3">
      <c r="A2336" t="s">
        <v>29</v>
      </c>
      <c r="B2336">
        <v>2020</v>
      </c>
      <c r="C2336">
        <v>8</v>
      </c>
      <c r="D2336" t="s">
        <v>20</v>
      </c>
      <c r="E2336">
        <v>1166281</v>
      </c>
      <c r="F2336">
        <f>VLOOKUP(_xlfn.CONCAT(A2336,B2336,C2336),Denominator!D:H,2,FALSE)</f>
        <v>915847</v>
      </c>
      <c r="G2336">
        <f>VLOOKUP(_xlfn.CONCAT(A2336,B2336,C2336),Denominator!D:H,3,FALSE)</f>
        <v>250434</v>
      </c>
      <c r="H2336">
        <v>5747</v>
      </c>
      <c r="I2336" s="13">
        <f>Table15_2[[#This Row],[total_counts]]-Table15_2[[#This Row],[virtual_counts]]</f>
        <v>4432</v>
      </c>
      <c r="J2336">
        <v>1315</v>
      </c>
      <c r="K2336" s="4">
        <f>Table15_2[[#This Row],[total_counts]]/Table15_2[[#This Row],[den_total]]</f>
        <v>4.9276289333359631E-3</v>
      </c>
      <c r="L2336" s="4">
        <f>Table15_2[[#This Row],[in_person_counts]]/Table15_2[[#This Row],[den_total]]</f>
        <v>3.8001133517565665E-3</v>
      </c>
      <c r="M2336" s="4">
        <f>Table15_2[[#This Row],[virtual_counts]]/Table15_2[[#This Row],[den_total]]</f>
        <v>1.1275155815793963E-3</v>
      </c>
      <c r="N2336" t="s">
        <v>16</v>
      </c>
    </row>
    <row r="2337" spans="1:14" x14ac:dyDescent="0.3">
      <c r="A2337" t="s">
        <v>29</v>
      </c>
      <c r="B2337">
        <v>2020</v>
      </c>
      <c r="C2337">
        <v>8</v>
      </c>
      <c r="D2337" t="s">
        <v>21</v>
      </c>
      <c r="E2337">
        <v>1166281</v>
      </c>
      <c r="F2337">
        <f>VLOOKUP(_xlfn.CONCAT(A2337,B2337,C2337),Denominator!D:H,2,FALSE)</f>
        <v>915847</v>
      </c>
      <c r="G2337">
        <f>VLOOKUP(_xlfn.CONCAT(A2337,B2337,C2337),Denominator!D:H,3,FALSE)</f>
        <v>250434</v>
      </c>
      <c r="H2337">
        <v>568</v>
      </c>
      <c r="I2337" s="13">
        <f>Table15_2[[#This Row],[total_counts]]-Table15_2[[#This Row],[virtual_counts]]</f>
        <v>429</v>
      </c>
      <c r="J2337">
        <v>139</v>
      </c>
      <c r="K2337" s="4">
        <f>Table15_2[[#This Row],[total_counts]]/Table15_2[[#This Row],[den_total]]</f>
        <v>4.8701813713847693E-4</v>
      </c>
      <c r="L2337" s="4">
        <f>Table15_2[[#This Row],[in_person_counts]]/Table15_2[[#This Row],[den_total]]</f>
        <v>3.6783588174719474E-4</v>
      </c>
      <c r="M2337" s="4">
        <f>Table15_2[[#This Row],[virtual_counts]]/Table15_2[[#This Row],[den_total]]</f>
        <v>1.191822553912822E-4</v>
      </c>
      <c r="N2337" t="s">
        <v>16</v>
      </c>
    </row>
    <row r="2338" spans="1:14" x14ac:dyDescent="0.3">
      <c r="A2338" t="s">
        <v>29</v>
      </c>
      <c r="B2338">
        <v>2020</v>
      </c>
      <c r="C2338">
        <v>8</v>
      </c>
      <c r="D2338" t="s">
        <v>22</v>
      </c>
      <c r="E2338">
        <v>1166281</v>
      </c>
      <c r="F2338">
        <f>VLOOKUP(_xlfn.CONCAT(A2338,B2338,C2338),Denominator!D:H,2,FALSE)</f>
        <v>915847</v>
      </c>
      <c r="G2338">
        <f>VLOOKUP(_xlfn.CONCAT(A2338,B2338,C2338),Denominator!D:H,3,FALSE)</f>
        <v>250434</v>
      </c>
      <c r="H2338">
        <v>6315</v>
      </c>
      <c r="I2338" s="13">
        <f>Table15_2[[#This Row],[total_counts]]-Table15_2[[#This Row],[virtual_counts]]</f>
        <v>4861</v>
      </c>
      <c r="J2338">
        <v>1454</v>
      </c>
      <c r="K2338" s="4">
        <f>Table15_2[[#This Row],[total_counts]]/Table15_2[[#This Row],[den_total]]</f>
        <v>5.4146470704744395E-3</v>
      </c>
      <c r="L2338" s="4">
        <f>Table15_2[[#This Row],[in_person_counts]]/Table15_2[[#This Row],[den_total]]</f>
        <v>4.1679492335037613E-3</v>
      </c>
      <c r="M2338" s="4">
        <f>Table15_2[[#This Row],[virtual_counts]]/Table15_2[[#This Row],[den_total]]</f>
        <v>1.2466978369706787E-3</v>
      </c>
      <c r="N2338" t="s">
        <v>16</v>
      </c>
    </row>
    <row r="2339" spans="1:14" x14ac:dyDescent="0.3">
      <c r="A2339" t="s">
        <v>29</v>
      </c>
      <c r="B2339">
        <v>2020</v>
      </c>
      <c r="C2339">
        <v>8</v>
      </c>
      <c r="D2339" t="s">
        <v>23</v>
      </c>
      <c r="E2339">
        <v>1166281</v>
      </c>
      <c r="F2339">
        <f>VLOOKUP(_xlfn.CONCAT(A2339,B2339,C2339),Denominator!D:H,2,FALSE)</f>
        <v>915847</v>
      </c>
      <c r="G2339">
        <f>VLOOKUP(_xlfn.CONCAT(A2339,B2339,C2339),Denominator!D:H,3,FALSE)</f>
        <v>250434</v>
      </c>
      <c r="H2339">
        <v>9625</v>
      </c>
      <c r="I2339" s="13">
        <f>Table15_2[[#This Row],[total_counts]]-Table15_2[[#This Row],[virtual_counts]]</f>
        <v>7329</v>
      </c>
      <c r="J2339">
        <v>2296</v>
      </c>
      <c r="K2339" s="4">
        <f>Table15_2[[#This Row],[total_counts]]/Table15_2[[#This Row],[den_total]]</f>
        <v>8.2527281161229576E-3</v>
      </c>
      <c r="L2339" s="4">
        <f>Table15_2[[#This Row],[in_person_counts]]/Table15_2[[#This Row],[den_total]]</f>
        <v>6.2840773364223543E-3</v>
      </c>
      <c r="M2339" s="4">
        <f>Table15_2[[#This Row],[virtual_counts]]/Table15_2[[#This Row],[den_total]]</f>
        <v>1.9686507797006037E-3</v>
      </c>
      <c r="N2339" t="s">
        <v>16</v>
      </c>
    </row>
    <row r="2340" spans="1:14" x14ac:dyDescent="0.3">
      <c r="A2340" t="s">
        <v>29</v>
      </c>
      <c r="B2340">
        <v>2020</v>
      </c>
      <c r="C2340">
        <v>8</v>
      </c>
      <c r="D2340" t="s">
        <v>24</v>
      </c>
      <c r="E2340">
        <v>1166281</v>
      </c>
      <c r="F2340">
        <f>VLOOKUP(_xlfn.CONCAT(A2340,B2340,C2340),Denominator!D:H,2,FALSE)</f>
        <v>915847</v>
      </c>
      <c r="G2340">
        <f>VLOOKUP(_xlfn.CONCAT(A2340,B2340,C2340),Denominator!D:H,3,FALSE)</f>
        <v>250434</v>
      </c>
      <c r="H2340">
        <v>1949</v>
      </c>
      <c r="I2340" s="13">
        <f>Table15_2[[#This Row],[total_counts]]-Table15_2[[#This Row],[virtual_counts]]</f>
        <v>1541</v>
      </c>
      <c r="J2340">
        <v>408</v>
      </c>
      <c r="K2340" s="4">
        <f>Table15_2[[#This Row],[total_counts]]/Table15_2[[#This Row],[den_total]]</f>
        <v>1.671123854371288E-3</v>
      </c>
      <c r="L2340" s="4">
        <f>Table15_2[[#This Row],[in_person_counts]]/Table15_2[[#This Row],[den_total]]</f>
        <v>1.3212939248774523E-3</v>
      </c>
      <c r="M2340" s="4">
        <f>Table15_2[[#This Row],[virtual_counts]]/Table15_2[[#This Row],[den_total]]</f>
        <v>3.4982992949383554E-4</v>
      </c>
      <c r="N2340" t="s">
        <v>16</v>
      </c>
    </row>
    <row r="2341" spans="1:14" x14ac:dyDescent="0.3">
      <c r="A2341" t="s">
        <v>29</v>
      </c>
      <c r="B2341">
        <v>2020</v>
      </c>
      <c r="C2341">
        <v>8</v>
      </c>
      <c r="D2341" t="s">
        <v>25</v>
      </c>
      <c r="E2341">
        <v>1166281</v>
      </c>
      <c r="F2341">
        <f>VLOOKUP(_xlfn.CONCAT(A2341,B2341,C2341),Denominator!D:H,2,FALSE)</f>
        <v>915847</v>
      </c>
      <c r="G2341">
        <f>VLOOKUP(_xlfn.CONCAT(A2341,B2341,C2341),Denominator!D:H,3,FALSE)</f>
        <v>250434</v>
      </c>
      <c r="H2341">
        <v>5674</v>
      </c>
      <c r="I2341" s="13">
        <f>Table15_2[[#This Row],[total_counts]]-Table15_2[[#This Row],[virtual_counts]]</f>
        <v>4516</v>
      </c>
      <c r="J2341">
        <v>1158</v>
      </c>
      <c r="K2341" s="4">
        <f>Table15_2[[#This Row],[total_counts]]/Table15_2[[#This Row],[den_total]]</f>
        <v>4.8650368135980948E-3</v>
      </c>
      <c r="L2341" s="4">
        <f>Table15_2[[#This Row],[in_person_counts]]/Table15_2[[#This Row],[den_total]]</f>
        <v>3.8721371607700031E-3</v>
      </c>
      <c r="M2341" s="4">
        <f>Table15_2[[#This Row],[virtual_counts]]/Table15_2[[#This Row],[den_total]]</f>
        <v>9.9289965282809193E-4</v>
      </c>
      <c r="N2341" t="s">
        <v>16</v>
      </c>
    </row>
    <row r="2342" spans="1:14" x14ac:dyDescent="0.3">
      <c r="A2342" t="s">
        <v>29</v>
      </c>
      <c r="B2342">
        <v>2020</v>
      </c>
      <c r="C2342">
        <v>9</v>
      </c>
      <c r="D2342" t="s">
        <v>13</v>
      </c>
      <c r="E2342">
        <v>1252029</v>
      </c>
      <c r="F2342">
        <f>VLOOKUP(_xlfn.CONCAT(A2342,B2342,C2342),Denominator!D:H,2,FALSE)</f>
        <v>977981</v>
      </c>
      <c r="G2342">
        <f>VLOOKUP(_xlfn.CONCAT(A2342,B2342,C2342),Denominator!D:H,3,FALSE)</f>
        <v>274048</v>
      </c>
      <c r="H2342">
        <v>78079</v>
      </c>
      <c r="I2342" s="13">
        <f>Table15_2[[#This Row],[total_counts]]-Table15_2[[#This Row],[virtual_counts]]</f>
        <v>58513</v>
      </c>
      <c r="J2342">
        <v>19566</v>
      </c>
      <c r="K2342" s="4">
        <f>Table15_2[[#This Row],[total_counts]]/Table15_2[[#This Row],[den_total]]</f>
        <v>6.2361974043732213E-2</v>
      </c>
      <c r="L2342" s="4">
        <f>Table15_2[[#This Row],[in_person_counts]]/Table15_2[[#This Row],[den_total]]</f>
        <v>4.6734540493870352E-2</v>
      </c>
      <c r="M2342" s="4">
        <f>Table15_2[[#This Row],[virtual_counts]]/Table15_2[[#This Row],[den_total]]</f>
        <v>1.5627433549861864E-2</v>
      </c>
      <c r="N2342" t="s">
        <v>16</v>
      </c>
    </row>
    <row r="2343" spans="1:14" x14ac:dyDescent="0.3">
      <c r="A2343" t="s">
        <v>29</v>
      </c>
      <c r="B2343">
        <v>2020</v>
      </c>
      <c r="C2343">
        <v>9</v>
      </c>
      <c r="D2343" t="s">
        <v>18</v>
      </c>
      <c r="E2343">
        <v>1252029</v>
      </c>
      <c r="F2343">
        <f>VLOOKUP(_xlfn.CONCAT(A2343,B2343,C2343),Denominator!D:H,2,FALSE)</f>
        <v>977981</v>
      </c>
      <c r="G2343">
        <f>VLOOKUP(_xlfn.CONCAT(A2343,B2343,C2343),Denominator!D:H,3,FALSE)</f>
        <v>274048</v>
      </c>
      <c r="H2343">
        <v>7982</v>
      </c>
      <c r="I2343" s="13">
        <f>Table15_2[[#This Row],[total_counts]]-Table15_2[[#This Row],[virtual_counts]]</f>
        <v>6317</v>
      </c>
      <c r="J2343">
        <v>1665</v>
      </c>
      <c r="K2343" s="4">
        <f>Table15_2[[#This Row],[total_counts]]/Table15_2[[#This Row],[den_total]]</f>
        <v>6.3752516914544312E-3</v>
      </c>
      <c r="L2343" s="4">
        <f>Table15_2[[#This Row],[in_person_counts]]/Table15_2[[#This Row],[den_total]]</f>
        <v>5.0454102900172439E-3</v>
      </c>
      <c r="M2343" s="4">
        <f>Table15_2[[#This Row],[virtual_counts]]/Table15_2[[#This Row],[den_total]]</f>
        <v>1.3298414014371871E-3</v>
      </c>
      <c r="N2343" t="s">
        <v>16</v>
      </c>
    </row>
    <row r="2344" spans="1:14" x14ac:dyDescent="0.3">
      <c r="A2344" t="s">
        <v>29</v>
      </c>
      <c r="B2344">
        <v>2020</v>
      </c>
      <c r="C2344">
        <v>9</v>
      </c>
      <c r="D2344" t="s">
        <v>19</v>
      </c>
      <c r="E2344">
        <v>1252029</v>
      </c>
      <c r="F2344">
        <f>VLOOKUP(_xlfn.CONCAT(A2344,B2344,C2344),Denominator!D:H,2,FALSE)</f>
        <v>977981</v>
      </c>
      <c r="G2344">
        <f>VLOOKUP(_xlfn.CONCAT(A2344,B2344,C2344),Denominator!D:H,3,FALSE)</f>
        <v>274048</v>
      </c>
      <c r="H2344">
        <v>2659</v>
      </c>
      <c r="I2344" s="13">
        <f>Table15_2[[#This Row],[total_counts]]-Table15_2[[#This Row],[virtual_counts]]</f>
        <v>2347</v>
      </c>
      <c r="J2344">
        <v>312</v>
      </c>
      <c r="K2344" s="4">
        <f>Table15_2[[#This Row],[total_counts]]/Table15_2[[#This Row],[den_total]]</f>
        <v>2.1237527245774658E-3</v>
      </c>
      <c r="L2344" s="4">
        <f>Table15_2[[#This Row],[in_person_counts]]/Table15_2[[#This Row],[den_total]]</f>
        <v>1.8745572187225696E-3</v>
      </c>
      <c r="M2344" s="4">
        <f>Table15_2[[#This Row],[virtual_counts]]/Table15_2[[#This Row],[den_total]]</f>
        <v>2.4919550585489634E-4</v>
      </c>
      <c r="N2344" t="s">
        <v>16</v>
      </c>
    </row>
    <row r="2345" spans="1:14" x14ac:dyDescent="0.3">
      <c r="A2345" t="s">
        <v>29</v>
      </c>
      <c r="B2345">
        <v>2020</v>
      </c>
      <c r="C2345">
        <v>9</v>
      </c>
      <c r="D2345" t="s">
        <v>20</v>
      </c>
      <c r="E2345">
        <v>1252029</v>
      </c>
      <c r="F2345">
        <f>VLOOKUP(_xlfn.CONCAT(A2345,B2345,C2345),Denominator!D:H,2,FALSE)</f>
        <v>977981</v>
      </c>
      <c r="G2345">
        <f>VLOOKUP(_xlfn.CONCAT(A2345,B2345,C2345),Denominator!D:H,3,FALSE)</f>
        <v>274048</v>
      </c>
      <c r="H2345">
        <v>6844</v>
      </c>
      <c r="I2345" s="13">
        <f>Table15_2[[#This Row],[total_counts]]-Table15_2[[#This Row],[virtual_counts]]</f>
        <v>5285</v>
      </c>
      <c r="J2345">
        <v>1559</v>
      </c>
      <c r="K2345" s="4">
        <f>Table15_2[[#This Row],[total_counts]]/Table15_2[[#This Row],[den_total]]</f>
        <v>5.4663270579195849E-3</v>
      </c>
      <c r="L2345" s="4">
        <f>Table15_2[[#This Row],[in_person_counts]]/Table15_2[[#This Row],[den_total]]</f>
        <v>4.2211482321895099E-3</v>
      </c>
      <c r="M2345" s="4">
        <f>Table15_2[[#This Row],[virtual_counts]]/Table15_2[[#This Row],[den_total]]</f>
        <v>1.245178825730075E-3</v>
      </c>
      <c r="N2345" t="s">
        <v>16</v>
      </c>
    </row>
    <row r="2346" spans="1:14" x14ac:dyDescent="0.3">
      <c r="A2346" t="s">
        <v>29</v>
      </c>
      <c r="B2346">
        <v>2020</v>
      </c>
      <c r="C2346">
        <v>9</v>
      </c>
      <c r="D2346" t="s">
        <v>21</v>
      </c>
      <c r="E2346">
        <v>1252029</v>
      </c>
      <c r="F2346">
        <f>VLOOKUP(_xlfn.CONCAT(A2346,B2346,C2346),Denominator!D:H,2,FALSE)</f>
        <v>977981</v>
      </c>
      <c r="G2346">
        <f>VLOOKUP(_xlfn.CONCAT(A2346,B2346,C2346),Denominator!D:H,3,FALSE)</f>
        <v>274048</v>
      </c>
      <c r="H2346">
        <v>566</v>
      </c>
      <c r="I2346" s="13">
        <f>Table15_2[[#This Row],[total_counts]]-Table15_2[[#This Row],[virtual_counts]]</f>
        <v>443</v>
      </c>
      <c r="J2346">
        <v>123</v>
      </c>
      <c r="K2346" s="4">
        <f>Table15_2[[#This Row],[total_counts]]/Table15_2[[#This Row],[den_total]]</f>
        <v>4.5206620613420296E-4</v>
      </c>
      <c r="L2346" s="4">
        <f>Table15_2[[#This Row],[in_person_counts]]/Table15_2[[#This Row],[den_total]]</f>
        <v>3.5382567017217654E-4</v>
      </c>
      <c r="M2346" s="4">
        <f>Table15_2[[#This Row],[virtual_counts]]/Table15_2[[#This Row],[den_total]]</f>
        <v>9.8240535962026436E-5</v>
      </c>
      <c r="N2346" t="s">
        <v>16</v>
      </c>
    </row>
    <row r="2347" spans="1:14" x14ac:dyDescent="0.3">
      <c r="A2347" t="s">
        <v>29</v>
      </c>
      <c r="B2347">
        <v>2020</v>
      </c>
      <c r="C2347">
        <v>9</v>
      </c>
      <c r="D2347" t="s">
        <v>22</v>
      </c>
      <c r="E2347">
        <v>1252029</v>
      </c>
      <c r="F2347">
        <f>VLOOKUP(_xlfn.CONCAT(A2347,B2347,C2347),Denominator!D:H,2,FALSE)</f>
        <v>977981</v>
      </c>
      <c r="G2347">
        <f>VLOOKUP(_xlfn.CONCAT(A2347,B2347,C2347),Denominator!D:H,3,FALSE)</f>
        <v>274048</v>
      </c>
      <c r="H2347">
        <v>7410</v>
      </c>
      <c r="I2347" s="13">
        <f>Table15_2[[#This Row],[total_counts]]-Table15_2[[#This Row],[virtual_counts]]</f>
        <v>5728</v>
      </c>
      <c r="J2347">
        <v>1682</v>
      </c>
      <c r="K2347" s="4">
        <f>Table15_2[[#This Row],[total_counts]]/Table15_2[[#This Row],[den_total]]</f>
        <v>5.9183932640537876E-3</v>
      </c>
      <c r="L2347" s="4">
        <f>Table15_2[[#This Row],[in_person_counts]]/Table15_2[[#This Row],[den_total]]</f>
        <v>4.5749739023616866E-3</v>
      </c>
      <c r="M2347" s="4">
        <f>Table15_2[[#This Row],[virtual_counts]]/Table15_2[[#This Row],[den_total]]</f>
        <v>1.3434193616921014E-3</v>
      </c>
      <c r="N2347" t="s">
        <v>16</v>
      </c>
    </row>
    <row r="2348" spans="1:14" x14ac:dyDescent="0.3">
      <c r="A2348" t="s">
        <v>29</v>
      </c>
      <c r="B2348">
        <v>2020</v>
      </c>
      <c r="C2348">
        <v>9</v>
      </c>
      <c r="D2348" t="s">
        <v>23</v>
      </c>
      <c r="E2348">
        <v>1252029</v>
      </c>
      <c r="F2348">
        <f>VLOOKUP(_xlfn.CONCAT(A2348,B2348,C2348),Denominator!D:H,2,FALSE)</f>
        <v>977981</v>
      </c>
      <c r="G2348">
        <f>VLOOKUP(_xlfn.CONCAT(A2348,B2348,C2348),Denominator!D:H,3,FALSE)</f>
        <v>274048</v>
      </c>
      <c r="H2348">
        <v>10748</v>
      </c>
      <c r="I2348" s="13">
        <f>Table15_2[[#This Row],[total_counts]]-Table15_2[[#This Row],[virtual_counts]]</f>
        <v>8137</v>
      </c>
      <c r="J2348">
        <v>2611</v>
      </c>
      <c r="K2348" s="4">
        <f>Table15_2[[#This Row],[total_counts]]/Table15_2[[#This Row],[den_total]]</f>
        <v>8.5844656952834154E-3</v>
      </c>
      <c r="L2348" s="4">
        <f>Table15_2[[#This Row],[in_person_counts]]/Table15_2[[#This Row],[den_total]]</f>
        <v>6.4990507408374722E-3</v>
      </c>
      <c r="M2348" s="4">
        <f>Table15_2[[#This Row],[virtual_counts]]/Table15_2[[#This Row],[den_total]]</f>
        <v>2.0854149544459431E-3</v>
      </c>
      <c r="N2348" t="s">
        <v>16</v>
      </c>
    </row>
    <row r="2349" spans="1:14" x14ac:dyDescent="0.3">
      <c r="A2349" t="s">
        <v>29</v>
      </c>
      <c r="B2349">
        <v>2020</v>
      </c>
      <c r="C2349">
        <v>9</v>
      </c>
      <c r="D2349" t="s">
        <v>24</v>
      </c>
      <c r="E2349">
        <v>1252029</v>
      </c>
      <c r="F2349">
        <f>VLOOKUP(_xlfn.CONCAT(A2349,B2349,C2349),Denominator!D:H,2,FALSE)</f>
        <v>977981</v>
      </c>
      <c r="G2349">
        <f>VLOOKUP(_xlfn.CONCAT(A2349,B2349,C2349),Denominator!D:H,3,FALSE)</f>
        <v>274048</v>
      </c>
      <c r="H2349">
        <v>2206</v>
      </c>
      <c r="I2349" s="13">
        <f>Table15_2[[#This Row],[total_counts]]-Table15_2[[#This Row],[virtual_counts]]</f>
        <v>1755</v>
      </c>
      <c r="J2349">
        <v>451</v>
      </c>
      <c r="K2349" s="4">
        <f>Table15_2[[#This Row],[total_counts]]/Table15_2[[#This Row],[den_total]]</f>
        <v>1.7619400189612222E-3</v>
      </c>
      <c r="L2349" s="4">
        <f>Table15_2[[#This Row],[in_person_counts]]/Table15_2[[#This Row],[den_total]]</f>
        <v>1.4017247204337919E-3</v>
      </c>
      <c r="M2349" s="4">
        <f>Table15_2[[#This Row],[virtual_counts]]/Table15_2[[#This Row],[den_total]]</f>
        <v>3.6021529852743025E-4</v>
      </c>
      <c r="N2349" t="s">
        <v>16</v>
      </c>
    </row>
    <row r="2350" spans="1:14" x14ac:dyDescent="0.3">
      <c r="A2350" t="s">
        <v>29</v>
      </c>
      <c r="B2350">
        <v>2020</v>
      </c>
      <c r="C2350">
        <v>9</v>
      </c>
      <c r="D2350" t="s">
        <v>25</v>
      </c>
      <c r="E2350">
        <v>1252029</v>
      </c>
      <c r="F2350">
        <f>VLOOKUP(_xlfn.CONCAT(A2350,B2350,C2350),Denominator!D:H,2,FALSE)</f>
        <v>977981</v>
      </c>
      <c r="G2350">
        <f>VLOOKUP(_xlfn.CONCAT(A2350,B2350,C2350),Denominator!D:H,3,FALSE)</f>
        <v>274048</v>
      </c>
      <c r="H2350">
        <v>6201</v>
      </c>
      <c r="I2350" s="13">
        <f>Table15_2[[#This Row],[total_counts]]-Table15_2[[#This Row],[virtual_counts]]</f>
        <v>4831</v>
      </c>
      <c r="J2350">
        <v>1370</v>
      </c>
      <c r="K2350" s="4">
        <f>Table15_2[[#This Row],[total_counts]]/Table15_2[[#This Row],[den_total]]</f>
        <v>4.9527606788660646E-3</v>
      </c>
      <c r="L2350" s="4">
        <f>Table15_2[[#This Row],[in_person_counts]]/Table15_2[[#This Row],[den_total]]</f>
        <v>3.8585368230288596E-3</v>
      </c>
      <c r="M2350" s="4">
        <f>Table15_2[[#This Row],[virtual_counts]]/Table15_2[[#This Row],[den_total]]</f>
        <v>1.094223855837205E-3</v>
      </c>
      <c r="N2350" t="s">
        <v>16</v>
      </c>
    </row>
    <row r="2351" spans="1:14" x14ac:dyDescent="0.3">
      <c r="A2351" t="s">
        <v>29</v>
      </c>
      <c r="B2351">
        <v>2020</v>
      </c>
      <c r="C2351">
        <v>10</v>
      </c>
      <c r="D2351" t="s">
        <v>13</v>
      </c>
      <c r="E2351">
        <v>1420779</v>
      </c>
      <c r="F2351">
        <f>VLOOKUP(_xlfn.CONCAT(A2351,B2351,C2351),Denominator!D:H,2,FALSE)</f>
        <v>1117283</v>
      </c>
      <c r="G2351">
        <f>VLOOKUP(_xlfn.CONCAT(A2351,B2351,C2351),Denominator!D:H,3,FALSE)</f>
        <v>303496</v>
      </c>
      <c r="H2351">
        <v>90954</v>
      </c>
      <c r="I2351" s="13">
        <f>Table15_2[[#This Row],[total_counts]]-Table15_2[[#This Row],[virtual_counts]]</f>
        <v>66870</v>
      </c>
      <c r="J2351">
        <v>24084</v>
      </c>
      <c r="K2351" s="4">
        <f>Table15_2[[#This Row],[total_counts]]/Table15_2[[#This Row],[den_total]]</f>
        <v>6.4016993494413976E-2</v>
      </c>
      <c r="L2351" s="4">
        <f>Table15_2[[#This Row],[in_person_counts]]/Table15_2[[#This Row],[den_total]]</f>
        <v>4.7065729434345525E-2</v>
      </c>
      <c r="M2351" s="4">
        <f>Table15_2[[#This Row],[virtual_counts]]/Table15_2[[#This Row],[den_total]]</f>
        <v>1.6951264060068454E-2</v>
      </c>
      <c r="N2351" t="s">
        <v>16</v>
      </c>
    </row>
    <row r="2352" spans="1:14" x14ac:dyDescent="0.3">
      <c r="A2352" t="s">
        <v>29</v>
      </c>
      <c r="B2352">
        <v>2020</v>
      </c>
      <c r="C2352">
        <v>10</v>
      </c>
      <c r="D2352" t="s">
        <v>18</v>
      </c>
      <c r="E2352">
        <v>1420779</v>
      </c>
      <c r="F2352">
        <f>VLOOKUP(_xlfn.CONCAT(A2352,B2352,C2352),Denominator!D:H,2,FALSE)</f>
        <v>1117283</v>
      </c>
      <c r="G2352">
        <f>VLOOKUP(_xlfn.CONCAT(A2352,B2352,C2352),Denominator!D:H,3,FALSE)</f>
        <v>303496</v>
      </c>
      <c r="H2352">
        <v>8944</v>
      </c>
      <c r="I2352" s="13">
        <f>Table15_2[[#This Row],[total_counts]]-Table15_2[[#This Row],[virtual_counts]]</f>
        <v>7051</v>
      </c>
      <c r="J2352">
        <v>1893</v>
      </c>
      <c r="K2352" s="4">
        <f>Table15_2[[#This Row],[total_counts]]/Table15_2[[#This Row],[den_total]]</f>
        <v>6.2951380897380942E-3</v>
      </c>
      <c r="L2352" s="4">
        <f>Table15_2[[#This Row],[in_person_counts]]/Table15_2[[#This Row],[den_total]]</f>
        <v>4.9627704238308706E-3</v>
      </c>
      <c r="M2352" s="4">
        <f>Table15_2[[#This Row],[virtual_counts]]/Table15_2[[#This Row],[den_total]]</f>
        <v>1.3323676659072242E-3</v>
      </c>
      <c r="N2352" t="s">
        <v>16</v>
      </c>
    </row>
    <row r="2353" spans="1:14" x14ac:dyDescent="0.3">
      <c r="A2353" t="s">
        <v>29</v>
      </c>
      <c r="B2353">
        <v>2020</v>
      </c>
      <c r="C2353">
        <v>10</v>
      </c>
      <c r="D2353" t="s">
        <v>19</v>
      </c>
      <c r="E2353">
        <v>1420779</v>
      </c>
      <c r="F2353">
        <f>VLOOKUP(_xlfn.CONCAT(A2353,B2353,C2353),Denominator!D:H,2,FALSE)</f>
        <v>1117283</v>
      </c>
      <c r="G2353">
        <f>VLOOKUP(_xlfn.CONCAT(A2353,B2353,C2353),Denominator!D:H,3,FALSE)</f>
        <v>303496</v>
      </c>
      <c r="H2353">
        <v>3065</v>
      </c>
      <c r="I2353" s="13">
        <f>Table15_2[[#This Row],[total_counts]]-Table15_2[[#This Row],[virtual_counts]]</f>
        <v>2681</v>
      </c>
      <c r="J2353">
        <v>384</v>
      </c>
      <c r="K2353" s="4">
        <f>Table15_2[[#This Row],[total_counts]]/Table15_2[[#This Row],[den_total]]</f>
        <v>2.1572672456448188E-3</v>
      </c>
      <c r="L2353" s="4">
        <f>Table15_2[[#This Row],[in_person_counts]]/Table15_2[[#This Row],[den_total]]</f>
        <v>1.8869929806113407E-3</v>
      </c>
      <c r="M2353" s="4">
        <f>Table15_2[[#This Row],[virtual_counts]]/Table15_2[[#This Row],[den_total]]</f>
        <v>2.7027426503347811E-4</v>
      </c>
      <c r="N2353" t="s">
        <v>16</v>
      </c>
    </row>
    <row r="2354" spans="1:14" x14ac:dyDescent="0.3">
      <c r="A2354" t="s">
        <v>29</v>
      </c>
      <c r="B2354">
        <v>2020</v>
      </c>
      <c r="C2354">
        <v>10</v>
      </c>
      <c r="D2354" t="s">
        <v>20</v>
      </c>
      <c r="E2354">
        <v>1420779</v>
      </c>
      <c r="F2354">
        <f>VLOOKUP(_xlfn.CONCAT(A2354,B2354,C2354),Denominator!D:H,2,FALSE)</f>
        <v>1117283</v>
      </c>
      <c r="G2354">
        <f>VLOOKUP(_xlfn.CONCAT(A2354,B2354,C2354),Denominator!D:H,3,FALSE)</f>
        <v>303496</v>
      </c>
      <c r="H2354">
        <v>7613</v>
      </c>
      <c r="I2354" s="13">
        <f>Table15_2[[#This Row],[total_counts]]-Table15_2[[#This Row],[virtual_counts]]</f>
        <v>5832</v>
      </c>
      <c r="J2354">
        <v>1781</v>
      </c>
      <c r="K2354" s="4">
        <f>Table15_2[[#This Row],[total_counts]]/Table15_2[[#This Row],[den_total]]</f>
        <v>5.3583280721350756E-3</v>
      </c>
      <c r="L2354" s="4">
        <f>Table15_2[[#This Row],[in_person_counts]]/Table15_2[[#This Row],[den_total]]</f>
        <v>4.104790400195949E-3</v>
      </c>
      <c r="M2354" s="4">
        <f>Table15_2[[#This Row],[virtual_counts]]/Table15_2[[#This Row],[den_total]]</f>
        <v>1.2535376719391264E-3</v>
      </c>
      <c r="N2354" t="s">
        <v>16</v>
      </c>
    </row>
    <row r="2355" spans="1:14" x14ac:dyDescent="0.3">
      <c r="A2355" t="s">
        <v>29</v>
      </c>
      <c r="B2355">
        <v>2020</v>
      </c>
      <c r="C2355">
        <v>10</v>
      </c>
      <c r="D2355" t="s">
        <v>21</v>
      </c>
      <c r="E2355">
        <v>1420779</v>
      </c>
      <c r="F2355">
        <f>VLOOKUP(_xlfn.CONCAT(A2355,B2355,C2355),Denominator!D:H,2,FALSE)</f>
        <v>1117283</v>
      </c>
      <c r="G2355">
        <f>VLOOKUP(_xlfn.CONCAT(A2355,B2355,C2355),Denominator!D:H,3,FALSE)</f>
        <v>303496</v>
      </c>
      <c r="H2355">
        <v>610</v>
      </c>
      <c r="I2355" s="13">
        <f>Table15_2[[#This Row],[total_counts]]-Table15_2[[#This Row],[virtual_counts]]</f>
        <v>475</v>
      </c>
      <c r="J2355">
        <v>135</v>
      </c>
      <c r="K2355" s="4">
        <f>Table15_2[[#This Row],[total_counts]]/Table15_2[[#This Row],[den_total]]</f>
        <v>4.2934193143338969E-4</v>
      </c>
      <c r="L2355" s="4">
        <f>Table15_2[[#This Row],[in_person_counts]]/Table15_2[[#This Row],[den_total]]</f>
        <v>3.3432363513255758E-4</v>
      </c>
      <c r="M2355" s="4">
        <f>Table15_2[[#This Row],[virtual_counts]]/Table15_2[[#This Row],[den_total]]</f>
        <v>9.5018296300832154E-5</v>
      </c>
      <c r="N2355" t="s">
        <v>16</v>
      </c>
    </row>
    <row r="2356" spans="1:14" x14ac:dyDescent="0.3">
      <c r="A2356" t="s">
        <v>29</v>
      </c>
      <c r="B2356">
        <v>2020</v>
      </c>
      <c r="C2356">
        <v>10</v>
      </c>
      <c r="D2356" t="s">
        <v>22</v>
      </c>
      <c r="E2356">
        <v>1420779</v>
      </c>
      <c r="F2356">
        <f>VLOOKUP(_xlfn.CONCAT(A2356,B2356,C2356),Denominator!D:H,2,FALSE)</f>
        <v>1117283</v>
      </c>
      <c r="G2356">
        <f>VLOOKUP(_xlfn.CONCAT(A2356,B2356,C2356),Denominator!D:H,3,FALSE)</f>
        <v>303496</v>
      </c>
      <c r="H2356">
        <v>8223</v>
      </c>
      <c r="I2356" s="13">
        <f>Table15_2[[#This Row],[total_counts]]-Table15_2[[#This Row],[virtual_counts]]</f>
        <v>6307</v>
      </c>
      <c r="J2356">
        <v>1916</v>
      </c>
      <c r="K2356" s="4">
        <f>Table15_2[[#This Row],[total_counts]]/Table15_2[[#This Row],[den_total]]</f>
        <v>5.7876700035684649E-3</v>
      </c>
      <c r="L2356" s="4">
        <f>Table15_2[[#This Row],[in_person_counts]]/Table15_2[[#This Row],[den_total]]</f>
        <v>4.4391140353285067E-3</v>
      </c>
      <c r="M2356" s="4">
        <f>Table15_2[[#This Row],[virtual_counts]]/Table15_2[[#This Row],[den_total]]</f>
        <v>1.3485559682399585E-3</v>
      </c>
      <c r="N2356" t="s">
        <v>16</v>
      </c>
    </row>
    <row r="2357" spans="1:14" x14ac:dyDescent="0.3">
      <c r="A2357" t="s">
        <v>29</v>
      </c>
      <c r="B2357">
        <v>2020</v>
      </c>
      <c r="C2357">
        <v>10</v>
      </c>
      <c r="D2357" t="s">
        <v>23</v>
      </c>
      <c r="E2357">
        <v>1420779</v>
      </c>
      <c r="F2357">
        <f>VLOOKUP(_xlfn.CONCAT(A2357,B2357,C2357),Denominator!D:H,2,FALSE)</f>
        <v>1117283</v>
      </c>
      <c r="G2357">
        <f>VLOOKUP(_xlfn.CONCAT(A2357,B2357,C2357),Denominator!D:H,3,FALSE)</f>
        <v>303496</v>
      </c>
      <c r="H2357">
        <v>12647</v>
      </c>
      <c r="I2357" s="13">
        <f>Table15_2[[#This Row],[total_counts]]-Table15_2[[#This Row],[virtual_counts]]</f>
        <v>9346</v>
      </c>
      <c r="J2357">
        <v>3301</v>
      </c>
      <c r="K2357" s="4">
        <f>Table15_2[[#This Row],[total_counts]]/Table15_2[[#This Row],[den_total]]</f>
        <v>8.9014547653083267E-3</v>
      </c>
      <c r="L2357" s="4">
        <f>Table15_2[[#This Row],[in_person_counts]]/Table15_2[[#This Row],[den_total]]</f>
        <v>6.5780814609450169E-3</v>
      </c>
      <c r="M2357" s="4">
        <f>Table15_2[[#This Row],[virtual_counts]]/Table15_2[[#This Row],[den_total]]</f>
        <v>2.3233733043633107E-3</v>
      </c>
      <c r="N2357" t="s">
        <v>16</v>
      </c>
    </row>
    <row r="2358" spans="1:14" x14ac:dyDescent="0.3">
      <c r="A2358" t="s">
        <v>29</v>
      </c>
      <c r="B2358">
        <v>2020</v>
      </c>
      <c r="C2358">
        <v>10</v>
      </c>
      <c r="D2358" t="s">
        <v>24</v>
      </c>
      <c r="E2358">
        <v>1420779</v>
      </c>
      <c r="F2358">
        <f>VLOOKUP(_xlfn.CONCAT(A2358,B2358,C2358),Denominator!D:H,2,FALSE)</f>
        <v>1117283</v>
      </c>
      <c r="G2358">
        <f>VLOOKUP(_xlfn.CONCAT(A2358,B2358,C2358),Denominator!D:H,3,FALSE)</f>
        <v>303496</v>
      </c>
      <c r="H2358">
        <v>2445</v>
      </c>
      <c r="I2358" s="13">
        <f>Table15_2[[#This Row],[total_counts]]-Table15_2[[#This Row],[virtual_counts]]</f>
        <v>1894</v>
      </c>
      <c r="J2358">
        <v>551</v>
      </c>
      <c r="K2358" s="4">
        <f>Table15_2[[#This Row],[total_counts]]/Table15_2[[#This Row],[den_total]]</f>
        <v>1.720886921892849E-3</v>
      </c>
      <c r="L2358" s="4">
        <f>Table15_2[[#This Row],[in_person_counts]]/Table15_2[[#This Row],[den_total]]</f>
        <v>1.3330715051390822E-3</v>
      </c>
      <c r="M2358" s="4">
        <f>Table15_2[[#This Row],[virtual_counts]]/Table15_2[[#This Row],[den_total]]</f>
        <v>3.8781541675376676E-4</v>
      </c>
      <c r="N2358" t="s">
        <v>16</v>
      </c>
    </row>
    <row r="2359" spans="1:14" x14ac:dyDescent="0.3">
      <c r="A2359" t="s">
        <v>29</v>
      </c>
      <c r="B2359">
        <v>2020</v>
      </c>
      <c r="C2359">
        <v>10</v>
      </c>
      <c r="D2359" t="s">
        <v>25</v>
      </c>
      <c r="E2359">
        <v>1420779</v>
      </c>
      <c r="F2359">
        <f>VLOOKUP(_xlfn.CONCAT(A2359,B2359,C2359),Denominator!D:H,2,FALSE)</f>
        <v>1117283</v>
      </c>
      <c r="G2359">
        <f>VLOOKUP(_xlfn.CONCAT(A2359,B2359,C2359),Denominator!D:H,3,FALSE)</f>
        <v>303496</v>
      </c>
      <c r="H2359">
        <v>6899</v>
      </c>
      <c r="I2359" s="13">
        <f>Table15_2[[#This Row],[total_counts]]-Table15_2[[#This Row],[virtual_counts]]</f>
        <v>5320</v>
      </c>
      <c r="J2359">
        <v>1579</v>
      </c>
      <c r="K2359" s="4">
        <f>Table15_2[[#This Row],[total_counts]]/Table15_2[[#This Row],[den_total]]</f>
        <v>4.855786860588452E-3</v>
      </c>
      <c r="L2359" s="4">
        <f>Table15_2[[#This Row],[in_person_counts]]/Table15_2[[#This Row],[den_total]]</f>
        <v>3.7444247134846447E-3</v>
      </c>
      <c r="M2359" s="4">
        <f>Table15_2[[#This Row],[virtual_counts]]/Table15_2[[#This Row],[den_total]]</f>
        <v>1.1113621471038071E-3</v>
      </c>
      <c r="N2359" t="s">
        <v>16</v>
      </c>
    </row>
    <row r="2360" spans="1:14" x14ac:dyDescent="0.3">
      <c r="A2360" t="s">
        <v>29</v>
      </c>
      <c r="B2360">
        <v>2020</v>
      </c>
      <c r="C2360">
        <v>11</v>
      </c>
      <c r="D2360" t="s">
        <v>13</v>
      </c>
      <c r="E2360">
        <v>1406778</v>
      </c>
      <c r="F2360">
        <f>VLOOKUP(_xlfn.CONCAT(A2360,B2360,C2360),Denominator!D:H,2,FALSE)</f>
        <v>1026903</v>
      </c>
      <c r="G2360">
        <f>VLOOKUP(_xlfn.CONCAT(A2360,B2360,C2360),Denominator!D:H,3,FALSE)</f>
        <v>379875</v>
      </c>
      <c r="H2360">
        <v>94238</v>
      </c>
      <c r="I2360" s="13">
        <f>Table15_2[[#This Row],[total_counts]]-Table15_2[[#This Row],[virtual_counts]]</f>
        <v>63768</v>
      </c>
      <c r="J2360">
        <v>30470</v>
      </c>
      <c r="K2360" s="4">
        <f>Table15_2[[#This Row],[total_counts]]/Table15_2[[#This Row],[den_total]]</f>
        <v>6.6988536926224321E-2</v>
      </c>
      <c r="L2360" s="4">
        <f>Table15_2[[#This Row],[in_person_counts]]/Table15_2[[#This Row],[den_total]]</f>
        <v>4.5329113762086128E-2</v>
      </c>
      <c r="M2360" s="4">
        <f>Table15_2[[#This Row],[virtual_counts]]/Table15_2[[#This Row],[den_total]]</f>
        <v>2.1659423164138193E-2</v>
      </c>
      <c r="N2360" t="s">
        <v>16</v>
      </c>
    </row>
    <row r="2361" spans="1:14" x14ac:dyDescent="0.3">
      <c r="A2361" t="s">
        <v>29</v>
      </c>
      <c r="B2361">
        <v>2020</v>
      </c>
      <c r="C2361">
        <v>11</v>
      </c>
      <c r="D2361" t="s">
        <v>18</v>
      </c>
      <c r="E2361">
        <v>1406778</v>
      </c>
      <c r="F2361">
        <f>VLOOKUP(_xlfn.CONCAT(A2361,B2361,C2361),Denominator!D:H,2,FALSE)</f>
        <v>1026903</v>
      </c>
      <c r="G2361">
        <f>VLOOKUP(_xlfn.CONCAT(A2361,B2361,C2361),Denominator!D:H,3,FALSE)</f>
        <v>379875</v>
      </c>
      <c r="H2361">
        <v>9029</v>
      </c>
      <c r="I2361" s="13">
        <f>Table15_2[[#This Row],[total_counts]]-Table15_2[[#This Row],[virtual_counts]]</f>
        <v>6658</v>
      </c>
      <c r="J2361">
        <v>2371</v>
      </c>
      <c r="K2361" s="4">
        <f>Table15_2[[#This Row],[total_counts]]/Table15_2[[#This Row],[den_total]]</f>
        <v>6.4182123974074086E-3</v>
      </c>
      <c r="L2361" s="4">
        <f>Table15_2[[#This Row],[in_person_counts]]/Table15_2[[#This Row],[den_total]]</f>
        <v>4.7328007688491004E-3</v>
      </c>
      <c r="M2361" s="4">
        <f>Table15_2[[#This Row],[virtual_counts]]/Table15_2[[#This Row],[den_total]]</f>
        <v>1.6854116285583084E-3</v>
      </c>
      <c r="N2361" t="s">
        <v>16</v>
      </c>
    </row>
    <row r="2362" spans="1:14" x14ac:dyDescent="0.3">
      <c r="A2362" t="s">
        <v>29</v>
      </c>
      <c r="B2362">
        <v>2020</v>
      </c>
      <c r="C2362">
        <v>11</v>
      </c>
      <c r="D2362" t="s">
        <v>19</v>
      </c>
      <c r="E2362">
        <v>1406778</v>
      </c>
      <c r="F2362">
        <f>VLOOKUP(_xlfn.CONCAT(A2362,B2362,C2362),Denominator!D:H,2,FALSE)</f>
        <v>1026903</v>
      </c>
      <c r="G2362">
        <f>VLOOKUP(_xlfn.CONCAT(A2362,B2362,C2362),Denominator!D:H,3,FALSE)</f>
        <v>379875</v>
      </c>
      <c r="H2362">
        <v>3009</v>
      </c>
      <c r="I2362" s="13">
        <f>Table15_2[[#This Row],[total_counts]]-Table15_2[[#This Row],[virtual_counts]]</f>
        <v>2531</v>
      </c>
      <c r="J2362">
        <v>478</v>
      </c>
      <c r="K2362" s="4">
        <f>Table15_2[[#This Row],[total_counts]]/Table15_2[[#This Row],[den_total]]</f>
        <v>2.138930236327267E-3</v>
      </c>
      <c r="L2362" s="4">
        <f>Table15_2[[#This Row],[in_person_counts]]/Table15_2[[#This Row],[den_total]]</f>
        <v>1.79914670260695E-3</v>
      </c>
      <c r="M2362" s="4">
        <f>Table15_2[[#This Row],[virtual_counts]]/Table15_2[[#This Row],[den_total]]</f>
        <v>3.3978353372031693E-4</v>
      </c>
      <c r="N2362" t="s">
        <v>16</v>
      </c>
    </row>
    <row r="2363" spans="1:14" x14ac:dyDescent="0.3">
      <c r="A2363" t="s">
        <v>29</v>
      </c>
      <c r="B2363">
        <v>2020</v>
      </c>
      <c r="C2363">
        <v>11</v>
      </c>
      <c r="D2363" t="s">
        <v>20</v>
      </c>
      <c r="E2363">
        <v>1406778</v>
      </c>
      <c r="F2363">
        <f>VLOOKUP(_xlfn.CONCAT(A2363,B2363,C2363),Denominator!D:H,2,FALSE)</f>
        <v>1026903</v>
      </c>
      <c r="G2363">
        <f>VLOOKUP(_xlfn.CONCAT(A2363,B2363,C2363),Denominator!D:H,3,FALSE)</f>
        <v>379875</v>
      </c>
      <c r="H2363">
        <v>7944</v>
      </c>
      <c r="I2363" s="13">
        <f>Table15_2[[#This Row],[total_counts]]-Table15_2[[#This Row],[virtual_counts]]</f>
        <v>5667</v>
      </c>
      <c r="J2363">
        <v>2277</v>
      </c>
      <c r="K2363" s="4">
        <f>Table15_2[[#This Row],[total_counts]]/Table15_2[[#This Row],[den_total]]</f>
        <v>5.6469464265150576E-3</v>
      </c>
      <c r="L2363" s="4">
        <f>Table15_2[[#This Row],[in_person_counts]]/Table15_2[[#This Row],[den_total]]</f>
        <v>4.0283541539603267E-3</v>
      </c>
      <c r="M2363" s="4">
        <f>Table15_2[[#This Row],[virtual_counts]]/Table15_2[[#This Row],[den_total]]</f>
        <v>1.6185922725547315E-3</v>
      </c>
      <c r="N2363" t="s">
        <v>16</v>
      </c>
    </row>
    <row r="2364" spans="1:14" x14ac:dyDescent="0.3">
      <c r="A2364" t="s">
        <v>29</v>
      </c>
      <c r="B2364">
        <v>2020</v>
      </c>
      <c r="C2364">
        <v>11</v>
      </c>
      <c r="D2364" t="s">
        <v>21</v>
      </c>
      <c r="E2364">
        <v>1406778</v>
      </c>
      <c r="F2364">
        <f>VLOOKUP(_xlfn.CONCAT(A2364,B2364,C2364),Denominator!D:H,2,FALSE)</f>
        <v>1026903</v>
      </c>
      <c r="G2364">
        <f>VLOOKUP(_xlfn.CONCAT(A2364,B2364,C2364),Denominator!D:H,3,FALSE)</f>
        <v>379875</v>
      </c>
      <c r="H2364">
        <v>715</v>
      </c>
      <c r="I2364" s="13">
        <f>Table15_2[[#This Row],[total_counts]]-Table15_2[[#This Row],[virtual_counts]]</f>
        <v>510</v>
      </c>
      <c r="J2364">
        <v>205</v>
      </c>
      <c r="K2364" s="4">
        <f>Table15_2[[#This Row],[total_counts]]/Table15_2[[#This Row],[den_total]]</f>
        <v>5.0825361215486734E-4</v>
      </c>
      <c r="L2364" s="4">
        <f>Table15_2[[#This Row],[in_person_counts]]/Table15_2[[#This Row],[den_total]]</f>
        <v>3.6253054853004524E-4</v>
      </c>
      <c r="M2364" s="4">
        <f>Table15_2[[#This Row],[virtual_counts]]/Table15_2[[#This Row],[den_total]]</f>
        <v>1.457230636248221E-4</v>
      </c>
      <c r="N2364" t="s">
        <v>16</v>
      </c>
    </row>
    <row r="2365" spans="1:14" x14ac:dyDescent="0.3">
      <c r="A2365" t="s">
        <v>29</v>
      </c>
      <c r="B2365">
        <v>2020</v>
      </c>
      <c r="C2365">
        <v>11</v>
      </c>
      <c r="D2365" t="s">
        <v>22</v>
      </c>
      <c r="E2365">
        <v>1406778</v>
      </c>
      <c r="F2365">
        <f>VLOOKUP(_xlfn.CONCAT(A2365,B2365,C2365),Denominator!D:H,2,FALSE)</f>
        <v>1026903</v>
      </c>
      <c r="G2365">
        <f>VLOOKUP(_xlfn.CONCAT(A2365,B2365,C2365),Denominator!D:H,3,FALSE)</f>
        <v>379875</v>
      </c>
      <c r="H2365">
        <v>8659</v>
      </c>
      <c r="I2365" s="13">
        <f>Table15_2[[#This Row],[total_counts]]-Table15_2[[#This Row],[virtual_counts]]</f>
        <v>6177</v>
      </c>
      <c r="J2365">
        <v>2482</v>
      </c>
      <c r="K2365" s="4">
        <f>Table15_2[[#This Row],[total_counts]]/Table15_2[[#This Row],[den_total]]</f>
        <v>6.1552000386699253E-3</v>
      </c>
      <c r="L2365" s="4">
        <f>Table15_2[[#This Row],[in_person_counts]]/Table15_2[[#This Row],[den_total]]</f>
        <v>4.3908847024903717E-3</v>
      </c>
      <c r="M2365" s="4">
        <f>Table15_2[[#This Row],[virtual_counts]]/Table15_2[[#This Row],[den_total]]</f>
        <v>1.7643153361795536E-3</v>
      </c>
      <c r="N2365" t="s">
        <v>16</v>
      </c>
    </row>
    <row r="2366" spans="1:14" x14ac:dyDescent="0.3">
      <c r="A2366" t="s">
        <v>29</v>
      </c>
      <c r="B2366">
        <v>2020</v>
      </c>
      <c r="C2366">
        <v>11</v>
      </c>
      <c r="D2366" t="s">
        <v>23</v>
      </c>
      <c r="E2366">
        <v>1406778</v>
      </c>
      <c r="F2366">
        <f>VLOOKUP(_xlfn.CONCAT(A2366,B2366,C2366),Denominator!D:H,2,FALSE)</f>
        <v>1026903</v>
      </c>
      <c r="G2366">
        <f>VLOOKUP(_xlfn.CONCAT(A2366,B2366,C2366),Denominator!D:H,3,FALSE)</f>
        <v>379875</v>
      </c>
      <c r="H2366">
        <v>13549</v>
      </c>
      <c r="I2366" s="13">
        <f>Table15_2[[#This Row],[total_counts]]-Table15_2[[#This Row],[virtual_counts]]</f>
        <v>9002</v>
      </c>
      <c r="J2366">
        <v>4547</v>
      </c>
      <c r="K2366" s="4">
        <f>Table15_2[[#This Row],[total_counts]]/Table15_2[[#This Row],[den_total]]</f>
        <v>9.6312282392815359E-3</v>
      </c>
      <c r="L2366" s="4">
        <f>Table15_2[[#This Row],[in_person_counts]]/Table15_2[[#This Row],[den_total]]</f>
        <v>6.3990196036617011E-3</v>
      </c>
      <c r="M2366" s="4">
        <f>Table15_2[[#This Row],[virtual_counts]]/Table15_2[[#This Row],[den_total]]</f>
        <v>3.2322086356198348E-3</v>
      </c>
      <c r="N2366" t="s">
        <v>16</v>
      </c>
    </row>
    <row r="2367" spans="1:14" x14ac:dyDescent="0.3">
      <c r="A2367" t="s">
        <v>29</v>
      </c>
      <c r="B2367">
        <v>2020</v>
      </c>
      <c r="C2367">
        <v>11</v>
      </c>
      <c r="D2367" t="s">
        <v>24</v>
      </c>
      <c r="E2367">
        <v>1406778</v>
      </c>
      <c r="F2367">
        <f>VLOOKUP(_xlfn.CONCAT(A2367,B2367,C2367),Denominator!D:H,2,FALSE)</f>
        <v>1026903</v>
      </c>
      <c r="G2367">
        <f>VLOOKUP(_xlfn.CONCAT(A2367,B2367,C2367),Denominator!D:H,3,FALSE)</f>
        <v>379875</v>
      </c>
      <c r="H2367">
        <v>2462</v>
      </c>
      <c r="I2367" s="13">
        <f>Table15_2[[#This Row],[total_counts]]-Table15_2[[#This Row],[virtual_counts]]</f>
        <v>1816</v>
      </c>
      <c r="J2367">
        <v>646</v>
      </c>
      <c r="K2367" s="4">
        <f>Table15_2[[#This Row],[total_counts]]/Table15_2[[#This Row],[den_total]]</f>
        <v>1.7500984519234733E-3</v>
      </c>
      <c r="L2367" s="4">
        <f>Table15_2[[#This Row],[in_person_counts]]/Table15_2[[#This Row],[den_total]]</f>
        <v>1.2908930904520827E-3</v>
      </c>
      <c r="M2367" s="4">
        <f>Table15_2[[#This Row],[virtual_counts]]/Table15_2[[#This Row],[den_total]]</f>
        <v>4.5920536147139065E-4</v>
      </c>
      <c r="N2367" t="s">
        <v>16</v>
      </c>
    </row>
    <row r="2368" spans="1:14" x14ac:dyDescent="0.3">
      <c r="A2368" t="s">
        <v>29</v>
      </c>
      <c r="B2368">
        <v>2020</v>
      </c>
      <c r="C2368">
        <v>11</v>
      </c>
      <c r="D2368" t="s">
        <v>25</v>
      </c>
      <c r="E2368">
        <v>1406778</v>
      </c>
      <c r="F2368">
        <f>VLOOKUP(_xlfn.CONCAT(A2368,B2368,C2368),Denominator!D:H,2,FALSE)</f>
        <v>1026903</v>
      </c>
      <c r="G2368">
        <f>VLOOKUP(_xlfn.CONCAT(A2368,B2368,C2368),Denominator!D:H,3,FALSE)</f>
        <v>379875</v>
      </c>
      <c r="H2368">
        <v>6853</v>
      </c>
      <c r="I2368" s="13">
        <f>Table15_2[[#This Row],[total_counts]]-Table15_2[[#This Row],[virtual_counts]]</f>
        <v>4995</v>
      </c>
      <c r="J2368">
        <v>1858</v>
      </c>
      <c r="K2368" s="4">
        <f>Table15_2[[#This Row],[total_counts]]/Table15_2[[#This Row],[den_total]]</f>
        <v>4.8714153903458828E-3</v>
      </c>
      <c r="L2368" s="4">
        <f>Table15_2[[#This Row],[in_person_counts]]/Table15_2[[#This Row],[den_total]]</f>
        <v>3.5506668429560314E-3</v>
      </c>
      <c r="M2368" s="4">
        <f>Table15_2[[#This Row],[virtual_counts]]/Table15_2[[#This Row],[den_total]]</f>
        <v>1.3207485473898512E-3</v>
      </c>
      <c r="N2368" t="s">
        <v>16</v>
      </c>
    </row>
    <row r="2369" spans="1:14" x14ac:dyDescent="0.3">
      <c r="A2369" t="s">
        <v>29</v>
      </c>
      <c r="B2369">
        <v>2020</v>
      </c>
      <c r="C2369">
        <v>12</v>
      </c>
      <c r="D2369" t="s">
        <v>13</v>
      </c>
      <c r="E2369">
        <v>1201152</v>
      </c>
      <c r="F2369">
        <f>VLOOKUP(_xlfn.CONCAT(A2369,B2369,C2369),Denominator!D:H,2,FALSE)</f>
        <v>870107</v>
      </c>
      <c r="G2369">
        <f>VLOOKUP(_xlfn.CONCAT(A2369,B2369,C2369),Denominator!D:H,3,FALSE)</f>
        <v>331045</v>
      </c>
      <c r="H2369">
        <v>79990</v>
      </c>
      <c r="I2369" s="13">
        <f>Table15_2[[#This Row],[total_counts]]-Table15_2[[#This Row],[virtual_counts]]</f>
        <v>52713</v>
      </c>
      <c r="J2369">
        <v>27277</v>
      </c>
      <c r="K2369" s="4">
        <f>Table15_2[[#This Row],[total_counts]]/Table15_2[[#This Row],[den_total]]</f>
        <v>6.6594402706734862E-2</v>
      </c>
      <c r="L2369" s="4">
        <f>Table15_2[[#This Row],[in_person_counts]]/Table15_2[[#This Row],[den_total]]</f>
        <v>4.3885370044757031E-2</v>
      </c>
      <c r="M2369" s="4">
        <f>Table15_2[[#This Row],[virtual_counts]]/Table15_2[[#This Row],[den_total]]</f>
        <v>2.2709032661977834E-2</v>
      </c>
      <c r="N2369" t="s">
        <v>16</v>
      </c>
    </row>
    <row r="2370" spans="1:14" x14ac:dyDescent="0.3">
      <c r="A2370" t="s">
        <v>29</v>
      </c>
      <c r="B2370">
        <v>2020</v>
      </c>
      <c r="C2370">
        <v>12</v>
      </c>
      <c r="D2370" t="s">
        <v>18</v>
      </c>
      <c r="E2370">
        <v>1201152</v>
      </c>
      <c r="F2370">
        <f>VLOOKUP(_xlfn.CONCAT(A2370,B2370,C2370),Denominator!D:H,2,FALSE)</f>
        <v>870107</v>
      </c>
      <c r="G2370">
        <f>VLOOKUP(_xlfn.CONCAT(A2370,B2370,C2370),Denominator!D:H,3,FALSE)</f>
        <v>331045</v>
      </c>
      <c r="H2370">
        <v>8275</v>
      </c>
      <c r="I2370" s="13">
        <f>Table15_2[[#This Row],[total_counts]]-Table15_2[[#This Row],[virtual_counts]]</f>
        <v>6042</v>
      </c>
      <c r="J2370">
        <v>2233</v>
      </c>
      <c r="K2370" s="4">
        <f>Table15_2[[#This Row],[total_counts]]/Table15_2[[#This Row],[den_total]]</f>
        <v>6.889219682438193E-3</v>
      </c>
      <c r="L2370" s="4">
        <f>Table15_2[[#This Row],[in_person_counts]]/Table15_2[[#This Row],[den_total]]</f>
        <v>5.0301710358056266E-3</v>
      </c>
      <c r="M2370" s="4">
        <f>Table15_2[[#This Row],[virtual_counts]]/Table15_2[[#This Row],[den_total]]</f>
        <v>1.8590486466325661E-3</v>
      </c>
      <c r="N2370" t="s">
        <v>16</v>
      </c>
    </row>
    <row r="2371" spans="1:14" x14ac:dyDescent="0.3">
      <c r="A2371" t="s">
        <v>29</v>
      </c>
      <c r="B2371">
        <v>2020</v>
      </c>
      <c r="C2371">
        <v>12</v>
      </c>
      <c r="D2371" t="s">
        <v>19</v>
      </c>
      <c r="E2371">
        <v>1201152</v>
      </c>
      <c r="F2371">
        <f>VLOOKUP(_xlfn.CONCAT(A2371,B2371,C2371),Denominator!D:H,2,FALSE)</f>
        <v>870107</v>
      </c>
      <c r="G2371">
        <f>VLOOKUP(_xlfn.CONCAT(A2371,B2371,C2371),Denominator!D:H,3,FALSE)</f>
        <v>331045</v>
      </c>
      <c r="H2371">
        <v>2678</v>
      </c>
      <c r="I2371" s="13">
        <f>Table15_2[[#This Row],[total_counts]]-Table15_2[[#This Row],[virtual_counts]]</f>
        <v>2173</v>
      </c>
      <c r="J2371">
        <v>505</v>
      </c>
      <c r="K2371" s="4">
        <f>Table15_2[[#This Row],[total_counts]]/Table15_2[[#This Row],[den_total]]</f>
        <v>2.2295263213981246E-3</v>
      </c>
      <c r="L2371" s="4">
        <f>Table15_2[[#This Row],[in_person_counts]]/Table15_2[[#This Row],[den_total]]</f>
        <v>1.8090966005967605E-3</v>
      </c>
      <c r="M2371" s="4">
        <f>Table15_2[[#This Row],[virtual_counts]]/Table15_2[[#This Row],[den_total]]</f>
        <v>4.2042972080136401E-4</v>
      </c>
      <c r="N2371" t="s">
        <v>16</v>
      </c>
    </row>
    <row r="2372" spans="1:14" x14ac:dyDescent="0.3">
      <c r="A2372" t="s">
        <v>29</v>
      </c>
      <c r="B2372">
        <v>2020</v>
      </c>
      <c r="C2372">
        <v>12</v>
      </c>
      <c r="D2372" t="s">
        <v>20</v>
      </c>
      <c r="E2372">
        <v>1201152</v>
      </c>
      <c r="F2372">
        <f>VLOOKUP(_xlfn.CONCAT(A2372,B2372,C2372),Denominator!D:H,2,FALSE)</f>
        <v>870107</v>
      </c>
      <c r="G2372">
        <f>VLOOKUP(_xlfn.CONCAT(A2372,B2372,C2372),Denominator!D:H,3,FALSE)</f>
        <v>331045</v>
      </c>
      <c r="H2372">
        <v>6927</v>
      </c>
      <c r="I2372" s="13">
        <f>Table15_2[[#This Row],[total_counts]]-Table15_2[[#This Row],[virtual_counts]]</f>
        <v>4852</v>
      </c>
      <c r="J2372">
        <v>2075</v>
      </c>
      <c r="K2372" s="4">
        <f>Table15_2[[#This Row],[total_counts]]/Table15_2[[#This Row],[den_total]]</f>
        <v>5.7669637148337598E-3</v>
      </c>
      <c r="L2372" s="4">
        <f>Table15_2[[#This Row],[in_person_counts]]/Table15_2[[#This Row],[den_total]]</f>
        <v>4.0394554560954817E-3</v>
      </c>
      <c r="M2372" s="4">
        <f>Table15_2[[#This Row],[virtual_counts]]/Table15_2[[#This Row],[den_total]]</f>
        <v>1.727508258738278E-3</v>
      </c>
      <c r="N2372" t="s">
        <v>16</v>
      </c>
    </row>
    <row r="2373" spans="1:14" x14ac:dyDescent="0.3">
      <c r="A2373" t="s">
        <v>29</v>
      </c>
      <c r="B2373">
        <v>2020</v>
      </c>
      <c r="C2373">
        <v>12</v>
      </c>
      <c r="D2373" t="s">
        <v>21</v>
      </c>
      <c r="E2373">
        <v>1201152</v>
      </c>
      <c r="F2373">
        <f>VLOOKUP(_xlfn.CONCAT(A2373,B2373,C2373),Denominator!D:H,2,FALSE)</f>
        <v>870107</v>
      </c>
      <c r="G2373">
        <f>VLOOKUP(_xlfn.CONCAT(A2373,B2373,C2373),Denominator!D:H,3,FALSE)</f>
        <v>331045</v>
      </c>
      <c r="H2373">
        <v>672</v>
      </c>
      <c r="I2373" s="13">
        <f>Table15_2[[#This Row],[total_counts]]-Table15_2[[#This Row],[virtual_counts]]</f>
        <v>507</v>
      </c>
      <c r="J2373">
        <v>165</v>
      </c>
      <c r="K2373" s="4">
        <f>Table15_2[[#This Row],[total_counts]]/Table15_2[[#This Row],[den_total]]</f>
        <v>5.59462915601023E-4</v>
      </c>
      <c r="L2373" s="4">
        <f>Table15_2[[#This Row],[in_person_counts]]/Table15_2[[#This Row],[den_total]]</f>
        <v>4.2209478900255754E-4</v>
      </c>
      <c r="M2373" s="4">
        <f>Table15_2[[#This Row],[virtual_counts]]/Table15_2[[#This Row],[den_total]]</f>
        <v>1.3736812659846548E-4</v>
      </c>
      <c r="N2373" t="s">
        <v>16</v>
      </c>
    </row>
    <row r="2374" spans="1:14" x14ac:dyDescent="0.3">
      <c r="A2374" t="s">
        <v>29</v>
      </c>
      <c r="B2374">
        <v>2020</v>
      </c>
      <c r="C2374">
        <v>12</v>
      </c>
      <c r="D2374" t="s">
        <v>22</v>
      </c>
      <c r="E2374">
        <v>1201152</v>
      </c>
      <c r="F2374">
        <f>VLOOKUP(_xlfn.CONCAT(A2374,B2374,C2374),Denominator!D:H,2,FALSE)</f>
        <v>870107</v>
      </c>
      <c r="G2374">
        <f>VLOOKUP(_xlfn.CONCAT(A2374,B2374,C2374),Denominator!D:H,3,FALSE)</f>
        <v>331045</v>
      </c>
      <c r="H2374">
        <v>7599</v>
      </c>
      <c r="I2374" s="13">
        <f>Table15_2[[#This Row],[total_counts]]-Table15_2[[#This Row],[virtual_counts]]</f>
        <v>5359</v>
      </c>
      <c r="J2374">
        <v>2240</v>
      </c>
      <c r="K2374" s="4">
        <f>Table15_2[[#This Row],[total_counts]]/Table15_2[[#This Row],[den_total]]</f>
        <v>6.3264266304347829E-3</v>
      </c>
      <c r="L2374" s="4">
        <f>Table15_2[[#This Row],[in_person_counts]]/Table15_2[[#This Row],[den_total]]</f>
        <v>4.461550245098039E-3</v>
      </c>
      <c r="M2374" s="4">
        <f>Table15_2[[#This Row],[virtual_counts]]/Table15_2[[#This Row],[den_total]]</f>
        <v>1.8648763853367433E-3</v>
      </c>
      <c r="N2374" t="s">
        <v>16</v>
      </c>
    </row>
    <row r="2375" spans="1:14" x14ac:dyDescent="0.3">
      <c r="A2375" t="s">
        <v>29</v>
      </c>
      <c r="B2375">
        <v>2020</v>
      </c>
      <c r="C2375">
        <v>12</v>
      </c>
      <c r="D2375" t="s">
        <v>23</v>
      </c>
      <c r="E2375">
        <v>1201152</v>
      </c>
      <c r="F2375">
        <f>VLOOKUP(_xlfn.CONCAT(A2375,B2375,C2375),Denominator!D:H,2,FALSE)</f>
        <v>870107</v>
      </c>
      <c r="G2375">
        <f>VLOOKUP(_xlfn.CONCAT(A2375,B2375,C2375),Denominator!D:H,3,FALSE)</f>
        <v>331045</v>
      </c>
      <c r="H2375">
        <v>12970</v>
      </c>
      <c r="I2375" s="13">
        <f>Table15_2[[#This Row],[total_counts]]-Table15_2[[#This Row],[virtual_counts]]</f>
        <v>8168</v>
      </c>
      <c r="J2375">
        <v>4802</v>
      </c>
      <c r="K2375" s="4">
        <f>Table15_2[[#This Row],[total_counts]]/Table15_2[[#This Row],[den_total]]</f>
        <v>1.0797967284739984E-2</v>
      </c>
      <c r="L2375" s="4">
        <f>Table15_2[[#This Row],[in_person_counts]]/Table15_2[[#This Row],[den_total]]</f>
        <v>6.8001385336743389E-3</v>
      </c>
      <c r="M2375" s="4">
        <f>Table15_2[[#This Row],[virtual_counts]]/Table15_2[[#This Row],[den_total]]</f>
        <v>3.9978287510656439E-3</v>
      </c>
      <c r="N2375" t="s">
        <v>16</v>
      </c>
    </row>
    <row r="2376" spans="1:14" x14ac:dyDescent="0.3">
      <c r="A2376" t="s">
        <v>29</v>
      </c>
      <c r="B2376">
        <v>2020</v>
      </c>
      <c r="C2376">
        <v>12</v>
      </c>
      <c r="D2376" t="s">
        <v>24</v>
      </c>
      <c r="E2376">
        <v>1201152</v>
      </c>
      <c r="F2376">
        <f>VLOOKUP(_xlfn.CONCAT(A2376,B2376,C2376),Denominator!D:H,2,FALSE)</f>
        <v>870107</v>
      </c>
      <c r="G2376">
        <f>VLOOKUP(_xlfn.CONCAT(A2376,B2376,C2376),Denominator!D:H,3,FALSE)</f>
        <v>331045</v>
      </c>
      <c r="H2376">
        <v>2067</v>
      </c>
      <c r="I2376" s="13">
        <f>Table15_2[[#This Row],[total_counts]]-Table15_2[[#This Row],[virtual_counts]]</f>
        <v>1474</v>
      </c>
      <c r="J2376">
        <v>593</v>
      </c>
      <c r="K2376" s="4">
        <f>Table15_2[[#This Row],[total_counts]]/Table15_2[[#This Row],[den_total]]</f>
        <v>1.7208479859335039E-3</v>
      </c>
      <c r="L2376" s="4">
        <f>Table15_2[[#This Row],[in_person_counts]]/Table15_2[[#This Row],[den_total]]</f>
        <v>1.2271552642796248E-3</v>
      </c>
      <c r="M2376" s="4">
        <f>Table15_2[[#This Row],[virtual_counts]]/Table15_2[[#This Row],[den_total]]</f>
        <v>4.9369272165387891E-4</v>
      </c>
      <c r="N2376" t="s">
        <v>16</v>
      </c>
    </row>
    <row r="2377" spans="1:14" x14ac:dyDescent="0.3">
      <c r="A2377" t="s">
        <v>29</v>
      </c>
      <c r="B2377">
        <v>2020</v>
      </c>
      <c r="C2377">
        <v>12</v>
      </c>
      <c r="D2377" t="s">
        <v>25</v>
      </c>
      <c r="E2377">
        <v>1201152</v>
      </c>
      <c r="F2377">
        <f>VLOOKUP(_xlfn.CONCAT(A2377,B2377,C2377),Denominator!D:H,2,FALSE)</f>
        <v>870107</v>
      </c>
      <c r="G2377">
        <f>VLOOKUP(_xlfn.CONCAT(A2377,B2377,C2377),Denominator!D:H,3,FALSE)</f>
        <v>331045</v>
      </c>
      <c r="H2377">
        <v>6296</v>
      </c>
      <c r="I2377" s="13">
        <f>Table15_2[[#This Row],[total_counts]]-Table15_2[[#This Row],[virtual_counts]]</f>
        <v>4399</v>
      </c>
      <c r="J2377">
        <v>1897</v>
      </c>
      <c r="K2377" s="4">
        <f>Table15_2[[#This Row],[total_counts]]/Table15_2[[#This Row],[den_total]]</f>
        <v>5.2416346973572035E-3</v>
      </c>
      <c r="L2377" s="4">
        <f>Table15_2[[#This Row],[in_person_counts]]/Table15_2[[#This Row],[den_total]]</f>
        <v>3.6623175085251491E-3</v>
      </c>
      <c r="M2377" s="4">
        <f>Table15_2[[#This Row],[virtual_counts]]/Table15_2[[#This Row],[den_total]]</f>
        <v>1.5793171888320546E-3</v>
      </c>
      <c r="N2377" t="s">
        <v>16</v>
      </c>
    </row>
    <row r="2378" spans="1:14" x14ac:dyDescent="0.3">
      <c r="A2378" t="s">
        <v>31</v>
      </c>
      <c r="B2378">
        <v>2020</v>
      </c>
      <c r="C2378">
        <v>1</v>
      </c>
      <c r="D2378" t="s">
        <v>20</v>
      </c>
      <c r="E2378">
        <v>4754423</v>
      </c>
      <c r="F2378">
        <f>VLOOKUP(_xlfn.CONCAT(A2378,B2378,C2378),Denominator!D:H,2,FALSE)</f>
        <v>4752601</v>
      </c>
      <c r="G2378">
        <f>VLOOKUP(_xlfn.CONCAT(A2378,B2378,C2378),Denominator!D:H,3,FALSE)</f>
        <v>1822</v>
      </c>
      <c r="H2378">
        <v>3876</v>
      </c>
      <c r="I2378" s="13">
        <f>Table15_2[[#This Row],[total_counts]]-Table15_2[[#This Row],[virtual_counts]]</f>
        <v>2860</v>
      </c>
      <c r="J2378">
        <v>1016</v>
      </c>
      <c r="K2378" s="4">
        <f>Table15_2[[#This Row],[total_counts]]/Table15_2[[#This Row],[den_total]]</f>
        <v>8.1524088201659806E-4</v>
      </c>
      <c r="L2378" s="4">
        <f>Table15_2[[#This Row],[in_person_counts]]/Table15_2[[#This Row],[den_total]]</f>
        <v>6.0154512966137006E-4</v>
      </c>
      <c r="M2378" s="4">
        <f>Table15_2[[#This Row],[virtual_counts]]/Table15_2[[#This Row],[den_total]]</f>
        <v>2.1369575235522797E-4</v>
      </c>
      <c r="N2378" t="s">
        <v>14</v>
      </c>
    </row>
    <row r="2379" spans="1:14" x14ac:dyDescent="0.3">
      <c r="A2379" t="s">
        <v>31</v>
      </c>
      <c r="B2379">
        <v>2020</v>
      </c>
      <c r="C2379">
        <v>1</v>
      </c>
      <c r="D2379" t="s">
        <v>22</v>
      </c>
      <c r="E2379">
        <v>4754423</v>
      </c>
      <c r="F2379">
        <f>VLOOKUP(_xlfn.CONCAT(A2379,B2379,C2379),Denominator!D:H,2,FALSE)</f>
        <v>4752601</v>
      </c>
      <c r="G2379">
        <f>VLOOKUP(_xlfn.CONCAT(A2379,B2379,C2379),Denominator!D:H,3,FALSE)</f>
        <v>1822</v>
      </c>
      <c r="H2379">
        <v>4515</v>
      </c>
      <c r="I2379" s="13">
        <f>Table15_2[[#This Row],[total_counts]]-Table15_2[[#This Row],[virtual_counts]]</f>
        <v>3179</v>
      </c>
      <c r="J2379">
        <v>1336</v>
      </c>
      <c r="K2379" s="4">
        <f>Table15_2[[#This Row],[total_counts]]/Table15_2[[#This Row],[den_total]]</f>
        <v>9.4964204909828175E-4</v>
      </c>
      <c r="L2379" s="4">
        <f>Table15_2[[#This Row],[in_person_counts]]/Table15_2[[#This Row],[den_total]]</f>
        <v>6.6864054796975363E-4</v>
      </c>
      <c r="M2379" s="4">
        <f>Table15_2[[#This Row],[virtual_counts]]/Table15_2[[#This Row],[den_total]]</f>
        <v>2.8100150112852812E-4</v>
      </c>
      <c r="N2379" t="s">
        <v>14</v>
      </c>
    </row>
    <row r="2380" spans="1:14" x14ac:dyDescent="0.3">
      <c r="A2380" t="s">
        <v>31</v>
      </c>
      <c r="B2380">
        <v>2020</v>
      </c>
      <c r="C2380">
        <v>1</v>
      </c>
      <c r="D2380" t="s">
        <v>13</v>
      </c>
      <c r="E2380">
        <v>4754423</v>
      </c>
      <c r="F2380">
        <f>VLOOKUP(_xlfn.CONCAT(A2380,B2380,C2380),Denominator!D:H,2,FALSE)</f>
        <v>4752601</v>
      </c>
      <c r="G2380">
        <f>VLOOKUP(_xlfn.CONCAT(A2380,B2380,C2380),Denominator!D:H,3,FALSE)</f>
        <v>1822</v>
      </c>
      <c r="H2380">
        <v>74665</v>
      </c>
      <c r="I2380" s="13">
        <f>Table15_2[[#This Row],[total_counts]]-Table15_2[[#This Row],[virtual_counts]]</f>
        <v>57519</v>
      </c>
      <c r="J2380">
        <v>17146</v>
      </c>
      <c r="K2380" s="4">
        <f>Table15_2[[#This Row],[total_counts]]/Table15_2[[#This Row],[den_total]]</f>
        <v>1.5704324162995172E-2</v>
      </c>
      <c r="L2380" s="4">
        <f>Table15_2[[#This Row],[in_person_counts]]/Table15_2[[#This Row],[den_total]]</f>
        <v>1.2097998011535785E-2</v>
      </c>
      <c r="M2380" s="4">
        <f>Table15_2[[#This Row],[virtual_counts]]/Table15_2[[#This Row],[den_total]]</f>
        <v>3.6063261514593884E-3</v>
      </c>
      <c r="N2380" t="s">
        <v>14</v>
      </c>
    </row>
    <row r="2381" spans="1:14" x14ac:dyDescent="0.3">
      <c r="A2381" t="s">
        <v>31</v>
      </c>
      <c r="B2381">
        <v>2020</v>
      </c>
      <c r="C2381">
        <v>1</v>
      </c>
      <c r="D2381" t="s">
        <v>18</v>
      </c>
      <c r="E2381">
        <v>4754423</v>
      </c>
      <c r="F2381">
        <f>VLOOKUP(_xlfn.CONCAT(A2381,B2381,C2381),Denominator!D:H,2,FALSE)</f>
        <v>4752601</v>
      </c>
      <c r="G2381">
        <f>VLOOKUP(_xlfn.CONCAT(A2381,B2381,C2381),Denominator!D:H,3,FALSE)</f>
        <v>1822</v>
      </c>
      <c r="H2381">
        <v>15118</v>
      </c>
      <c r="I2381" s="13">
        <f>Table15_2[[#This Row],[total_counts]]-Table15_2[[#This Row],[virtual_counts]]</f>
        <v>11383</v>
      </c>
      <c r="J2381">
        <v>3735</v>
      </c>
      <c r="K2381" s="4">
        <f>Table15_2[[#This Row],[total_counts]]/Table15_2[[#This Row],[den_total]]</f>
        <v>3.1797759686085988E-3</v>
      </c>
      <c r="L2381" s="4">
        <f>Table15_2[[#This Row],[in_person_counts]]/Table15_2[[#This Row],[den_total]]</f>
        <v>2.3941916821452361E-3</v>
      </c>
      <c r="M2381" s="4">
        <f>Table15_2[[#This Row],[virtual_counts]]/Table15_2[[#This Row],[den_total]]</f>
        <v>7.8558428646336267E-4</v>
      </c>
      <c r="N2381" t="s">
        <v>14</v>
      </c>
    </row>
    <row r="2382" spans="1:14" x14ac:dyDescent="0.3">
      <c r="A2382" t="s">
        <v>31</v>
      </c>
      <c r="B2382">
        <v>2020</v>
      </c>
      <c r="C2382">
        <v>1</v>
      </c>
      <c r="D2382" t="s">
        <v>19</v>
      </c>
      <c r="E2382">
        <v>4754423</v>
      </c>
      <c r="F2382">
        <f>VLOOKUP(_xlfn.CONCAT(A2382,B2382,C2382),Denominator!D:H,2,FALSE)</f>
        <v>4752601</v>
      </c>
      <c r="G2382">
        <f>VLOOKUP(_xlfn.CONCAT(A2382,B2382,C2382),Denominator!D:H,3,FALSE)</f>
        <v>1822</v>
      </c>
      <c r="H2382">
        <v>929</v>
      </c>
      <c r="I2382" s="13">
        <f>Table15_2[[#This Row],[total_counts]]-Table15_2[[#This Row],[virtual_counts]]</f>
        <v>589</v>
      </c>
      <c r="J2382">
        <v>340</v>
      </c>
      <c r="K2382" s="4">
        <f>Table15_2[[#This Row],[total_counts]]/Table15_2[[#This Row],[den_total]]</f>
        <v>1.9539700190748699E-4</v>
      </c>
      <c r="L2382" s="4">
        <f>Table15_2[[#This Row],[in_person_counts]]/Table15_2[[#This Row],[den_total]]</f>
        <v>1.2388464383585558E-4</v>
      </c>
      <c r="M2382" s="4">
        <f>Table15_2[[#This Row],[virtual_counts]]/Table15_2[[#This Row],[den_total]]</f>
        <v>7.1512358071631403E-5</v>
      </c>
      <c r="N2382" t="s">
        <v>14</v>
      </c>
    </row>
    <row r="2383" spans="1:14" x14ac:dyDescent="0.3">
      <c r="A2383" t="s">
        <v>31</v>
      </c>
      <c r="B2383">
        <v>2020</v>
      </c>
      <c r="C2383">
        <v>1</v>
      </c>
      <c r="D2383" t="s">
        <v>21</v>
      </c>
      <c r="E2383">
        <v>4754423</v>
      </c>
      <c r="F2383">
        <f>VLOOKUP(_xlfn.CONCAT(A2383,B2383,C2383),Denominator!D:H,2,FALSE)</f>
        <v>4752601</v>
      </c>
      <c r="G2383">
        <f>VLOOKUP(_xlfn.CONCAT(A2383,B2383,C2383),Denominator!D:H,3,FALSE)</f>
        <v>1822</v>
      </c>
      <c r="H2383">
        <v>639</v>
      </c>
      <c r="I2383" s="13">
        <f>Table15_2[[#This Row],[total_counts]]-Table15_2[[#This Row],[virtual_counts]]</f>
        <v>366</v>
      </c>
      <c r="J2383">
        <v>273</v>
      </c>
      <c r="K2383" s="4">
        <f>Table15_2[[#This Row],[total_counts]]/Table15_2[[#This Row],[den_total]]</f>
        <v>1.3440116708168372E-4</v>
      </c>
      <c r="L2383" s="4">
        <f>Table15_2[[#This Row],[in_person_counts]]/Table15_2[[#This Row],[den_total]]</f>
        <v>7.698095015946204E-5</v>
      </c>
      <c r="M2383" s="4">
        <f>Table15_2[[#This Row],[virtual_counts]]/Table15_2[[#This Row],[den_total]]</f>
        <v>5.742021692222169E-5</v>
      </c>
      <c r="N2383" t="s">
        <v>14</v>
      </c>
    </row>
    <row r="2384" spans="1:14" x14ac:dyDescent="0.3">
      <c r="A2384" t="s">
        <v>31</v>
      </c>
      <c r="B2384">
        <v>2020</v>
      </c>
      <c r="C2384">
        <v>1</v>
      </c>
      <c r="D2384" t="s">
        <v>23</v>
      </c>
      <c r="E2384">
        <v>4754423</v>
      </c>
      <c r="F2384">
        <f>VLOOKUP(_xlfn.CONCAT(A2384,B2384,C2384),Denominator!D:H,2,FALSE)</f>
        <v>4752601</v>
      </c>
      <c r="G2384">
        <f>VLOOKUP(_xlfn.CONCAT(A2384,B2384,C2384),Denominator!D:H,3,FALSE)</f>
        <v>1822</v>
      </c>
      <c r="H2384">
        <v>1278</v>
      </c>
      <c r="I2384" s="13">
        <f>Table15_2[[#This Row],[total_counts]]-Table15_2[[#This Row],[virtual_counts]]</f>
        <v>1074</v>
      </c>
      <c r="J2384">
        <v>204</v>
      </c>
      <c r="K2384" s="4">
        <f>Table15_2[[#This Row],[total_counts]]/Table15_2[[#This Row],[den_total]]</f>
        <v>2.6880233416336745E-4</v>
      </c>
      <c r="L2384" s="4">
        <f>Table15_2[[#This Row],[in_person_counts]]/Table15_2[[#This Row],[den_total]]</f>
        <v>2.2589491932038862E-4</v>
      </c>
      <c r="M2384" s="4">
        <f>Table15_2[[#This Row],[virtual_counts]]/Table15_2[[#This Row],[den_total]]</f>
        <v>4.2907414842978844E-5</v>
      </c>
      <c r="N2384" t="s">
        <v>14</v>
      </c>
    </row>
    <row r="2385" spans="1:14" x14ac:dyDescent="0.3">
      <c r="A2385" t="s">
        <v>31</v>
      </c>
      <c r="B2385">
        <v>2020</v>
      </c>
      <c r="C2385">
        <v>1</v>
      </c>
      <c r="D2385" t="s">
        <v>24</v>
      </c>
      <c r="E2385">
        <v>4754423</v>
      </c>
      <c r="F2385">
        <f>VLOOKUP(_xlfn.CONCAT(A2385,B2385,C2385),Denominator!D:H,2,FALSE)</f>
        <v>4752601</v>
      </c>
      <c r="G2385">
        <f>VLOOKUP(_xlfn.CONCAT(A2385,B2385,C2385),Denominator!D:H,3,FALSE)</f>
        <v>1822</v>
      </c>
      <c r="H2385">
        <v>32615</v>
      </c>
      <c r="I2385" s="13">
        <f>Table15_2[[#This Row],[total_counts]]-Table15_2[[#This Row],[virtual_counts]]</f>
        <v>25575</v>
      </c>
      <c r="J2385">
        <v>7040</v>
      </c>
      <c r="K2385" s="4">
        <f>Table15_2[[#This Row],[total_counts]]/Table15_2[[#This Row],[den_total]]</f>
        <v>6.8599281132537011E-3</v>
      </c>
      <c r="L2385" s="4">
        <f>Table15_2[[#This Row],[in_person_counts]]/Table15_2[[#This Row],[den_total]]</f>
        <v>5.3792016402410972E-3</v>
      </c>
      <c r="M2385" s="4">
        <f>Table15_2[[#This Row],[virtual_counts]]/Table15_2[[#This Row],[den_total]]</f>
        <v>1.4807264730126032E-3</v>
      </c>
      <c r="N2385" t="s">
        <v>14</v>
      </c>
    </row>
    <row r="2386" spans="1:14" x14ac:dyDescent="0.3">
      <c r="A2386" t="s">
        <v>31</v>
      </c>
      <c r="B2386">
        <v>2020</v>
      </c>
      <c r="C2386">
        <v>1</v>
      </c>
      <c r="D2386" t="s">
        <v>25</v>
      </c>
      <c r="E2386">
        <v>4754423</v>
      </c>
      <c r="F2386">
        <f>VLOOKUP(_xlfn.CONCAT(A2386,B2386,C2386),Denominator!D:H,2,FALSE)</f>
        <v>4752601</v>
      </c>
      <c r="G2386">
        <f>VLOOKUP(_xlfn.CONCAT(A2386,B2386,C2386),Denominator!D:H,3,FALSE)</f>
        <v>1822</v>
      </c>
      <c r="H2386">
        <v>12425</v>
      </c>
      <c r="I2386" s="13">
        <f>Table15_2[[#This Row],[total_counts]]-Table15_2[[#This Row],[virtual_counts]]</f>
        <v>7288</v>
      </c>
      <c r="J2386">
        <v>5137</v>
      </c>
      <c r="K2386" s="4">
        <f>Table15_2[[#This Row],[total_counts]]/Table15_2[[#This Row],[den_total]]</f>
        <v>2.6133560265882948E-3</v>
      </c>
      <c r="L2386" s="4">
        <f>Table15_2[[#This Row],[in_person_counts]]/Table15_2[[#This Row],[den_total]]</f>
        <v>1.5328884283119107E-3</v>
      </c>
      <c r="M2386" s="4">
        <f>Table15_2[[#This Row],[virtual_counts]]/Table15_2[[#This Row],[den_total]]</f>
        <v>1.0804675982763838E-3</v>
      </c>
      <c r="N2386" t="s">
        <v>14</v>
      </c>
    </row>
    <row r="2387" spans="1:14" x14ac:dyDescent="0.3">
      <c r="A2387" t="s">
        <v>31</v>
      </c>
      <c r="B2387">
        <v>2020</v>
      </c>
      <c r="C2387">
        <v>2</v>
      </c>
      <c r="D2387" t="s">
        <v>20</v>
      </c>
      <c r="E2387">
        <v>4711575</v>
      </c>
      <c r="F2387">
        <f>VLOOKUP(_xlfn.CONCAT(A2387,B2387,C2387),Denominator!D:H,2,FALSE)</f>
        <v>4708434</v>
      </c>
      <c r="G2387">
        <f>VLOOKUP(_xlfn.CONCAT(A2387,B2387,C2387),Denominator!D:H,3,FALSE)</f>
        <v>3141</v>
      </c>
      <c r="H2387">
        <v>4160</v>
      </c>
      <c r="I2387" s="13">
        <f>Table15_2[[#This Row],[total_counts]]-Table15_2[[#This Row],[virtual_counts]]</f>
        <v>3261</v>
      </c>
      <c r="J2387">
        <v>899</v>
      </c>
      <c r="K2387" s="4">
        <f>Table15_2[[#This Row],[total_counts]]/Table15_2[[#This Row],[den_total]]</f>
        <v>8.8293192828300514E-4</v>
      </c>
      <c r="L2387" s="4">
        <f>Table15_2[[#This Row],[in_person_counts]]/Table15_2[[#This Row],[den_total]]</f>
        <v>6.9212524474299999E-4</v>
      </c>
      <c r="M2387" s="4">
        <f>Table15_2[[#This Row],[virtual_counts]]/Table15_2[[#This Row],[den_total]]</f>
        <v>1.9080668354000521E-4</v>
      </c>
      <c r="N2387" t="s">
        <v>14</v>
      </c>
    </row>
    <row r="2388" spans="1:14" x14ac:dyDescent="0.3">
      <c r="A2388" t="s">
        <v>31</v>
      </c>
      <c r="B2388">
        <v>2020</v>
      </c>
      <c r="C2388">
        <v>2</v>
      </c>
      <c r="D2388" t="s">
        <v>22</v>
      </c>
      <c r="E2388">
        <v>4711575</v>
      </c>
      <c r="F2388">
        <f>VLOOKUP(_xlfn.CONCAT(A2388,B2388,C2388),Denominator!D:H,2,FALSE)</f>
        <v>4708434</v>
      </c>
      <c r="G2388">
        <f>VLOOKUP(_xlfn.CONCAT(A2388,B2388,C2388),Denominator!D:H,3,FALSE)</f>
        <v>3141</v>
      </c>
      <c r="H2388">
        <v>4825</v>
      </c>
      <c r="I2388" s="13">
        <f>Table15_2[[#This Row],[total_counts]]-Table15_2[[#This Row],[virtual_counts]]</f>
        <v>3643</v>
      </c>
      <c r="J2388">
        <v>1182</v>
      </c>
      <c r="K2388" s="4">
        <f>Table15_2[[#This Row],[total_counts]]/Table15_2[[#This Row],[den_total]]</f>
        <v>1.0240736908570913E-3</v>
      </c>
      <c r="L2388" s="4">
        <f>Table15_2[[#This Row],[in_person_counts]]/Table15_2[[#This Row],[den_total]]</f>
        <v>7.7320216700360286E-4</v>
      </c>
      <c r="M2388" s="4">
        <f>Table15_2[[#This Row],[virtual_counts]]/Table15_2[[#This Row],[den_total]]</f>
        <v>2.5087152385348848E-4</v>
      </c>
      <c r="N2388" t="s">
        <v>14</v>
      </c>
    </row>
    <row r="2389" spans="1:14" x14ac:dyDescent="0.3">
      <c r="A2389" t="s">
        <v>31</v>
      </c>
      <c r="B2389">
        <v>2020</v>
      </c>
      <c r="C2389">
        <v>2</v>
      </c>
      <c r="D2389" t="s">
        <v>13</v>
      </c>
      <c r="E2389">
        <v>4711575</v>
      </c>
      <c r="F2389">
        <f>VLOOKUP(_xlfn.CONCAT(A2389,B2389,C2389),Denominator!D:H,2,FALSE)</f>
        <v>4708434</v>
      </c>
      <c r="G2389">
        <f>VLOOKUP(_xlfn.CONCAT(A2389,B2389,C2389),Denominator!D:H,3,FALSE)</f>
        <v>3141</v>
      </c>
      <c r="H2389">
        <v>79883</v>
      </c>
      <c r="I2389" s="13">
        <f>Table15_2[[#This Row],[total_counts]]-Table15_2[[#This Row],[virtual_counts]]</f>
        <v>45654</v>
      </c>
      <c r="J2389">
        <v>34229</v>
      </c>
      <c r="K2389" s="4">
        <f>Table15_2[[#This Row],[total_counts]]/Table15_2[[#This Row],[den_total]]</f>
        <v>1.69546276988056E-2</v>
      </c>
      <c r="L2389" s="4">
        <f>Table15_2[[#This Row],[in_person_counts]]/Table15_2[[#This Row],[den_total]]</f>
        <v>9.6897534264019994E-3</v>
      </c>
      <c r="M2389" s="4">
        <f>Table15_2[[#This Row],[virtual_counts]]/Table15_2[[#This Row],[den_total]]</f>
        <v>7.2648742724036016E-3</v>
      </c>
      <c r="N2389" t="s">
        <v>14</v>
      </c>
    </row>
    <row r="2390" spans="1:14" x14ac:dyDescent="0.3">
      <c r="A2390" t="s">
        <v>31</v>
      </c>
      <c r="B2390">
        <v>2020</v>
      </c>
      <c r="C2390">
        <v>2</v>
      </c>
      <c r="D2390" t="s">
        <v>18</v>
      </c>
      <c r="E2390">
        <v>4711575</v>
      </c>
      <c r="F2390">
        <f>VLOOKUP(_xlfn.CONCAT(A2390,B2390,C2390),Denominator!D:H,2,FALSE)</f>
        <v>4708434</v>
      </c>
      <c r="G2390">
        <f>VLOOKUP(_xlfn.CONCAT(A2390,B2390,C2390),Denominator!D:H,3,FALSE)</f>
        <v>3141</v>
      </c>
      <c r="H2390">
        <v>15403</v>
      </c>
      <c r="I2390" s="13">
        <f>Table15_2[[#This Row],[total_counts]]-Table15_2[[#This Row],[virtual_counts]]</f>
        <v>8919</v>
      </c>
      <c r="J2390">
        <v>6484</v>
      </c>
      <c r="K2390" s="4">
        <f>Table15_2[[#This Row],[total_counts]]/Table15_2[[#This Row],[den_total]]</f>
        <v>3.2691828104190212E-3</v>
      </c>
      <c r="L2390" s="4">
        <f>Table15_2[[#This Row],[in_person_counts]]/Table15_2[[#This Row],[den_total]]</f>
        <v>1.8929975645086835E-3</v>
      </c>
      <c r="M2390" s="4">
        <f>Table15_2[[#This Row],[virtual_counts]]/Table15_2[[#This Row],[den_total]]</f>
        <v>1.3761852459103379E-3</v>
      </c>
      <c r="N2390" t="s">
        <v>14</v>
      </c>
    </row>
    <row r="2391" spans="1:14" x14ac:dyDescent="0.3">
      <c r="A2391" t="s">
        <v>31</v>
      </c>
      <c r="B2391">
        <v>2020</v>
      </c>
      <c r="C2391">
        <v>2</v>
      </c>
      <c r="D2391" t="s">
        <v>19</v>
      </c>
      <c r="E2391">
        <v>4711575</v>
      </c>
      <c r="F2391">
        <f>VLOOKUP(_xlfn.CONCAT(A2391,B2391,C2391),Denominator!D:H,2,FALSE)</f>
        <v>4708434</v>
      </c>
      <c r="G2391">
        <f>VLOOKUP(_xlfn.CONCAT(A2391,B2391,C2391),Denominator!D:H,3,FALSE)</f>
        <v>3141</v>
      </c>
      <c r="H2391">
        <v>863</v>
      </c>
      <c r="I2391" s="13">
        <f>Table15_2[[#This Row],[total_counts]]-Table15_2[[#This Row],[virtual_counts]]</f>
        <v>557</v>
      </c>
      <c r="J2391">
        <v>306</v>
      </c>
      <c r="K2391" s="4">
        <f>Table15_2[[#This Row],[total_counts]]/Table15_2[[#This Row],[den_total]]</f>
        <v>1.8316592646832534E-4</v>
      </c>
      <c r="L2391" s="4">
        <f>Table15_2[[#This Row],[in_person_counts]]/Table15_2[[#This Row],[den_total]]</f>
        <v>1.182194913590466E-4</v>
      </c>
      <c r="M2391" s="4">
        <f>Table15_2[[#This Row],[virtual_counts]]/Table15_2[[#This Row],[den_total]]</f>
        <v>6.4946435109278751E-5</v>
      </c>
      <c r="N2391" t="s">
        <v>14</v>
      </c>
    </row>
    <row r="2392" spans="1:14" x14ac:dyDescent="0.3">
      <c r="A2392" t="s">
        <v>31</v>
      </c>
      <c r="B2392">
        <v>2020</v>
      </c>
      <c r="C2392">
        <v>2</v>
      </c>
      <c r="D2392" t="s">
        <v>21</v>
      </c>
      <c r="E2392">
        <v>4711575</v>
      </c>
      <c r="F2392">
        <f>VLOOKUP(_xlfn.CONCAT(A2392,B2392,C2392),Denominator!D:H,2,FALSE)</f>
        <v>4708434</v>
      </c>
      <c r="G2392">
        <f>VLOOKUP(_xlfn.CONCAT(A2392,B2392,C2392),Denominator!D:H,3,FALSE)</f>
        <v>3141</v>
      </c>
      <c r="H2392">
        <v>665</v>
      </c>
      <c r="I2392" s="13">
        <f>Table15_2[[#This Row],[total_counts]]-Table15_2[[#This Row],[virtual_counts]]</f>
        <v>409</v>
      </c>
      <c r="J2392">
        <v>256</v>
      </c>
      <c r="K2392" s="4">
        <f>Table15_2[[#This Row],[total_counts]]/Table15_2[[#This Row],[den_total]]</f>
        <v>1.4114176257408616E-4</v>
      </c>
      <c r="L2392" s="4">
        <f>Table15_2[[#This Row],[in_person_counts]]/Table15_2[[#This Row],[den_total]]</f>
        <v>8.6807490064362772E-5</v>
      </c>
      <c r="M2392" s="4">
        <f>Table15_2[[#This Row],[virtual_counts]]/Table15_2[[#This Row],[den_total]]</f>
        <v>5.4334272509723397E-5</v>
      </c>
      <c r="N2392" t="s">
        <v>14</v>
      </c>
    </row>
    <row r="2393" spans="1:14" x14ac:dyDescent="0.3">
      <c r="A2393" t="s">
        <v>31</v>
      </c>
      <c r="B2393">
        <v>2020</v>
      </c>
      <c r="C2393">
        <v>2</v>
      </c>
      <c r="D2393" t="s">
        <v>23</v>
      </c>
      <c r="E2393">
        <v>4711575</v>
      </c>
      <c r="F2393">
        <f>VLOOKUP(_xlfn.CONCAT(A2393,B2393,C2393),Denominator!D:H,2,FALSE)</f>
        <v>4708434</v>
      </c>
      <c r="G2393">
        <f>VLOOKUP(_xlfn.CONCAT(A2393,B2393,C2393),Denominator!D:H,3,FALSE)</f>
        <v>3141</v>
      </c>
      <c r="H2393">
        <v>1355</v>
      </c>
      <c r="I2393" s="13">
        <f>Table15_2[[#This Row],[total_counts]]-Table15_2[[#This Row],[virtual_counts]]</f>
        <v>1021</v>
      </c>
      <c r="J2393">
        <v>334</v>
      </c>
      <c r="K2393" s="4">
        <f>Table15_2[[#This Row],[total_counts]]/Table15_2[[#This Row],[den_total]]</f>
        <v>2.8758960644795E-4</v>
      </c>
      <c r="L2393" s="4">
        <f>Table15_2[[#This Row],[in_person_counts]]/Table15_2[[#This Row],[den_total]]</f>
        <v>2.1670036028292026E-4</v>
      </c>
      <c r="M2393" s="4">
        <f>Table15_2[[#This Row],[virtual_counts]]/Table15_2[[#This Row],[den_total]]</f>
        <v>7.0889246165029745E-5</v>
      </c>
      <c r="N2393" t="s">
        <v>14</v>
      </c>
    </row>
    <row r="2394" spans="1:14" x14ac:dyDescent="0.3">
      <c r="A2394" t="s">
        <v>31</v>
      </c>
      <c r="B2394">
        <v>2020</v>
      </c>
      <c r="C2394">
        <v>2</v>
      </c>
      <c r="D2394" t="s">
        <v>24</v>
      </c>
      <c r="E2394">
        <v>4711575</v>
      </c>
      <c r="F2394">
        <f>VLOOKUP(_xlfn.CONCAT(A2394,B2394,C2394),Denominator!D:H,2,FALSE)</f>
        <v>4708434</v>
      </c>
      <c r="G2394">
        <f>VLOOKUP(_xlfn.CONCAT(A2394,B2394,C2394),Denominator!D:H,3,FALSE)</f>
        <v>3141</v>
      </c>
      <c r="H2394">
        <v>33236</v>
      </c>
      <c r="I2394" s="13">
        <f>Table15_2[[#This Row],[total_counts]]-Table15_2[[#This Row],[virtual_counts]]</f>
        <v>24924</v>
      </c>
      <c r="J2394">
        <v>8312</v>
      </c>
      <c r="K2394" s="4">
        <f>Table15_2[[#This Row],[total_counts]]/Table15_2[[#This Row],[den_total]]</f>
        <v>7.0541167231764328E-3</v>
      </c>
      <c r="L2394" s="4">
        <f>Table15_2[[#This Row],[in_person_counts]]/Table15_2[[#This Row],[den_total]]</f>
        <v>5.2899508126263515E-3</v>
      </c>
      <c r="M2394" s="4">
        <f>Table15_2[[#This Row],[virtual_counts]]/Table15_2[[#This Row],[den_total]]</f>
        <v>1.7641659105500813E-3</v>
      </c>
      <c r="N2394" t="s">
        <v>14</v>
      </c>
    </row>
    <row r="2395" spans="1:14" x14ac:dyDescent="0.3">
      <c r="A2395" t="s">
        <v>31</v>
      </c>
      <c r="B2395">
        <v>2020</v>
      </c>
      <c r="C2395">
        <v>2</v>
      </c>
      <c r="D2395" t="s">
        <v>25</v>
      </c>
      <c r="E2395">
        <v>4711575</v>
      </c>
      <c r="F2395">
        <f>VLOOKUP(_xlfn.CONCAT(A2395,B2395,C2395),Denominator!D:H,2,FALSE)</f>
        <v>4708434</v>
      </c>
      <c r="G2395">
        <f>VLOOKUP(_xlfn.CONCAT(A2395,B2395,C2395),Denominator!D:H,3,FALSE)</f>
        <v>3141</v>
      </c>
      <c r="H2395">
        <v>12682</v>
      </c>
      <c r="I2395" s="13">
        <f>Table15_2[[#This Row],[total_counts]]-Table15_2[[#This Row],[virtual_counts]]</f>
        <v>5617</v>
      </c>
      <c r="J2395">
        <v>7065</v>
      </c>
      <c r="K2395" s="4">
        <f>Table15_2[[#This Row],[total_counts]]/Table15_2[[#This Row],[den_total]]</f>
        <v>2.6916689217512191E-3</v>
      </c>
      <c r="L2395" s="4">
        <f>Table15_2[[#This Row],[in_person_counts]]/Table15_2[[#This Row],[den_total]]</f>
        <v>1.1921703464340481E-3</v>
      </c>
      <c r="M2395" s="4">
        <f>Table15_2[[#This Row],[virtual_counts]]/Table15_2[[#This Row],[den_total]]</f>
        <v>1.499498575317171E-3</v>
      </c>
      <c r="N2395" t="s">
        <v>14</v>
      </c>
    </row>
    <row r="2396" spans="1:14" x14ac:dyDescent="0.3">
      <c r="A2396" t="s">
        <v>31</v>
      </c>
      <c r="B2396">
        <v>2020</v>
      </c>
      <c r="C2396">
        <v>3</v>
      </c>
      <c r="D2396" t="s">
        <v>20</v>
      </c>
      <c r="E2396">
        <v>3159064</v>
      </c>
      <c r="F2396">
        <f>VLOOKUP(_xlfn.CONCAT(A2396,B2396,C2396),Denominator!D:H,2,FALSE)</f>
        <v>3153278</v>
      </c>
      <c r="G2396">
        <f>VLOOKUP(_xlfn.CONCAT(A2396,B2396,C2396),Denominator!D:H,3,FALSE)</f>
        <v>5786</v>
      </c>
      <c r="H2396">
        <v>2140</v>
      </c>
      <c r="I2396" s="13">
        <f>Table15_2[[#This Row],[total_counts]]-Table15_2[[#This Row],[virtual_counts]]</f>
        <v>829</v>
      </c>
      <c r="J2396">
        <v>1311</v>
      </c>
      <c r="K2396" s="4">
        <f>Table15_2[[#This Row],[total_counts]]/Table15_2[[#This Row],[den_total]]</f>
        <v>6.7741584216084259E-4</v>
      </c>
      <c r="L2396" s="4">
        <f>Table15_2[[#This Row],[in_person_counts]]/Table15_2[[#This Row],[den_total]]</f>
        <v>2.6241950147258807E-4</v>
      </c>
      <c r="M2396" s="4">
        <f>Table15_2[[#This Row],[virtual_counts]]/Table15_2[[#This Row],[den_total]]</f>
        <v>4.1499634068825451E-4</v>
      </c>
      <c r="N2396" t="s">
        <v>15</v>
      </c>
    </row>
    <row r="2397" spans="1:14" x14ac:dyDescent="0.3">
      <c r="A2397" t="s">
        <v>31</v>
      </c>
      <c r="B2397">
        <v>2020</v>
      </c>
      <c r="C2397">
        <v>3</v>
      </c>
      <c r="D2397" t="s">
        <v>22</v>
      </c>
      <c r="E2397">
        <v>3159064</v>
      </c>
      <c r="F2397">
        <f>VLOOKUP(_xlfn.CONCAT(A2397,B2397,C2397),Denominator!D:H,2,FALSE)</f>
        <v>3153278</v>
      </c>
      <c r="G2397">
        <f>VLOOKUP(_xlfn.CONCAT(A2397,B2397,C2397),Denominator!D:H,3,FALSE)</f>
        <v>5786</v>
      </c>
      <c r="H2397">
        <v>2513</v>
      </c>
      <c r="I2397" s="13">
        <f>Table15_2[[#This Row],[total_counts]]-Table15_2[[#This Row],[virtual_counts]]</f>
        <v>959</v>
      </c>
      <c r="J2397">
        <v>1554</v>
      </c>
      <c r="K2397" s="4">
        <f>Table15_2[[#This Row],[total_counts]]/Table15_2[[#This Row],[den_total]]</f>
        <v>7.9548879035055953E-4</v>
      </c>
      <c r="L2397" s="4">
        <f>Table15_2[[#This Row],[in_person_counts]]/Table15_2[[#This Row],[den_total]]</f>
        <v>3.0357093113656452E-4</v>
      </c>
      <c r="M2397" s="4">
        <f>Table15_2[[#This Row],[virtual_counts]]/Table15_2[[#This Row],[den_total]]</f>
        <v>4.9191785921399501E-4</v>
      </c>
      <c r="N2397" t="s">
        <v>15</v>
      </c>
    </row>
    <row r="2398" spans="1:14" x14ac:dyDescent="0.3">
      <c r="A2398" t="s">
        <v>31</v>
      </c>
      <c r="B2398">
        <v>2020</v>
      </c>
      <c r="C2398">
        <v>3</v>
      </c>
      <c r="D2398" t="s">
        <v>13</v>
      </c>
      <c r="E2398">
        <v>3159064</v>
      </c>
      <c r="F2398">
        <f>VLOOKUP(_xlfn.CONCAT(A2398,B2398,C2398),Denominator!D:H,2,FALSE)</f>
        <v>3153278</v>
      </c>
      <c r="G2398">
        <f>VLOOKUP(_xlfn.CONCAT(A2398,B2398,C2398),Denominator!D:H,3,FALSE)</f>
        <v>5786</v>
      </c>
      <c r="H2398">
        <v>47290</v>
      </c>
      <c r="I2398" s="13">
        <f>Table15_2[[#This Row],[total_counts]]-Table15_2[[#This Row],[virtual_counts]]</f>
        <v>47146</v>
      </c>
      <c r="J2398">
        <v>144</v>
      </c>
      <c r="K2398" s="4">
        <f>Table15_2[[#This Row],[total_counts]]/Table15_2[[#This Row],[den_total]]</f>
        <v>1.4969623913918807E-2</v>
      </c>
      <c r="L2398" s="4">
        <f>Table15_2[[#This Row],[in_person_counts]]/Table15_2[[#This Row],[den_total]]</f>
        <v>1.4924040791829478E-2</v>
      </c>
      <c r="M2398" s="4">
        <f>Table15_2[[#This Row],[virtual_counts]]/Table15_2[[#This Row],[den_total]]</f>
        <v>4.5583122089327723E-5</v>
      </c>
      <c r="N2398" t="s">
        <v>15</v>
      </c>
    </row>
    <row r="2399" spans="1:14" x14ac:dyDescent="0.3">
      <c r="A2399" t="s">
        <v>31</v>
      </c>
      <c r="B2399">
        <v>2020</v>
      </c>
      <c r="C2399">
        <v>3</v>
      </c>
      <c r="D2399" t="s">
        <v>18</v>
      </c>
      <c r="E2399">
        <v>3159064</v>
      </c>
      <c r="F2399">
        <f>VLOOKUP(_xlfn.CONCAT(A2399,B2399,C2399),Denominator!D:H,2,FALSE)</f>
        <v>3153278</v>
      </c>
      <c r="G2399">
        <f>VLOOKUP(_xlfn.CONCAT(A2399,B2399,C2399),Denominator!D:H,3,FALSE)</f>
        <v>5786</v>
      </c>
      <c r="H2399">
        <v>10708</v>
      </c>
      <c r="I2399" s="13">
        <f>Table15_2[[#This Row],[total_counts]]-Table15_2[[#This Row],[virtual_counts]]</f>
        <v>10672</v>
      </c>
      <c r="J2399">
        <v>36</v>
      </c>
      <c r="K2399" s="4">
        <f>Table15_2[[#This Row],[total_counts]]/Table15_2[[#This Row],[den_total]]</f>
        <v>3.389611606475842E-3</v>
      </c>
      <c r="L2399" s="4">
        <f>Table15_2[[#This Row],[in_person_counts]]/Table15_2[[#This Row],[den_total]]</f>
        <v>3.3782158259535104E-3</v>
      </c>
      <c r="M2399" s="4">
        <f>Table15_2[[#This Row],[virtual_counts]]/Table15_2[[#This Row],[den_total]]</f>
        <v>1.1395780522331931E-5</v>
      </c>
      <c r="N2399" t="s">
        <v>15</v>
      </c>
    </row>
    <row r="2400" spans="1:14" x14ac:dyDescent="0.3">
      <c r="A2400" t="s">
        <v>31</v>
      </c>
      <c r="B2400">
        <v>2020</v>
      </c>
      <c r="C2400">
        <v>3</v>
      </c>
      <c r="D2400" t="s">
        <v>19</v>
      </c>
      <c r="E2400">
        <v>3159064</v>
      </c>
      <c r="F2400">
        <f>VLOOKUP(_xlfn.CONCAT(A2400,B2400,C2400),Denominator!D:H,2,FALSE)</f>
        <v>3153278</v>
      </c>
      <c r="G2400">
        <f>VLOOKUP(_xlfn.CONCAT(A2400,B2400,C2400),Denominator!D:H,3,FALSE)</f>
        <v>5786</v>
      </c>
      <c r="H2400">
        <v>519</v>
      </c>
      <c r="I2400" s="13">
        <f>Table15_2[[#This Row],[total_counts]]-Table15_2[[#This Row],[virtual_counts]]</f>
        <v>503</v>
      </c>
      <c r="J2400">
        <v>16</v>
      </c>
      <c r="K2400" s="4">
        <f>Table15_2[[#This Row],[total_counts]]/Table15_2[[#This Row],[den_total]]</f>
        <v>1.6428916919695202E-4</v>
      </c>
      <c r="L2400" s="4">
        <f>Table15_2[[#This Row],[in_person_counts]]/Table15_2[[#This Row],[den_total]]</f>
        <v>1.5922437785369337E-4</v>
      </c>
      <c r="M2400" s="4">
        <f>Table15_2[[#This Row],[virtual_counts]]/Table15_2[[#This Row],[den_total]]</f>
        <v>5.0647913432586362E-6</v>
      </c>
      <c r="N2400" t="s">
        <v>15</v>
      </c>
    </row>
    <row r="2401" spans="1:14" x14ac:dyDescent="0.3">
      <c r="A2401" t="s">
        <v>31</v>
      </c>
      <c r="B2401">
        <v>2020</v>
      </c>
      <c r="C2401">
        <v>3</v>
      </c>
      <c r="D2401" t="s">
        <v>21</v>
      </c>
      <c r="E2401">
        <v>3159064</v>
      </c>
      <c r="F2401">
        <f>VLOOKUP(_xlfn.CONCAT(A2401,B2401,C2401),Denominator!D:H,2,FALSE)</f>
        <v>3153278</v>
      </c>
      <c r="G2401">
        <f>VLOOKUP(_xlfn.CONCAT(A2401,B2401,C2401),Denominator!D:H,3,FALSE)</f>
        <v>5786</v>
      </c>
      <c r="H2401">
        <v>373</v>
      </c>
      <c r="I2401" s="13">
        <f>Table15_2[[#This Row],[total_counts]]-Table15_2[[#This Row],[virtual_counts]]</f>
        <v>371</v>
      </c>
      <c r="J2401">
        <v>2</v>
      </c>
      <c r="K2401" s="4">
        <f>Table15_2[[#This Row],[total_counts]]/Table15_2[[#This Row],[den_total]]</f>
        <v>1.1807294818971696E-4</v>
      </c>
      <c r="L2401" s="4">
        <f>Table15_2[[#This Row],[in_person_counts]]/Table15_2[[#This Row],[den_total]]</f>
        <v>1.1743984927180963E-4</v>
      </c>
      <c r="M2401" s="4">
        <f>Table15_2[[#This Row],[virtual_counts]]/Table15_2[[#This Row],[den_total]]</f>
        <v>6.3309891790732953E-7</v>
      </c>
      <c r="N2401" t="s">
        <v>15</v>
      </c>
    </row>
    <row r="2402" spans="1:14" x14ac:dyDescent="0.3">
      <c r="A2402" t="s">
        <v>31</v>
      </c>
      <c r="B2402">
        <v>2020</v>
      </c>
      <c r="C2402">
        <v>3</v>
      </c>
      <c r="D2402" t="s">
        <v>23</v>
      </c>
      <c r="E2402">
        <v>3159064</v>
      </c>
      <c r="F2402">
        <f>VLOOKUP(_xlfn.CONCAT(A2402,B2402,C2402),Denominator!D:H,2,FALSE)</f>
        <v>3153278</v>
      </c>
      <c r="G2402">
        <f>VLOOKUP(_xlfn.CONCAT(A2402,B2402,C2402),Denominator!D:H,3,FALSE)</f>
        <v>5786</v>
      </c>
      <c r="H2402">
        <v>802</v>
      </c>
      <c r="I2402" s="13">
        <f>Table15_2[[#This Row],[total_counts]]-Table15_2[[#This Row],[virtual_counts]]</f>
        <v>789</v>
      </c>
      <c r="J2402">
        <v>13</v>
      </c>
      <c r="K2402" s="4">
        <f>Table15_2[[#This Row],[total_counts]]/Table15_2[[#This Row],[den_total]]</f>
        <v>2.5387266608083912E-4</v>
      </c>
      <c r="L2402" s="4">
        <f>Table15_2[[#This Row],[in_person_counts]]/Table15_2[[#This Row],[den_total]]</f>
        <v>2.4975752311444149E-4</v>
      </c>
      <c r="M2402" s="4">
        <f>Table15_2[[#This Row],[virtual_counts]]/Table15_2[[#This Row],[den_total]]</f>
        <v>4.1151429663976422E-6</v>
      </c>
      <c r="N2402" t="s">
        <v>15</v>
      </c>
    </row>
    <row r="2403" spans="1:14" x14ac:dyDescent="0.3">
      <c r="A2403" t="s">
        <v>31</v>
      </c>
      <c r="B2403">
        <v>2020</v>
      </c>
      <c r="C2403">
        <v>3</v>
      </c>
      <c r="D2403" t="s">
        <v>24</v>
      </c>
      <c r="E2403">
        <v>3159064</v>
      </c>
      <c r="F2403">
        <f>VLOOKUP(_xlfn.CONCAT(A2403,B2403,C2403),Denominator!D:H,2,FALSE)</f>
        <v>3153278</v>
      </c>
      <c r="G2403">
        <f>VLOOKUP(_xlfn.CONCAT(A2403,B2403,C2403),Denominator!D:H,3,FALSE)</f>
        <v>5786</v>
      </c>
      <c r="H2403">
        <v>16426</v>
      </c>
      <c r="I2403" s="13">
        <f>Table15_2[[#This Row],[total_counts]]-Table15_2[[#This Row],[virtual_counts]]</f>
        <v>12479</v>
      </c>
      <c r="J2403">
        <v>3947</v>
      </c>
      <c r="K2403" s="4">
        <f>Table15_2[[#This Row],[total_counts]]/Table15_2[[#This Row],[den_total]]</f>
        <v>5.1996414127728971E-3</v>
      </c>
      <c r="L2403" s="4">
        <f>Table15_2[[#This Row],[in_person_counts]]/Table15_2[[#This Row],[den_total]]</f>
        <v>3.9502206982827822E-3</v>
      </c>
      <c r="M2403" s="4">
        <f>Table15_2[[#This Row],[virtual_counts]]/Table15_2[[#This Row],[den_total]]</f>
        <v>1.2494207144901149E-3</v>
      </c>
      <c r="N2403" t="s">
        <v>15</v>
      </c>
    </row>
    <row r="2404" spans="1:14" x14ac:dyDescent="0.3">
      <c r="A2404" t="s">
        <v>31</v>
      </c>
      <c r="B2404">
        <v>2020</v>
      </c>
      <c r="C2404">
        <v>3</v>
      </c>
      <c r="D2404" t="s">
        <v>25</v>
      </c>
      <c r="E2404">
        <v>3159064</v>
      </c>
      <c r="F2404">
        <f>VLOOKUP(_xlfn.CONCAT(A2404,B2404,C2404),Denominator!D:H,2,FALSE)</f>
        <v>3153278</v>
      </c>
      <c r="G2404">
        <f>VLOOKUP(_xlfn.CONCAT(A2404,B2404,C2404),Denominator!D:H,3,FALSE)</f>
        <v>5786</v>
      </c>
      <c r="H2404">
        <v>7818</v>
      </c>
      <c r="I2404" s="13">
        <f>Table15_2[[#This Row],[total_counts]]-Table15_2[[#This Row],[virtual_counts]]</f>
        <v>7752</v>
      </c>
      <c r="J2404">
        <v>66</v>
      </c>
      <c r="K2404" s="4">
        <f>Table15_2[[#This Row],[total_counts]]/Table15_2[[#This Row],[den_total]]</f>
        <v>2.4747836700997512E-3</v>
      </c>
      <c r="L2404" s="4">
        <f>Table15_2[[#This Row],[in_person_counts]]/Table15_2[[#This Row],[den_total]]</f>
        <v>2.453891405808809E-3</v>
      </c>
      <c r="M2404" s="4">
        <f>Table15_2[[#This Row],[virtual_counts]]/Table15_2[[#This Row],[den_total]]</f>
        <v>2.0892264290941873E-5</v>
      </c>
      <c r="N2404" t="s">
        <v>15</v>
      </c>
    </row>
    <row r="2405" spans="1:14" x14ac:dyDescent="0.3">
      <c r="A2405" t="s">
        <v>31</v>
      </c>
      <c r="B2405">
        <v>2020</v>
      </c>
      <c r="C2405">
        <v>4</v>
      </c>
      <c r="D2405" t="s">
        <v>20</v>
      </c>
      <c r="E2405">
        <v>1199379</v>
      </c>
      <c r="F2405">
        <f>VLOOKUP(_xlfn.CONCAT(A2405,B2405,C2405),Denominator!D:H,2,FALSE)</f>
        <v>1134291</v>
      </c>
      <c r="G2405">
        <f>VLOOKUP(_xlfn.CONCAT(A2405,B2405,C2405),Denominator!D:H,3,FALSE)</f>
        <v>65088</v>
      </c>
      <c r="H2405">
        <v>1248</v>
      </c>
      <c r="I2405" s="13">
        <f>Table15_2[[#This Row],[total_counts]]-Table15_2[[#This Row],[virtual_counts]]</f>
        <v>1244</v>
      </c>
      <c r="J2405">
        <v>4</v>
      </c>
      <c r="K2405" s="4">
        <f>Table15_2[[#This Row],[total_counts]]/Table15_2[[#This Row],[den_total]]</f>
        <v>1.0405384786627079E-3</v>
      </c>
      <c r="L2405" s="4">
        <f>Table15_2[[#This Row],[in_person_counts]]/Table15_2[[#This Row],[den_total]]</f>
        <v>1.0372034194362249E-3</v>
      </c>
      <c r="M2405" s="4">
        <f>Table15_2[[#This Row],[virtual_counts]]/Table15_2[[#This Row],[den_total]]</f>
        <v>3.3350592264830385E-6</v>
      </c>
      <c r="N2405" t="s">
        <v>16</v>
      </c>
    </row>
    <row r="2406" spans="1:14" x14ac:dyDescent="0.3">
      <c r="A2406" t="s">
        <v>31</v>
      </c>
      <c r="B2406">
        <v>2020</v>
      </c>
      <c r="C2406">
        <v>4</v>
      </c>
      <c r="D2406" t="s">
        <v>22</v>
      </c>
      <c r="E2406">
        <v>1199379</v>
      </c>
      <c r="F2406">
        <f>VLOOKUP(_xlfn.CONCAT(A2406,B2406,C2406),Denominator!D:H,2,FALSE)</f>
        <v>1134291</v>
      </c>
      <c r="G2406">
        <f>VLOOKUP(_xlfn.CONCAT(A2406,B2406,C2406),Denominator!D:H,3,FALSE)</f>
        <v>65088</v>
      </c>
      <c r="H2406">
        <v>1538</v>
      </c>
      <c r="I2406" s="13">
        <f>Table15_2[[#This Row],[total_counts]]-Table15_2[[#This Row],[virtual_counts]]</f>
        <v>1534</v>
      </c>
      <c r="J2406">
        <v>4</v>
      </c>
      <c r="K2406" s="4">
        <f>Table15_2[[#This Row],[total_counts]]/Table15_2[[#This Row],[den_total]]</f>
        <v>1.2823302725827282E-3</v>
      </c>
      <c r="L2406" s="4">
        <f>Table15_2[[#This Row],[in_person_counts]]/Table15_2[[#This Row],[den_total]]</f>
        <v>1.2789952133562452E-3</v>
      </c>
      <c r="M2406" s="4">
        <f>Table15_2[[#This Row],[virtual_counts]]/Table15_2[[#This Row],[den_total]]</f>
        <v>3.3350592264830385E-6</v>
      </c>
      <c r="N2406" t="s">
        <v>16</v>
      </c>
    </row>
    <row r="2407" spans="1:14" x14ac:dyDescent="0.3">
      <c r="A2407" t="s">
        <v>31</v>
      </c>
      <c r="B2407">
        <v>2020</v>
      </c>
      <c r="C2407">
        <v>4</v>
      </c>
      <c r="D2407" t="s">
        <v>13</v>
      </c>
      <c r="E2407">
        <v>1199379</v>
      </c>
      <c r="F2407">
        <f>VLOOKUP(_xlfn.CONCAT(A2407,B2407,C2407),Denominator!D:H,2,FALSE)</f>
        <v>1134291</v>
      </c>
      <c r="G2407">
        <f>VLOOKUP(_xlfn.CONCAT(A2407,B2407,C2407),Denominator!D:H,3,FALSE)</f>
        <v>65088</v>
      </c>
      <c r="H2407">
        <v>41631</v>
      </c>
      <c r="I2407" s="13">
        <f>Table15_2[[#This Row],[total_counts]]-Table15_2[[#This Row],[virtual_counts]]</f>
        <v>41538</v>
      </c>
      <c r="J2407">
        <v>93</v>
      </c>
      <c r="K2407" s="4">
        <f>Table15_2[[#This Row],[total_counts]]/Table15_2[[#This Row],[den_total]]</f>
        <v>3.4710462664428843E-2</v>
      </c>
      <c r="L2407" s="4">
        <f>Table15_2[[#This Row],[in_person_counts]]/Table15_2[[#This Row],[den_total]]</f>
        <v>3.4632922537413111E-2</v>
      </c>
      <c r="M2407" s="4">
        <f>Table15_2[[#This Row],[virtual_counts]]/Table15_2[[#This Row],[den_total]]</f>
        <v>7.7540127015730635E-5</v>
      </c>
      <c r="N2407" t="s">
        <v>16</v>
      </c>
    </row>
    <row r="2408" spans="1:14" x14ac:dyDescent="0.3">
      <c r="A2408" t="s">
        <v>31</v>
      </c>
      <c r="B2408">
        <v>2020</v>
      </c>
      <c r="C2408">
        <v>4</v>
      </c>
      <c r="D2408" t="s">
        <v>18</v>
      </c>
      <c r="E2408">
        <v>1199379</v>
      </c>
      <c r="F2408">
        <f>VLOOKUP(_xlfn.CONCAT(A2408,B2408,C2408),Denominator!D:H,2,FALSE)</f>
        <v>1134291</v>
      </c>
      <c r="G2408">
        <f>VLOOKUP(_xlfn.CONCAT(A2408,B2408,C2408),Denominator!D:H,3,FALSE)</f>
        <v>65088</v>
      </c>
      <c r="H2408">
        <v>10974</v>
      </c>
      <c r="I2408" s="13">
        <f>Table15_2[[#This Row],[total_counts]]-Table15_2[[#This Row],[virtual_counts]]</f>
        <v>10893</v>
      </c>
      <c r="J2408">
        <v>81</v>
      </c>
      <c r="K2408" s="4">
        <f>Table15_2[[#This Row],[total_counts]]/Table15_2[[#This Row],[den_total]]</f>
        <v>9.1497349878562149E-3</v>
      </c>
      <c r="L2408" s="4">
        <f>Table15_2[[#This Row],[in_person_counts]]/Table15_2[[#This Row],[den_total]]</f>
        <v>9.0822000385199341E-3</v>
      </c>
      <c r="M2408" s="4">
        <f>Table15_2[[#This Row],[virtual_counts]]/Table15_2[[#This Row],[den_total]]</f>
        <v>6.7534949336281523E-5</v>
      </c>
      <c r="N2408" t="s">
        <v>16</v>
      </c>
    </row>
    <row r="2409" spans="1:14" x14ac:dyDescent="0.3">
      <c r="A2409" t="s">
        <v>31</v>
      </c>
      <c r="B2409">
        <v>2020</v>
      </c>
      <c r="C2409">
        <v>4</v>
      </c>
      <c r="D2409" t="s">
        <v>19</v>
      </c>
      <c r="E2409">
        <v>1199379</v>
      </c>
      <c r="F2409">
        <f>VLOOKUP(_xlfn.CONCAT(A2409,B2409,C2409),Denominator!D:H,2,FALSE)</f>
        <v>1134291</v>
      </c>
      <c r="G2409">
        <f>VLOOKUP(_xlfn.CONCAT(A2409,B2409,C2409),Denominator!D:H,3,FALSE)</f>
        <v>65088</v>
      </c>
      <c r="H2409">
        <v>337</v>
      </c>
      <c r="I2409" s="13">
        <f>Table15_2[[#This Row],[total_counts]]-Table15_2[[#This Row],[virtual_counts]]</f>
        <v>335</v>
      </c>
      <c r="J2409">
        <v>2</v>
      </c>
      <c r="K2409" s="4">
        <f>Table15_2[[#This Row],[total_counts]]/Table15_2[[#This Row],[den_total]]</f>
        <v>2.8097873983119596E-4</v>
      </c>
      <c r="L2409" s="4">
        <f>Table15_2[[#This Row],[in_person_counts]]/Table15_2[[#This Row],[den_total]]</f>
        <v>2.7931121021795445E-4</v>
      </c>
      <c r="M2409" s="4">
        <f>Table15_2[[#This Row],[virtual_counts]]/Table15_2[[#This Row],[den_total]]</f>
        <v>1.6675296132415192E-6</v>
      </c>
      <c r="N2409" t="s">
        <v>16</v>
      </c>
    </row>
    <row r="2410" spans="1:14" x14ac:dyDescent="0.3">
      <c r="A2410" t="s">
        <v>31</v>
      </c>
      <c r="B2410">
        <v>2020</v>
      </c>
      <c r="C2410">
        <v>4</v>
      </c>
      <c r="D2410" t="s">
        <v>21</v>
      </c>
      <c r="E2410">
        <v>1199379</v>
      </c>
      <c r="F2410">
        <f>VLOOKUP(_xlfn.CONCAT(A2410,B2410,C2410),Denominator!D:H,2,FALSE)</f>
        <v>1134291</v>
      </c>
      <c r="G2410">
        <f>VLOOKUP(_xlfn.CONCAT(A2410,B2410,C2410),Denominator!D:H,3,FALSE)</f>
        <v>65088</v>
      </c>
      <c r="H2410">
        <v>290</v>
      </c>
      <c r="I2410" s="13">
        <f>Table15_2[[#This Row],[total_counts]]-Table15_2[[#This Row],[virtual_counts]]</f>
        <v>290</v>
      </c>
      <c r="J2410">
        <v>0</v>
      </c>
      <c r="K2410" s="4">
        <f>Table15_2[[#This Row],[total_counts]]/Table15_2[[#This Row],[den_total]]</f>
        <v>2.4179179392002026E-4</v>
      </c>
      <c r="L2410" s="4">
        <f>Table15_2[[#This Row],[in_person_counts]]/Table15_2[[#This Row],[den_total]]</f>
        <v>2.4179179392002026E-4</v>
      </c>
      <c r="M2410" s="4">
        <f>Table15_2[[#This Row],[virtual_counts]]/Table15_2[[#This Row],[den_total]]</f>
        <v>0</v>
      </c>
      <c r="N2410" t="s">
        <v>16</v>
      </c>
    </row>
    <row r="2411" spans="1:14" x14ac:dyDescent="0.3">
      <c r="A2411" t="s">
        <v>31</v>
      </c>
      <c r="B2411">
        <v>2020</v>
      </c>
      <c r="C2411">
        <v>4</v>
      </c>
      <c r="D2411" t="s">
        <v>23</v>
      </c>
      <c r="E2411">
        <v>1199379</v>
      </c>
      <c r="F2411">
        <f>VLOOKUP(_xlfn.CONCAT(A2411,B2411,C2411),Denominator!D:H,2,FALSE)</f>
        <v>1134291</v>
      </c>
      <c r="G2411">
        <f>VLOOKUP(_xlfn.CONCAT(A2411,B2411,C2411),Denominator!D:H,3,FALSE)</f>
        <v>65088</v>
      </c>
      <c r="H2411">
        <v>478</v>
      </c>
      <c r="I2411" s="13">
        <f>Table15_2[[#This Row],[total_counts]]-Table15_2[[#This Row],[virtual_counts]]</f>
        <v>476</v>
      </c>
      <c r="J2411">
        <v>2</v>
      </c>
      <c r="K2411" s="4">
        <f>Table15_2[[#This Row],[total_counts]]/Table15_2[[#This Row],[den_total]]</f>
        <v>3.985395775647231E-4</v>
      </c>
      <c r="L2411" s="4">
        <f>Table15_2[[#This Row],[in_person_counts]]/Table15_2[[#This Row],[den_total]]</f>
        <v>3.9687204795148153E-4</v>
      </c>
      <c r="M2411" s="4">
        <f>Table15_2[[#This Row],[virtual_counts]]/Table15_2[[#This Row],[den_total]]</f>
        <v>1.6675296132415192E-6</v>
      </c>
      <c r="N2411" t="s">
        <v>16</v>
      </c>
    </row>
    <row r="2412" spans="1:14" x14ac:dyDescent="0.3">
      <c r="A2412" t="s">
        <v>31</v>
      </c>
      <c r="B2412">
        <v>2020</v>
      </c>
      <c r="C2412">
        <v>4</v>
      </c>
      <c r="D2412" t="s">
        <v>24</v>
      </c>
      <c r="E2412">
        <v>1199379</v>
      </c>
      <c r="F2412">
        <f>VLOOKUP(_xlfn.CONCAT(A2412,B2412,C2412),Denominator!D:H,2,FALSE)</f>
        <v>1134291</v>
      </c>
      <c r="G2412">
        <f>VLOOKUP(_xlfn.CONCAT(A2412,B2412,C2412),Denominator!D:H,3,FALSE)</f>
        <v>65088</v>
      </c>
      <c r="H2412">
        <v>4661</v>
      </c>
      <c r="I2412" s="13">
        <f>Table15_2[[#This Row],[total_counts]]-Table15_2[[#This Row],[virtual_counts]]</f>
        <v>4648</v>
      </c>
      <c r="J2412">
        <v>13</v>
      </c>
      <c r="K2412" s="4">
        <f>Table15_2[[#This Row],[total_counts]]/Table15_2[[#This Row],[den_total]]</f>
        <v>3.8861777636593603E-3</v>
      </c>
      <c r="L2412" s="4">
        <f>Table15_2[[#This Row],[in_person_counts]]/Table15_2[[#This Row],[den_total]]</f>
        <v>3.8753388211732907E-3</v>
      </c>
      <c r="M2412" s="4">
        <f>Table15_2[[#This Row],[virtual_counts]]/Table15_2[[#This Row],[den_total]]</f>
        <v>1.0838942486069874E-5</v>
      </c>
      <c r="N2412" t="s">
        <v>16</v>
      </c>
    </row>
    <row r="2413" spans="1:14" x14ac:dyDescent="0.3">
      <c r="A2413" t="s">
        <v>31</v>
      </c>
      <c r="B2413">
        <v>2020</v>
      </c>
      <c r="C2413">
        <v>4</v>
      </c>
      <c r="D2413" t="s">
        <v>25</v>
      </c>
      <c r="E2413">
        <v>1199379</v>
      </c>
      <c r="F2413">
        <f>VLOOKUP(_xlfn.CONCAT(A2413,B2413,C2413),Denominator!D:H,2,FALSE)</f>
        <v>1134291</v>
      </c>
      <c r="G2413">
        <f>VLOOKUP(_xlfn.CONCAT(A2413,B2413,C2413),Denominator!D:H,3,FALSE)</f>
        <v>65088</v>
      </c>
      <c r="H2413">
        <v>7286</v>
      </c>
      <c r="I2413" s="13">
        <f>Table15_2[[#This Row],[total_counts]]-Table15_2[[#This Row],[virtual_counts]]</f>
        <v>7206</v>
      </c>
      <c r="J2413">
        <v>80</v>
      </c>
      <c r="K2413" s="4">
        <f>Table15_2[[#This Row],[total_counts]]/Table15_2[[#This Row],[den_total]]</f>
        <v>6.074810381038854E-3</v>
      </c>
      <c r="L2413" s="4">
        <f>Table15_2[[#This Row],[in_person_counts]]/Table15_2[[#This Row],[den_total]]</f>
        <v>6.0081091965091937E-3</v>
      </c>
      <c r="M2413" s="4">
        <f>Table15_2[[#This Row],[virtual_counts]]/Table15_2[[#This Row],[den_total]]</f>
        <v>6.6701184529660768E-5</v>
      </c>
      <c r="N2413" t="s">
        <v>16</v>
      </c>
    </row>
    <row r="2414" spans="1:14" x14ac:dyDescent="0.3">
      <c r="A2414" t="s">
        <v>31</v>
      </c>
      <c r="B2414">
        <v>2020</v>
      </c>
      <c r="C2414">
        <v>5</v>
      </c>
      <c r="D2414" t="s">
        <v>20</v>
      </c>
      <c r="E2414">
        <v>1505671</v>
      </c>
      <c r="F2414">
        <f>VLOOKUP(_xlfn.CONCAT(A2414,B2414,C2414),Denominator!D:H,2,FALSE)</f>
        <v>1366055</v>
      </c>
      <c r="G2414">
        <f>VLOOKUP(_xlfn.CONCAT(A2414,B2414,C2414),Denominator!D:H,3,FALSE)</f>
        <v>139616</v>
      </c>
      <c r="H2414">
        <v>1781</v>
      </c>
      <c r="I2414" s="13">
        <f>Table15_2[[#This Row],[total_counts]]-Table15_2[[#This Row],[virtual_counts]]</f>
        <v>1779</v>
      </c>
      <c r="J2414">
        <v>2</v>
      </c>
      <c r="K2414" s="4">
        <f>Table15_2[[#This Row],[total_counts]]/Table15_2[[#This Row],[den_total]]</f>
        <v>1.1828613289357371E-3</v>
      </c>
      <c r="L2414" s="4">
        <f>Table15_2[[#This Row],[in_person_counts]]/Table15_2[[#This Row],[den_total]]</f>
        <v>1.1815330175051523E-3</v>
      </c>
      <c r="M2414" s="4">
        <f>Table15_2[[#This Row],[virtual_counts]]/Table15_2[[#This Row],[den_total]]</f>
        <v>1.3283114305847691E-6</v>
      </c>
      <c r="N2414" t="s">
        <v>16</v>
      </c>
    </row>
    <row r="2415" spans="1:14" x14ac:dyDescent="0.3">
      <c r="A2415" t="s">
        <v>31</v>
      </c>
      <c r="B2415">
        <v>2020</v>
      </c>
      <c r="C2415">
        <v>5</v>
      </c>
      <c r="D2415" t="s">
        <v>22</v>
      </c>
      <c r="E2415">
        <v>1505671</v>
      </c>
      <c r="F2415">
        <f>VLOOKUP(_xlfn.CONCAT(A2415,B2415,C2415),Denominator!D:H,2,FALSE)</f>
        <v>1366055</v>
      </c>
      <c r="G2415">
        <f>VLOOKUP(_xlfn.CONCAT(A2415,B2415,C2415),Denominator!D:H,3,FALSE)</f>
        <v>139616</v>
      </c>
      <c r="H2415">
        <v>2193</v>
      </c>
      <c r="I2415" s="13">
        <f>Table15_2[[#This Row],[total_counts]]-Table15_2[[#This Row],[virtual_counts]]</f>
        <v>2189</v>
      </c>
      <c r="J2415">
        <v>4</v>
      </c>
      <c r="K2415" s="4">
        <f>Table15_2[[#This Row],[total_counts]]/Table15_2[[#This Row],[den_total]]</f>
        <v>1.4564934836361993E-3</v>
      </c>
      <c r="L2415" s="4">
        <f>Table15_2[[#This Row],[in_person_counts]]/Table15_2[[#This Row],[den_total]]</f>
        <v>1.4538368607750298E-3</v>
      </c>
      <c r="M2415" s="4">
        <f>Table15_2[[#This Row],[virtual_counts]]/Table15_2[[#This Row],[den_total]]</f>
        <v>2.6566228611695382E-6</v>
      </c>
      <c r="N2415" t="s">
        <v>16</v>
      </c>
    </row>
    <row r="2416" spans="1:14" x14ac:dyDescent="0.3">
      <c r="A2416" t="s">
        <v>31</v>
      </c>
      <c r="B2416">
        <v>2020</v>
      </c>
      <c r="C2416">
        <v>5</v>
      </c>
      <c r="D2416" t="s">
        <v>13</v>
      </c>
      <c r="E2416">
        <v>1505671</v>
      </c>
      <c r="F2416">
        <f>VLOOKUP(_xlfn.CONCAT(A2416,B2416,C2416),Denominator!D:H,2,FALSE)</f>
        <v>1366055</v>
      </c>
      <c r="G2416">
        <f>VLOOKUP(_xlfn.CONCAT(A2416,B2416,C2416),Denominator!D:H,3,FALSE)</f>
        <v>139616</v>
      </c>
      <c r="H2416">
        <v>65953</v>
      </c>
      <c r="I2416" s="13">
        <f>Table15_2[[#This Row],[total_counts]]-Table15_2[[#This Row],[virtual_counts]]</f>
        <v>64280</v>
      </c>
      <c r="J2416">
        <v>1673</v>
      </c>
      <c r="K2416" s="4">
        <f>Table15_2[[#This Row],[total_counts]]/Table15_2[[#This Row],[den_total]]</f>
        <v>4.3803061890678639E-2</v>
      </c>
      <c r="L2416" s="4">
        <f>Table15_2[[#This Row],[in_person_counts]]/Table15_2[[#This Row],[den_total]]</f>
        <v>4.2691929378994478E-2</v>
      </c>
      <c r="M2416" s="4">
        <f>Table15_2[[#This Row],[virtual_counts]]/Table15_2[[#This Row],[den_total]]</f>
        <v>1.1111325116841594E-3</v>
      </c>
      <c r="N2416" t="s">
        <v>16</v>
      </c>
    </row>
    <row r="2417" spans="1:14" x14ac:dyDescent="0.3">
      <c r="A2417" t="s">
        <v>31</v>
      </c>
      <c r="B2417">
        <v>2020</v>
      </c>
      <c r="C2417">
        <v>5</v>
      </c>
      <c r="D2417" t="s">
        <v>18</v>
      </c>
      <c r="E2417">
        <v>1505671</v>
      </c>
      <c r="F2417">
        <f>VLOOKUP(_xlfn.CONCAT(A2417,B2417,C2417),Denominator!D:H,2,FALSE)</f>
        <v>1366055</v>
      </c>
      <c r="G2417">
        <f>VLOOKUP(_xlfn.CONCAT(A2417,B2417,C2417),Denominator!D:H,3,FALSE)</f>
        <v>139616</v>
      </c>
      <c r="H2417">
        <v>14728</v>
      </c>
      <c r="I2417" s="13">
        <f>Table15_2[[#This Row],[total_counts]]-Table15_2[[#This Row],[virtual_counts]]</f>
        <v>14170</v>
      </c>
      <c r="J2417">
        <v>558</v>
      </c>
      <c r="K2417" s="4">
        <f>Table15_2[[#This Row],[total_counts]]/Table15_2[[#This Row],[den_total]]</f>
        <v>9.7816853748262395E-3</v>
      </c>
      <c r="L2417" s="4">
        <f>Table15_2[[#This Row],[in_person_counts]]/Table15_2[[#This Row],[den_total]]</f>
        <v>9.411086485693089E-3</v>
      </c>
      <c r="M2417" s="4">
        <f>Table15_2[[#This Row],[virtual_counts]]/Table15_2[[#This Row],[den_total]]</f>
        <v>3.705988891331506E-4</v>
      </c>
      <c r="N2417" t="s">
        <v>16</v>
      </c>
    </row>
    <row r="2418" spans="1:14" x14ac:dyDescent="0.3">
      <c r="A2418" t="s">
        <v>31</v>
      </c>
      <c r="B2418">
        <v>2020</v>
      </c>
      <c r="C2418">
        <v>5</v>
      </c>
      <c r="D2418" t="s">
        <v>19</v>
      </c>
      <c r="E2418">
        <v>1505671</v>
      </c>
      <c r="F2418">
        <f>VLOOKUP(_xlfn.CONCAT(A2418,B2418,C2418),Denominator!D:H,2,FALSE)</f>
        <v>1366055</v>
      </c>
      <c r="G2418">
        <f>VLOOKUP(_xlfn.CONCAT(A2418,B2418,C2418),Denominator!D:H,3,FALSE)</f>
        <v>139616</v>
      </c>
      <c r="H2418">
        <v>467</v>
      </c>
      <c r="I2418" s="13">
        <f>Table15_2[[#This Row],[total_counts]]-Table15_2[[#This Row],[virtual_counts]]</f>
        <v>460</v>
      </c>
      <c r="J2418">
        <v>7</v>
      </c>
      <c r="K2418" s="4">
        <f>Table15_2[[#This Row],[total_counts]]/Table15_2[[#This Row],[den_total]]</f>
        <v>3.1016071904154362E-4</v>
      </c>
      <c r="L2418" s="4">
        <f>Table15_2[[#This Row],[in_person_counts]]/Table15_2[[#This Row],[den_total]]</f>
        <v>3.0551162903449692E-4</v>
      </c>
      <c r="M2418" s="4">
        <f>Table15_2[[#This Row],[virtual_counts]]/Table15_2[[#This Row],[den_total]]</f>
        <v>4.6490900070466918E-6</v>
      </c>
      <c r="N2418" t="s">
        <v>16</v>
      </c>
    </row>
    <row r="2419" spans="1:14" x14ac:dyDescent="0.3">
      <c r="A2419" t="s">
        <v>31</v>
      </c>
      <c r="B2419">
        <v>2020</v>
      </c>
      <c r="C2419">
        <v>5</v>
      </c>
      <c r="D2419" t="s">
        <v>21</v>
      </c>
      <c r="E2419">
        <v>1505671</v>
      </c>
      <c r="F2419">
        <f>VLOOKUP(_xlfn.CONCAT(A2419,B2419,C2419),Denominator!D:H,2,FALSE)</f>
        <v>1366055</v>
      </c>
      <c r="G2419">
        <f>VLOOKUP(_xlfn.CONCAT(A2419,B2419,C2419),Denominator!D:H,3,FALSE)</f>
        <v>139616</v>
      </c>
      <c r="H2419">
        <v>412</v>
      </c>
      <c r="I2419" s="13">
        <f>Table15_2[[#This Row],[total_counts]]-Table15_2[[#This Row],[virtual_counts]]</f>
        <v>408</v>
      </c>
      <c r="J2419">
        <v>4</v>
      </c>
      <c r="K2419" s="4">
        <f>Table15_2[[#This Row],[total_counts]]/Table15_2[[#This Row],[den_total]]</f>
        <v>2.7363215470046245E-4</v>
      </c>
      <c r="L2419" s="4">
        <f>Table15_2[[#This Row],[in_person_counts]]/Table15_2[[#This Row],[den_total]]</f>
        <v>2.7097553183929289E-4</v>
      </c>
      <c r="M2419" s="4">
        <f>Table15_2[[#This Row],[virtual_counts]]/Table15_2[[#This Row],[den_total]]</f>
        <v>2.6566228611695382E-6</v>
      </c>
      <c r="N2419" t="s">
        <v>16</v>
      </c>
    </row>
    <row r="2420" spans="1:14" x14ac:dyDescent="0.3">
      <c r="A2420" t="s">
        <v>31</v>
      </c>
      <c r="B2420">
        <v>2020</v>
      </c>
      <c r="C2420">
        <v>5</v>
      </c>
      <c r="D2420" t="s">
        <v>23</v>
      </c>
      <c r="E2420">
        <v>1505671</v>
      </c>
      <c r="F2420">
        <f>VLOOKUP(_xlfn.CONCAT(A2420,B2420,C2420),Denominator!D:H,2,FALSE)</f>
        <v>1366055</v>
      </c>
      <c r="G2420">
        <f>VLOOKUP(_xlfn.CONCAT(A2420,B2420,C2420),Denominator!D:H,3,FALSE)</f>
        <v>139616</v>
      </c>
      <c r="H2420">
        <v>724</v>
      </c>
      <c r="I2420" s="13">
        <f>Table15_2[[#This Row],[total_counts]]-Table15_2[[#This Row],[virtual_counts]]</f>
        <v>722</v>
      </c>
      <c r="J2420">
        <v>2</v>
      </c>
      <c r="K2420" s="4">
        <f>Table15_2[[#This Row],[total_counts]]/Table15_2[[#This Row],[den_total]]</f>
        <v>4.8084873787168647E-4</v>
      </c>
      <c r="L2420" s="4">
        <f>Table15_2[[#This Row],[in_person_counts]]/Table15_2[[#This Row],[den_total]]</f>
        <v>4.7952042644110166E-4</v>
      </c>
      <c r="M2420" s="4">
        <f>Table15_2[[#This Row],[virtual_counts]]/Table15_2[[#This Row],[den_total]]</f>
        <v>1.3283114305847691E-6</v>
      </c>
      <c r="N2420" t="s">
        <v>16</v>
      </c>
    </row>
    <row r="2421" spans="1:14" x14ac:dyDescent="0.3">
      <c r="A2421" t="s">
        <v>31</v>
      </c>
      <c r="B2421">
        <v>2020</v>
      </c>
      <c r="C2421">
        <v>5</v>
      </c>
      <c r="D2421" t="s">
        <v>24</v>
      </c>
      <c r="E2421">
        <v>1505671</v>
      </c>
      <c r="F2421">
        <f>VLOOKUP(_xlfn.CONCAT(A2421,B2421,C2421),Denominator!D:H,2,FALSE)</f>
        <v>1366055</v>
      </c>
      <c r="G2421">
        <f>VLOOKUP(_xlfn.CONCAT(A2421,B2421,C2421),Denominator!D:H,3,FALSE)</f>
        <v>139616</v>
      </c>
      <c r="H2421">
        <v>6573</v>
      </c>
      <c r="I2421" s="13">
        <f>Table15_2[[#This Row],[total_counts]]-Table15_2[[#This Row],[virtual_counts]]</f>
        <v>6566</v>
      </c>
      <c r="J2421">
        <v>7</v>
      </c>
      <c r="K2421" s="4">
        <f>Table15_2[[#This Row],[total_counts]]/Table15_2[[#This Row],[den_total]]</f>
        <v>4.3654955166168435E-3</v>
      </c>
      <c r="L2421" s="4">
        <f>Table15_2[[#This Row],[in_person_counts]]/Table15_2[[#This Row],[den_total]]</f>
        <v>4.3608464266097977E-3</v>
      </c>
      <c r="M2421" s="4">
        <f>Table15_2[[#This Row],[virtual_counts]]/Table15_2[[#This Row],[den_total]]</f>
        <v>4.6490900070466918E-6</v>
      </c>
      <c r="N2421" t="s">
        <v>16</v>
      </c>
    </row>
    <row r="2422" spans="1:14" x14ac:dyDescent="0.3">
      <c r="A2422" t="s">
        <v>31</v>
      </c>
      <c r="B2422">
        <v>2020</v>
      </c>
      <c r="C2422">
        <v>5</v>
      </c>
      <c r="D2422" t="s">
        <v>25</v>
      </c>
      <c r="E2422">
        <v>1505671</v>
      </c>
      <c r="F2422">
        <f>VLOOKUP(_xlfn.CONCAT(A2422,B2422,C2422),Denominator!D:H,2,FALSE)</f>
        <v>1366055</v>
      </c>
      <c r="G2422">
        <f>VLOOKUP(_xlfn.CONCAT(A2422,B2422,C2422),Denominator!D:H,3,FALSE)</f>
        <v>139616</v>
      </c>
      <c r="H2422">
        <v>9209</v>
      </c>
      <c r="I2422" s="13">
        <f>Table15_2[[#This Row],[total_counts]]-Table15_2[[#This Row],[virtual_counts]]</f>
        <v>8651</v>
      </c>
      <c r="J2422">
        <v>558</v>
      </c>
      <c r="K2422" s="4">
        <f>Table15_2[[#This Row],[total_counts]]/Table15_2[[#This Row],[den_total]]</f>
        <v>6.1162099821275694E-3</v>
      </c>
      <c r="L2422" s="4">
        <f>Table15_2[[#This Row],[in_person_counts]]/Table15_2[[#This Row],[den_total]]</f>
        <v>5.7456110929944189E-3</v>
      </c>
      <c r="M2422" s="4">
        <f>Table15_2[[#This Row],[virtual_counts]]/Table15_2[[#This Row],[den_total]]</f>
        <v>3.705988891331506E-4</v>
      </c>
      <c r="N2422" t="s">
        <v>16</v>
      </c>
    </row>
    <row r="2423" spans="1:14" x14ac:dyDescent="0.3">
      <c r="A2423" t="s">
        <v>31</v>
      </c>
      <c r="B2423">
        <v>2020</v>
      </c>
      <c r="C2423">
        <v>6</v>
      </c>
      <c r="D2423" t="s">
        <v>20</v>
      </c>
      <c r="E2423">
        <v>1872407</v>
      </c>
      <c r="F2423">
        <f>VLOOKUP(_xlfn.CONCAT(A2423,B2423,C2423),Denominator!D:H,2,FALSE)</f>
        <v>1688474</v>
      </c>
      <c r="G2423">
        <f>VLOOKUP(_xlfn.CONCAT(A2423,B2423,C2423),Denominator!D:H,3,FALSE)</f>
        <v>183933</v>
      </c>
      <c r="H2423">
        <v>1831</v>
      </c>
      <c r="I2423" s="13">
        <f>Table15_2[[#This Row],[total_counts]]-Table15_2[[#This Row],[virtual_counts]]</f>
        <v>1783</v>
      </c>
      <c r="J2423">
        <v>48</v>
      </c>
      <c r="K2423" s="4">
        <f>Table15_2[[#This Row],[total_counts]]/Table15_2[[#This Row],[den_total]]</f>
        <v>9.7788568404198447E-4</v>
      </c>
      <c r="L2423" s="4">
        <f>Table15_2[[#This Row],[in_person_counts]]/Table15_2[[#This Row],[den_total]]</f>
        <v>9.5225023192073096E-4</v>
      </c>
      <c r="M2423" s="4">
        <f>Table15_2[[#This Row],[virtual_counts]]/Table15_2[[#This Row],[den_total]]</f>
        <v>2.5635452121253553E-5</v>
      </c>
      <c r="N2423" t="s">
        <v>16</v>
      </c>
    </row>
    <row r="2424" spans="1:14" x14ac:dyDescent="0.3">
      <c r="A2424" t="s">
        <v>31</v>
      </c>
      <c r="B2424">
        <v>2020</v>
      </c>
      <c r="C2424">
        <v>6</v>
      </c>
      <c r="D2424" t="s">
        <v>22</v>
      </c>
      <c r="E2424">
        <v>1872407</v>
      </c>
      <c r="F2424">
        <f>VLOOKUP(_xlfn.CONCAT(A2424,B2424,C2424),Denominator!D:H,2,FALSE)</f>
        <v>1688474</v>
      </c>
      <c r="G2424">
        <f>VLOOKUP(_xlfn.CONCAT(A2424,B2424,C2424),Denominator!D:H,3,FALSE)</f>
        <v>183933</v>
      </c>
      <c r="H2424">
        <v>2331</v>
      </c>
      <c r="I2424" s="13">
        <f>Table15_2[[#This Row],[total_counts]]-Table15_2[[#This Row],[virtual_counts]]</f>
        <v>2279</v>
      </c>
      <c r="J2424">
        <v>52</v>
      </c>
      <c r="K2424" s="4">
        <f>Table15_2[[#This Row],[total_counts]]/Table15_2[[#This Row],[den_total]]</f>
        <v>1.2449216436383756E-3</v>
      </c>
      <c r="L2424" s="4">
        <f>Table15_2[[#This Row],[in_person_counts]]/Table15_2[[#This Row],[den_total]]</f>
        <v>1.2171499038403509E-3</v>
      </c>
      <c r="M2424" s="4">
        <f>Table15_2[[#This Row],[virtual_counts]]/Table15_2[[#This Row],[den_total]]</f>
        <v>2.7771739798024682E-5</v>
      </c>
      <c r="N2424" t="s">
        <v>16</v>
      </c>
    </row>
    <row r="2425" spans="1:14" x14ac:dyDescent="0.3">
      <c r="A2425" t="s">
        <v>31</v>
      </c>
      <c r="B2425">
        <v>2020</v>
      </c>
      <c r="C2425">
        <v>6</v>
      </c>
      <c r="D2425" t="s">
        <v>13</v>
      </c>
      <c r="E2425">
        <v>1872407</v>
      </c>
      <c r="F2425">
        <f>VLOOKUP(_xlfn.CONCAT(A2425,B2425,C2425),Denominator!D:H,2,FALSE)</f>
        <v>1688474</v>
      </c>
      <c r="G2425">
        <f>VLOOKUP(_xlfn.CONCAT(A2425,B2425,C2425),Denominator!D:H,3,FALSE)</f>
        <v>183933</v>
      </c>
      <c r="H2425">
        <v>82463</v>
      </c>
      <c r="I2425" s="13">
        <f>Table15_2[[#This Row],[total_counts]]-Table15_2[[#This Row],[virtual_counts]]</f>
        <v>37614</v>
      </c>
      <c r="J2425">
        <v>44849</v>
      </c>
      <c r="K2425" s="4">
        <f>Table15_2[[#This Row],[total_counts]]/Table15_2[[#This Row],[den_total]]</f>
        <v>4.4041172672394407E-2</v>
      </c>
      <c r="L2425" s="4">
        <f>Table15_2[[#This Row],[in_person_counts]]/Table15_2[[#This Row],[den_total]]</f>
        <v>2.0088581168517316E-2</v>
      </c>
      <c r="M2425" s="4">
        <f>Table15_2[[#This Row],[virtual_counts]]/Table15_2[[#This Row],[den_total]]</f>
        <v>2.3952591503877095E-2</v>
      </c>
      <c r="N2425" t="s">
        <v>16</v>
      </c>
    </row>
    <row r="2426" spans="1:14" x14ac:dyDescent="0.3">
      <c r="A2426" t="s">
        <v>31</v>
      </c>
      <c r="B2426">
        <v>2020</v>
      </c>
      <c r="C2426">
        <v>6</v>
      </c>
      <c r="D2426" t="s">
        <v>18</v>
      </c>
      <c r="E2426">
        <v>1872407</v>
      </c>
      <c r="F2426">
        <f>VLOOKUP(_xlfn.CONCAT(A2426,B2426,C2426),Denominator!D:H,2,FALSE)</f>
        <v>1688474</v>
      </c>
      <c r="G2426">
        <f>VLOOKUP(_xlfn.CONCAT(A2426,B2426,C2426),Denominator!D:H,3,FALSE)</f>
        <v>183933</v>
      </c>
      <c r="H2426">
        <v>16953</v>
      </c>
      <c r="I2426" s="13">
        <f>Table15_2[[#This Row],[total_counts]]-Table15_2[[#This Row],[virtual_counts]]</f>
        <v>8816</v>
      </c>
      <c r="J2426">
        <v>8137</v>
      </c>
      <c r="K2426" s="4">
        <f>Table15_2[[#This Row],[total_counts]]/Table15_2[[#This Row],[den_total]]</f>
        <v>9.0541212460752384E-3</v>
      </c>
      <c r="L2426" s="4">
        <f>Table15_2[[#This Row],[in_person_counts]]/Table15_2[[#This Row],[den_total]]</f>
        <v>4.7083780396035687E-3</v>
      </c>
      <c r="M2426" s="4">
        <f>Table15_2[[#This Row],[virtual_counts]]/Table15_2[[#This Row],[den_total]]</f>
        <v>4.3457432064716696E-3</v>
      </c>
      <c r="N2426" t="s">
        <v>16</v>
      </c>
    </row>
    <row r="2427" spans="1:14" x14ac:dyDescent="0.3">
      <c r="A2427" t="s">
        <v>31</v>
      </c>
      <c r="B2427">
        <v>2020</v>
      </c>
      <c r="C2427">
        <v>6</v>
      </c>
      <c r="D2427" t="s">
        <v>19</v>
      </c>
      <c r="E2427">
        <v>1872407</v>
      </c>
      <c r="F2427">
        <f>VLOOKUP(_xlfn.CONCAT(A2427,B2427,C2427),Denominator!D:H,2,FALSE)</f>
        <v>1688474</v>
      </c>
      <c r="G2427">
        <f>VLOOKUP(_xlfn.CONCAT(A2427,B2427,C2427),Denominator!D:H,3,FALSE)</f>
        <v>183933</v>
      </c>
      <c r="H2427">
        <v>553</v>
      </c>
      <c r="I2427" s="13">
        <f>Table15_2[[#This Row],[total_counts]]-Table15_2[[#This Row],[virtual_counts]]</f>
        <v>461</v>
      </c>
      <c r="J2427">
        <v>92</v>
      </c>
      <c r="K2427" s="4">
        <f>Table15_2[[#This Row],[total_counts]]/Table15_2[[#This Row],[den_total]]</f>
        <v>2.9534177131360865E-4</v>
      </c>
      <c r="L2427" s="4">
        <f>Table15_2[[#This Row],[in_person_counts]]/Table15_2[[#This Row],[den_total]]</f>
        <v>2.4620715474787263E-4</v>
      </c>
      <c r="M2427" s="4">
        <f>Table15_2[[#This Row],[virtual_counts]]/Table15_2[[#This Row],[den_total]]</f>
        <v>4.9134616565735975E-5</v>
      </c>
      <c r="N2427" t="s">
        <v>16</v>
      </c>
    </row>
    <row r="2428" spans="1:14" x14ac:dyDescent="0.3">
      <c r="A2428" t="s">
        <v>31</v>
      </c>
      <c r="B2428">
        <v>2020</v>
      </c>
      <c r="C2428">
        <v>6</v>
      </c>
      <c r="D2428" t="s">
        <v>21</v>
      </c>
      <c r="E2428">
        <v>1872407</v>
      </c>
      <c r="F2428">
        <f>VLOOKUP(_xlfn.CONCAT(A2428,B2428,C2428),Denominator!D:H,2,FALSE)</f>
        <v>1688474</v>
      </c>
      <c r="G2428">
        <f>VLOOKUP(_xlfn.CONCAT(A2428,B2428,C2428),Denominator!D:H,3,FALSE)</f>
        <v>183933</v>
      </c>
      <c r="H2428">
        <v>500</v>
      </c>
      <c r="I2428" s="13">
        <f>Table15_2[[#This Row],[total_counts]]-Table15_2[[#This Row],[virtual_counts]]</f>
        <v>412</v>
      </c>
      <c r="J2428">
        <v>88</v>
      </c>
      <c r="K2428" s="4">
        <f>Table15_2[[#This Row],[total_counts]]/Table15_2[[#This Row],[den_total]]</f>
        <v>2.6703595959639117E-4</v>
      </c>
      <c r="L2428" s="4">
        <f>Table15_2[[#This Row],[in_person_counts]]/Table15_2[[#This Row],[den_total]]</f>
        <v>2.2003763070742633E-4</v>
      </c>
      <c r="M2428" s="4">
        <f>Table15_2[[#This Row],[virtual_counts]]/Table15_2[[#This Row],[den_total]]</f>
        <v>4.6998328888964843E-5</v>
      </c>
      <c r="N2428" t="s">
        <v>16</v>
      </c>
    </row>
    <row r="2429" spans="1:14" x14ac:dyDescent="0.3">
      <c r="A2429" t="s">
        <v>31</v>
      </c>
      <c r="B2429">
        <v>2020</v>
      </c>
      <c r="C2429">
        <v>6</v>
      </c>
      <c r="D2429" t="s">
        <v>23</v>
      </c>
      <c r="E2429">
        <v>1872407</v>
      </c>
      <c r="F2429">
        <f>VLOOKUP(_xlfn.CONCAT(A2429,B2429,C2429),Denominator!D:H,2,FALSE)</f>
        <v>1688474</v>
      </c>
      <c r="G2429">
        <f>VLOOKUP(_xlfn.CONCAT(A2429,B2429,C2429),Denominator!D:H,3,FALSE)</f>
        <v>183933</v>
      </c>
      <c r="H2429">
        <v>996</v>
      </c>
      <c r="I2429" s="13">
        <f>Table15_2[[#This Row],[total_counts]]-Table15_2[[#This Row],[virtual_counts]]</f>
        <v>933</v>
      </c>
      <c r="J2429">
        <v>63</v>
      </c>
      <c r="K2429" s="4">
        <f>Table15_2[[#This Row],[total_counts]]/Table15_2[[#This Row],[den_total]]</f>
        <v>5.3193563151601123E-4</v>
      </c>
      <c r="L2429" s="4">
        <f>Table15_2[[#This Row],[in_person_counts]]/Table15_2[[#This Row],[den_total]]</f>
        <v>4.982891006068659E-4</v>
      </c>
      <c r="M2429" s="4">
        <f>Table15_2[[#This Row],[virtual_counts]]/Table15_2[[#This Row],[den_total]]</f>
        <v>3.364653090914529E-5</v>
      </c>
      <c r="N2429" t="s">
        <v>16</v>
      </c>
    </row>
    <row r="2430" spans="1:14" x14ac:dyDescent="0.3">
      <c r="A2430" t="s">
        <v>31</v>
      </c>
      <c r="B2430">
        <v>2020</v>
      </c>
      <c r="C2430">
        <v>6</v>
      </c>
      <c r="D2430" t="s">
        <v>24</v>
      </c>
      <c r="E2430">
        <v>1872407</v>
      </c>
      <c r="F2430">
        <f>VLOOKUP(_xlfn.CONCAT(A2430,B2430,C2430),Denominator!D:H,2,FALSE)</f>
        <v>1688474</v>
      </c>
      <c r="G2430">
        <f>VLOOKUP(_xlfn.CONCAT(A2430,B2430,C2430),Denominator!D:H,3,FALSE)</f>
        <v>183933</v>
      </c>
      <c r="H2430">
        <v>8940</v>
      </c>
      <c r="I2430" s="13">
        <f>Table15_2[[#This Row],[total_counts]]-Table15_2[[#This Row],[virtual_counts]]</f>
        <v>8778</v>
      </c>
      <c r="J2430">
        <v>162</v>
      </c>
      <c r="K2430" s="4">
        <f>Table15_2[[#This Row],[total_counts]]/Table15_2[[#This Row],[den_total]]</f>
        <v>4.7746029575834745E-3</v>
      </c>
      <c r="L2430" s="4">
        <f>Table15_2[[#This Row],[in_person_counts]]/Table15_2[[#This Row],[den_total]]</f>
        <v>4.6880833066742433E-3</v>
      </c>
      <c r="M2430" s="4">
        <f>Table15_2[[#This Row],[virtual_counts]]/Table15_2[[#This Row],[den_total]]</f>
        <v>8.6519650909230733E-5</v>
      </c>
      <c r="N2430" t="s">
        <v>16</v>
      </c>
    </row>
    <row r="2431" spans="1:14" x14ac:dyDescent="0.3">
      <c r="A2431" t="s">
        <v>31</v>
      </c>
      <c r="B2431">
        <v>2020</v>
      </c>
      <c r="C2431">
        <v>6</v>
      </c>
      <c r="D2431" t="s">
        <v>25</v>
      </c>
      <c r="E2431">
        <v>1872407</v>
      </c>
      <c r="F2431">
        <f>VLOOKUP(_xlfn.CONCAT(A2431,B2431,C2431),Denominator!D:H,2,FALSE)</f>
        <v>1688474</v>
      </c>
      <c r="G2431">
        <f>VLOOKUP(_xlfn.CONCAT(A2431,B2431,C2431),Denominator!D:H,3,FALSE)</f>
        <v>183933</v>
      </c>
      <c r="H2431">
        <v>10581</v>
      </c>
      <c r="I2431" s="13">
        <f>Table15_2[[#This Row],[total_counts]]-Table15_2[[#This Row],[virtual_counts]]</f>
        <v>7060</v>
      </c>
      <c r="J2431">
        <v>3521</v>
      </c>
      <c r="K2431" s="4">
        <f>Table15_2[[#This Row],[total_counts]]/Table15_2[[#This Row],[den_total]]</f>
        <v>5.6510149769788296E-3</v>
      </c>
      <c r="L2431" s="4">
        <f>Table15_2[[#This Row],[in_person_counts]]/Table15_2[[#This Row],[den_total]]</f>
        <v>3.7705477495010432E-3</v>
      </c>
      <c r="M2431" s="4">
        <f>Table15_2[[#This Row],[virtual_counts]]/Table15_2[[#This Row],[den_total]]</f>
        <v>1.8804672274777866E-3</v>
      </c>
      <c r="N2431" t="s">
        <v>16</v>
      </c>
    </row>
    <row r="2432" spans="1:14" x14ac:dyDescent="0.3">
      <c r="A2432" t="s">
        <v>31</v>
      </c>
      <c r="B2432">
        <v>2020</v>
      </c>
      <c r="C2432">
        <v>7</v>
      </c>
      <c r="D2432" t="s">
        <v>20</v>
      </c>
      <c r="E2432">
        <v>2116810</v>
      </c>
      <c r="F2432">
        <f>VLOOKUP(_xlfn.CONCAT(A2432,B2432,C2432),Denominator!D:H,2,FALSE)</f>
        <v>1918958</v>
      </c>
      <c r="G2432">
        <f>VLOOKUP(_xlfn.CONCAT(A2432,B2432,C2432),Denominator!D:H,3,FALSE)</f>
        <v>197852</v>
      </c>
      <c r="H2432">
        <v>1911</v>
      </c>
      <c r="I2432" s="13">
        <f>Table15_2[[#This Row],[total_counts]]-Table15_2[[#This Row],[virtual_counts]]</f>
        <v>1247</v>
      </c>
      <c r="J2432">
        <v>664</v>
      </c>
      <c r="K2432" s="4">
        <f>Table15_2[[#This Row],[total_counts]]/Table15_2[[#This Row],[den_total]]</f>
        <v>9.0277351297471191E-4</v>
      </c>
      <c r="L2432" s="4">
        <f>Table15_2[[#This Row],[in_person_counts]]/Table15_2[[#This Row],[den_total]]</f>
        <v>5.8909396686523594E-4</v>
      </c>
      <c r="M2432" s="4">
        <f>Table15_2[[#This Row],[virtual_counts]]/Table15_2[[#This Row],[den_total]]</f>
        <v>3.1367954610947603E-4</v>
      </c>
      <c r="N2432" t="s">
        <v>16</v>
      </c>
    </row>
    <row r="2433" spans="1:14" x14ac:dyDescent="0.3">
      <c r="A2433" t="s">
        <v>31</v>
      </c>
      <c r="B2433">
        <v>2020</v>
      </c>
      <c r="C2433">
        <v>7</v>
      </c>
      <c r="D2433" t="s">
        <v>22</v>
      </c>
      <c r="E2433">
        <v>2116810</v>
      </c>
      <c r="F2433">
        <f>VLOOKUP(_xlfn.CONCAT(A2433,B2433,C2433),Denominator!D:H,2,FALSE)</f>
        <v>1918958</v>
      </c>
      <c r="G2433">
        <f>VLOOKUP(_xlfn.CONCAT(A2433,B2433,C2433),Denominator!D:H,3,FALSE)</f>
        <v>197852</v>
      </c>
      <c r="H2433">
        <v>2457</v>
      </c>
      <c r="I2433" s="13">
        <f>Table15_2[[#This Row],[total_counts]]-Table15_2[[#This Row],[virtual_counts]]</f>
        <v>1705</v>
      </c>
      <c r="J2433">
        <v>752</v>
      </c>
      <c r="K2433" s="4">
        <f>Table15_2[[#This Row],[total_counts]]/Table15_2[[#This Row],[den_total]]</f>
        <v>1.1607088023960581E-3</v>
      </c>
      <c r="L2433" s="4">
        <f>Table15_2[[#This Row],[in_person_counts]]/Table15_2[[#This Row],[den_total]]</f>
        <v>8.0545726824797687E-4</v>
      </c>
      <c r="M2433" s="4">
        <f>Table15_2[[#This Row],[virtual_counts]]/Table15_2[[#This Row],[den_total]]</f>
        <v>3.5525153414808129E-4</v>
      </c>
      <c r="N2433" t="s">
        <v>16</v>
      </c>
    </row>
    <row r="2434" spans="1:14" x14ac:dyDescent="0.3">
      <c r="A2434" t="s">
        <v>31</v>
      </c>
      <c r="B2434">
        <v>2020</v>
      </c>
      <c r="C2434">
        <v>7</v>
      </c>
      <c r="D2434" t="s">
        <v>13</v>
      </c>
      <c r="E2434">
        <v>2116810</v>
      </c>
      <c r="F2434">
        <f>VLOOKUP(_xlfn.CONCAT(A2434,B2434,C2434),Denominator!D:H,2,FALSE)</f>
        <v>1918958</v>
      </c>
      <c r="G2434">
        <f>VLOOKUP(_xlfn.CONCAT(A2434,B2434,C2434),Denominator!D:H,3,FALSE)</f>
        <v>197852</v>
      </c>
      <c r="H2434">
        <v>90134</v>
      </c>
      <c r="I2434" s="13">
        <f>Table15_2[[#This Row],[total_counts]]-Table15_2[[#This Row],[virtual_counts]]</f>
        <v>40893</v>
      </c>
      <c r="J2434">
        <v>49241</v>
      </c>
      <c r="K2434" s="4">
        <f>Table15_2[[#This Row],[total_counts]]/Table15_2[[#This Row],[den_total]]</f>
        <v>4.2580108748541436E-2</v>
      </c>
      <c r="L2434" s="4">
        <f>Table15_2[[#This Row],[in_person_counts]]/Table15_2[[#This Row],[den_total]]</f>
        <v>1.9318219396166875E-2</v>
      </c>
      <c r="M2434" s="4">
        <f>Table15_2[[#This Row],[virtual_counts]]/Table15_2[[#This Row],[den_total]]</f>
        <v>2.3261889352374564E-2</v>
      </c>
      <c r="N2434" t="s">
        <v>16</v>
      </c>
    </row>
    <row r="2435" spans="1:14" x14ac:dyDescent="0.3">
      <c r="A2435" t="s">
        <v>31</v>
      </c>
      <c r="B2435">
        <v>2020</v>
      </c>
      <c r="C2435">
        <v>7</v>
      </c>
      <c r="D2435" t="s">
        <v>18</v>
      </c>
      <c r="E2435">
        <v>2116810</v>
      </c>
      <c r="F2435">
        <f>VLOOKUP(_xlfn.CONCAT(A2435,B2435,C2435),Denominator!D:H,2,FALSE)</f>
        <v>1918958</v>
      </c>
      <c r="G2435">
        <f>VLOOKUP(_xlfn.CONCAT(A2435,B2435,C2435),Denominator!D:H,3,FALSE)</f>
        <v>197852</v>
      </c>
      <c r="H2435">
        <v>17514</v>
      </c>
      <c r="I2435" s="13">
        <f>Table15_2[[#This Row],[total_counts]]-Table15_2[[#This Row],[virtual_counts]]</f>
        <v>9421</v>
      </c>
      <c r="J2435">
        <v>8093</v>
      </c>
      <c r="K2435" s="4">
        <f>Table15_2[[#This Row],[total_counts]]/Table15_2[[#This Row],[den_total]]</f>
        <v>8.2737704375924152E-3</v>
      </c>
      <c r="L2435" s="4">
        <f>Table15_2[[#This Row],[in_person_counts]]/Table15_2[[#This Row],[den_total]]</f>
        <v>4.4505647649056837E-3</v>
      </c>
      <c r="M2435" s="4">
        <f>Table15_2[[#This Row],[virtual_counts]]/Table15_2[[#This Row],[den_total]]</f>
        <v>3.8232056726867315E-3</v>
      </c>
      <c r="N2435" t="s">
        <v>16</v>
      </c>
    </row>
    <row r="2436" spans="1:14" x14ac:dyDescent="0.3">
      <c r="A2436" t="s">
        <v>31</v>
      </c>
      <c r="B2436">
        <v>2020</v>
      </c>
      <c r="C2436">
        <v>7</v>
      </c>
      <c r="D2436" t="s">
        <v>19</v>
      </c>
      <c r="E2436">
        <v>2116810</v>
      </c>
      <c r="F2436">
        <f>VLOOKUP(_xlfn.CONCAT(A2436,B2436,C2436),Denominator!D:H,2,FALSE)</f>
        <v>1918958</v>
      </c>
      <c r="G2436">
        <f>VLOOKUP(_xlfn.CONCAT(A2436,B2436,C2436),Denominator!D:H,3,FALSE)</f>
        <v>197852</v>
      </c>
      <c r="H2436">
        <v>681</v>
      </c>
      <c r="I2436" s="13">
        <f>Table15_2[[#This Row],[total_counts]]-Table15_2[[#This Row],[virtual_counts]]</f>
        <v>512</v>
      </c>
      <c r="J2436">
        <v>169</v>
      </c>
      <c r="K2436" s="4">
        <f>Table15_2[[#This Row],[total_counts]]/Table15_2[[#This Row],[den_total]]</f>
        <v>3.2171049834420662E-4</v>
      </c>
      <c r="L2436" s="4">
        <f>Table15_2[[#This Row],[in_person_counts]]/Table15_2[[#This Row],[den_total]]</f>
        <v>2.4187338495188515E-4</v>
      </c>
      <c r="M2436" s="4">
        <f>Table15_2[[#This Row],[virtual_counts]]/Table15_2[[#This Row],[den_total]]</f>
        <v>7.9837113392321467E-5</v>
      </c>
      <c r="N2436" t="s">
        <v>16</v>
      </c>
    </row>
    <row r="2437" spans="1:14" x14ac:dyDescent="0.3">
      <c r="A2437" t="s">
        <v>31</v>
      </c>
      <c r="B2437">
        <v>2020</v>
      </c>
      <c r="C2437">
        <v>7</v>
      </c>
      <c r="D2437" t="s">
        <v>21</v>
      </c>
      <c r="E2437">
        <v>2116810</v>
      </c>
      <c r="F2437">
        <f>VLOOKUP(_xlfn.CONCAT(A2437,B2437,C2437),Denominator!D:H,2,FALSE)</f>
        <v>1918958</v>
      </c>
      <c r="G2437">
        <f>VLOOKUP(_xlfn.CONCAT(A2437,B2437,C2437),Denominator!D:H,3,FALSE)</f>
        <v>197852</v>
      </c>
      <c r="H2437">
        <v>546</v>
      </c>
      <c r="I2437" s="13">
        <f>Table15_2[[#This Row],[total_counts]]-Table15_2[[#This Row],[virtual_counts]]</f>
        <v>343</v>
      </c>
      <c r="J2437">
        <v>203</v>
      </c>
      <c r="K2437" s="4">
        <f>Table15_2[[#This Row],[total_counts]]/Table15_2[[#This Row],[den_total]]</f>
        <v>2.5793528942134625E-4</v>
      </c>
      <c r="L2437" s="4">
        <f>Table15_2[[#This Row],[in_person_counts]]/Table15_2[[#This Row],[den_total]]</f>
        <v>1.6203627155956369E-4</v>
      </c>
      <c r="M2437" s="4">
        <f>Table15_2[[#This Row],[virtual_counts]]/Table15_2[[#This Row],[den_total]]</f>
        <v>9.5899017861782594E-5</v>
      </c>
      <c r="N2437" t="s">
        <v>16</v>
      </c>
    </row>
    <row r="2438" spans="1:14" x14ac:dyDescent="0.3">
      <c r="A2438" t="s">
        <v>31</v>
      </c>
      <c r="B2438">
        <v>2020</v>
      </c>
      <c r="C2438">
        <v>7</v>
      </c>
      <c r="D2438" t="s">
        <v>23</v>
      </c>
      <c r="E2438">
        <v>2116810</v>
      </c>
      <c r="F2438">
        <f>VLOOKUP(_xlfn.CONCAT(A2438,B2438,C2438),Denominator!D:H,2,FALSE)</f>
        <v>1918958</v>
      </c>
      <c r="G2438">
        <f>VLOOKUP(_xlfn.CONCAT(A2438,B2438,C2438),Denominator!D:H,3,FALSE)</f>
        <v>197852</v>
      </c>
      <c r="H2438">
        <v>1179</v>
      </c>
      <c r="I2438" s="13">
        <f>Table15_2[[#This Row],[total_counts]]-Table15_2[[#This Row],[virtual_counts]]</f>
        <v>1028</v>
      </c>
      <c r="J2438">
        <v>151</v>
      </c>
      <c r="K2438" s="4">
        <f>Table15_2[[#This Row],[total_counts]]/Table15_2[[#This Row],[den_total]]</f>
        <v>5.5697015792631368E-4</v>
      </c>
      <c r="L2438" s="4">
        <f>Table15_2[[#This Row],[in_person_counts]]/Table15_2[[#This Row],[den_total]]</f>
        <v>4.8563640572370692E-4</v>
      </c>
      <c r="M2438" s="4">
        <f>Table15_2[[#This Row],[virtual_counts]]/Table15_2[[#This Row],[den_total]]</f>
        <v>7.1333752202606751E-5</v>
      </c>
      <c r="N2438" t="s">
        <v>16</v>
      </c>
    </row>
    <row r="2439" spans="1:14" x14ac:dyDescent="0.3">
      <c r="A2439" t="s">
        <v>31</v>
      </c>
      <c r="B2439">
        <v>2020</v>
      </c>
      <c r="C2439">
        <v>7</v>
      </c>
      <c r="D2439" t="s">
        <v>24</v>
      </c>
      <c r="E2439">
        <v>2116810</v>
      </c>
      <c r="F2439">
        <f>VLOOKUP(_xlfn.CONCAT(A2439,B2439,C2439),Denominator!D:H,2,FALSE)</f>
        <v>1918958</v>
      </c>
      <c r="G2439">
        <f>VLOOKUP(_xlfn.CONCAT(A2439,B2439,C2439),Denominator!D:H,3,FALSE)</f>
        <v>197852</v>
      </c>
      <c r="H2439">
        <v>11404</v>
      </c>
      <c r="I2439" s="13">
        <f>Table15_2[[#This Row],[total_counts]]-Table15_2[[#This Row],[virtual_counts]]</f>
        <v>9974</v>
      </c>
      <c r="J2439">
        <v>1430</v>
      </c>
      <c r="K2439" s="4">
        <f>Table15_2[[#This Row],[total_counts]]/Table15_2[[#This Row],[den_total]]</f>
        <v>5.3873517226392543E-3</v>
      </c>
      <c r="L2439" s="4">
        <f>Table15_2[[#This Row],[in_person_counts]]/Table15_2[[#This Row],[den_total]]</f>
        <v>4.7118069170119185E-3</v>
      </c>
      <c r="M2439" s="4">
        <f>Table15_2[[#This Row],[virtual_counts]]/Table15_2[[#This Row],[den_total]]</f>
        <v>6.755448056273355E-4</v>
      </c>
      <c r="N2439" t="s">
        <v>16</v>
      </c>
    </row>
    <row r="2440" spans="1:14" x14ac:dyDescent="0.3">
      <c r="A2440" t="s">
        <v>31</v>
      </c>
      <c r="B2440">
        <v>2020</v>
      </c>
      <c r="C2440">
        <v>7</v>
      </c>
      <c r="D2440" t="s">
        <v>25</v>
      </c>
      <c r="E2440">
        <v>2116810</v>
      </c>
      <c r="F2440">
        <f>VLOOKUP(_xlfn.CONCAT(A2440,B2440,C2440),Denominator!D:H,2,FALSE)</f>
        <v>1918958</v>
      </c>
      <c r="G2440">
        <f>VLOOKUP(_xlfn.CONCAT(A2440,B2440,C2440),Denominator!D:H,3,FALSE)</f>
        <v>197852</v>
      </c>
      <c r="H2440">
        <v>12605</v>
      </c>
      <c r="I2440" s="13">
        <f>Table15_2[[#This Row],[total_counts]]-Table15_2[[#This Row],[virtual_counts]]</f>
        <v>6781</v>
      </c>
      <c r="J2440">
        <v>5824</v>
      </c>
      <c r="K2440" s="4">
        <f>Table15_2[[#This Row],[total_counts]]/Table15_2[[#This Row],[den_total]]</f>
        <v>5.9547148775752189E-3</v>
      </c>
      <c r="L2440" s="4">
        <f>Table15_2[[#This Row],[in_person_counts]]/Table15_2[[#This Row],[den_total]]</f>
        <v>3.2034051237475256E-3</v>
      </c>
      <c r="M2440" s="4">
        <f>Table15_2[[#This Row],[virtual_counts]]/Table15_2[[#This Row],[den_total]]</f>
        <v>2.7513097538276934E-3</v>
      </c>
      <c r="N2440" t="s">
        <v>16</v>
      </c>
    </row>
    <row r="2441" spans="1:14" x14ac:dyDescent="0.3">
      <c r="A2441" t="s">
        <v>31</v>
      </c>
      <c r="B2441">
        <v>2020</v>
      </c>
      <c r="C2441">
        <v>8</v>
      </c>
      <c r="D2441" t="s">
        <v>20</v>
      </c>
      <c r="E2441">
        <v>2317181</v>
      </c>
      <c r="F2441">
        <f>VLOOKUP(_xlfn.CONCAT(A2441,B2441,C2441),Denominator!D:H,2,FALSE)</f>
        <v>2102672</v>
      </c>
      <c r="G2441">
        <f>VLOOKUP(_xlfn.CONCAT(A2441,B2441,C2441),Denominator!D:H,3,FALSE)</f>
        <v>214509</v>
      </c>
      <c r="H2441">
        <v>1936</v>
      </c>
      <c r="I2441" s="13">
        <f>Table15_2[[#This Row],[total_counts]]-Table15_2[[#This Row],[virtual_counts]]</f>
        <v>736</v>
      </c>
      <c r="J2441">
        <v>1200</v>
      </c>
      <c r="K2441" s="4">
        <f>Table15_2[[#This Row],[total_counts]]/Table15_2[[#This Row],[den_total]]</f>
        <v>8.3549796066858823E-4</v>
      </c>
      <c r="L2441" s="4">
        <f>Table15_2[[#This Row],[in_person_counts]]/Table15_2[[#This Row],[den_total]]</f>
        <v>3.1762732389053767E-4</v>
      </c>
      <c r="M2441" s="4">
        <f>Table15_2[[#This Row],[virtual_counts]]/Table15_2[[#This Row],[den_total]]</f>
        <v>5.1787063677805056E-4</v>
      </c>
      <c r="N2441" t="s">
        <v>16</v>
      </c>
    </row>
    <row r="2442" spans="1:14" x14ac:dyDescent="0.3">
      <c r="A2442" t="s">
        <v>31</v>
      </c>
      <c r="B2442">
        <v>2020</v>
      </c>
      <c r="C2442">
        <v>8</v>
      </c>
      <c r="D2442" t="s">
        <v>22</v>
      </c>
      <c r="E2442">
        <v>2317181</v>
      </c>
      <c r="F2442">
        <f>VLOOKUP(_xlfn.CONCAT(A2442,B2442,C2442),Denominator!D:H,2,FALSE)</f>
        <v>2102672</v>
      </c>
      <c r="G2442">
        <f>VLOOKUP(_xlfn.CONCAT(A2442,B2442,C2442),Denominator!D:H,3,FALSE)</f>
        <v>214509</v>
      </c>
      <c r="H2442">
        <v>2483</v>
      </c>
      <c r="I2442" s="13">
        <f>Table15_2[[#This Row],[total_counts]]-Table15_2[[#This Row],[virtual_counts]]</f>
        <v>1080</v>
      </c>
      <c r="J2442">
        <v>1403</v>
      </c>
      <c r="K2442" s="4">
        <f>Table15_2[[#This Row],[total_counts]]/Table15_2[[#This Row],[den_total]]</f>
        <v>1.071560659266583E-3</v>
      </c>
      <c r="L2442" s="4">
        <f>Table15_2[[#This Row],[in_person_counts]]/Table15_2[[#This Row],[den_total]]</f>
        <v>4.6608357310024554E-4</v>
      </c>
      <c r="M2442" s="4">
        <f>Table15_2[[#This Row],[virtual_counts]]/Table15_2[[#This Row],[den_total]]</f>
        <v>6.0547708616633751E-4</v>
      </c>
      <c r="N2442" t="s">
        <v>16</v>
      </c>
    </row>
    <row r="2443" spans="1:14" x14ac:dyDescent="0.3">
      <c r="A2443" t="s">
        <v>31</v>
      </c>
      <c r="B2443">
        <v>2020</v>
      </c>
      <c r="C2443">
        <v>8</v>
      </c>
      <c r="D2443" t="s">
        <v>13</v>
      </c>
      <c r="E2443">
        <v>2317181</v>
      </c>
      <c r="F2443">
        <f>VLOOKUP(_xlfn.CONCAT(A2443,B2443,C2443),Denominator!D:H,2,FALSE)</f>
        <v>2102672</v>
      </c>
      <c r="G2443">
        <f>VLOOKUP(_xlfn.CONCAT(A2443,B2443,C2443),Denominator!D:H,3,FALSE)</f>
        <v>214509</v>
      </c>
      <c r="H2443">
        <v>98222</v>
      </c>
      <c r="I2443" s="13">
        <f>Table15_2[[#This Row],[total_counts]]-Table15_2[[#This Row],[virtual_counts]]</f>
        <v>42501</v>
      </c>
      <c r="J2443">
        <v>55721</v>
      </c>
      <c r="K2443" s="4">
        <f>Table15_2[[#This Row],[total_counts]]/Table15_2[[#This Row],[den_total]]</f>
        <v>4.23885747380114E-2</v>
      </c>
      <c r="L2443" s="4">
        <f>Table15_2[[#This Row],[in_person_counts]]/Table15_2[[#This Row],[den_total]]</f>
        <v>1.8341683278086607E-2</v>
      </c>
      <c r="M2443" s="4">
        <f>Table15_2[[#This Row],[virtual_counts]]/Table15_2[[#This Row],[den_total]]</f>
        <v>2.4046891459924797E-2</v>
      </c>
      <c r="N2443" t="s">
        <v>16</v>
      </c>
    </row>
    <row r="2444" spans="1:14" x14ac:dyDescent="0.3">
      <c r="A2444" t="s">
        <v>31</v>
      </c>
      <c r="B2444">
        <v>2020</v>
      </c>
      <c r="C2444">
        <v>8</v>
      </c>
      <c r="D2444" t="s">
        <v>18</v>
      </c>
      <c r="E2444">
        <v>2317181</v>
      </c>
      <c r="F2444">
        <f>VLOOKUP(_xlfn.CONCAT(A2444,B2444,C2444),Denominator!D:H,2,FALSE)</f>
        <v>2102672</v>
      </c>
      <c r="G2444">
        <f>VLOOKUP(_xlfn.CONCAT(A2444,B2444,C2444),Denominator!D:H,3,FALSE)</f>
        <v>214509</v>
      </c>
      <c r="H2444">
        <v>18061</v>
      </c>
      <c r="I2444" s="13">
        <f>Table15_2[[#This Row],[total_counts]]-Table15_2[[#This Row],[virtual_counts]]</f>
        <v>9579</v>
      </c>
      <c r="J2444">
        <v>8482</v>
      </c>
      <c r="K2444" s="4">
        <f>Table15_2[[#This Row],[total_counts]]/Table15_2[[#This Row],[den_total]]</f>
        <v>7.7943846423736427E-3</v>
      </c>
      <c r="L2444" s="4">
        <f>Table15_2[[#This Row],[in_person_counts]]/Table15_2[[#This Row],[den_total]]</f>
        <v>4.133902358080789E-3</v>
      </c>
      <c r="M2444" s="4">
        <f>Table15_2[[#This Row],[virtual_counts]]/Table15_2[[#This Row],[den_total]]</f>
        <v>3.6604822842928541E-3</v>
      </c>
      <c r="N2444" t="s">
        <v>16</v>
      </c>
    </row>
    <row r="2445" spans="1:14" x14ac:dyDescent="0.3">
      <c r="A2445" t="s">
        <v>31</v>
      </c>
      <c r="B2445">
        <v>2020</v>
      </c>
      <c r="C2445">
        <v>8</v>
      </c>
      <c r="D2445" t="s">
        <v>19</v>
      </c>
      <c r="E2445">
        <v>2317181</v>
      </c>
      <c r="F2445">
        <f>VLOOKUP(_xlfn.CONCAT(A2445,B2445,C2445),Denominator!D:H,2,FALSE)</f>
        <v>2102672</v>
      </c>
      <c r="G2445">
        <f>VLOOKUP(_xlfn.CONCAT(A2445,B2445,C2445),Denominator!D:H,3,FALSE)</f>
        <v>214509</v>
      </c>
      <c r="H2445">
        <v>712</v>
      </c>
      <c r="I2445" s="13">
        <f>Table15_2[[#This Row],[total_counts]]-Table15_2[[#This Row],[virtual_counts]]</f>
        <v>469</v>
      </c>
      <c r="J2445">
        <v>243</v>
      </c>
      <c r="K2445" s="4">
        <f>Table15_2[[#This Row],[total_counts]]/Table15_2[[#This Row],[den_total]]</f>
        <v>3.0726991115497665E-4</v>
      </c>
      <c r="L2445" s="4">
        <f>Table15_2[[#This Row],[in_person_counts]]/Table15_2[[#This Row],[den_total]]</f>
        <v>2.0240110720742144E-4</v>
      </c>
      <c r="M2445" s="4">
        <f>Table15_2[[#This Row],[virtual_counts]]/Table15_2[[#This Row],[den_total]]</f>
        <v>1.0486880394755524E-4</v>
      </c>
      <c r="N2445" t="s">
        <v>16</v>
      </c>
    </row>
    <row r="2446" spans="1:14" x14ac:dyDescent="0.3">
      <c r="A2446" t="s">
        <v>31</v>
      </c>
      <c r="B2446">
        <v>2020</v>
      </c>
      <c r="C2446">
        <v>8</v>
      </c>
      <c r="D2446" t="s">
        <v>21</v>
      </c>
      <c r="E2446">
        <v>2317181</v>
      </c>
      <c r="F2446">
        <f>VLOOKUP(_xlfn.CONCAT(A2446,B2446,C2446),Denominator!D:H,2,FALSE)</f>
        <v>2102672</v>
      </c>
      <c r="G2446">
        <f>VLOOKUP(_xlfn.CONCAT(A2446,B2446,C2446),Denominator!D:H,3,FALSE)</f>
        <v>214509</v>
      </c>
      <c r="H2446">
        <v>547</v>
      </c>
      <c r="I2446" s="13">
        <f>Table15_2[[#This Row],[total_counts]]-Table15_2[[#This Row],[virtual_counts]]</f>
        <v>304</v>
      </c>
      <c r="J2446">
        <v>243</v>
      </c>
      <c r="K2446" s="4">
        <f>Table15_2[[#This Row],[total_counts]]/Table15_2[[#This Row],[den_total]]</f>
        <v>2.3606269859799471E-4</v>
      </c>
      <c r="L2446" s="4">
        <f>Table15_2[[#This Row],[in_person_counts]]/Table15_2[[#This Row],[den_total]]</f>
        <v>1.3119389465043947E-4</v>
      </c>
      <c r="M2446" s="4">
        <f>Table15_2[[#This Row],[virtual_counts]]/Table15_2[[#This Row],[den_total]]</f>
        <v>1.0486880394755524E-4</v>
      </c>
      <c r="N2446" t="s">
        <v>16</v>
      </c>
    </row>
    <row r="2447" spans="1:14" x14ac:dyDescent="0.3">
      <c r="A2447" t="s">
        <v>31</v>
      </c>
      <c r="B2447">
        <v>2020</v>
      </c>
      <c r="C2447">
        <v>8</v>
      </c>
      <c r="D2447" t="s">
        <v>23</v>
      </c>
      <c r="E2447">
        <v>2317181</v>
      </c>
      <c r="F2447">
        <f>VLOOKUP(_xlfn.CONCAT(A2447,B2447,C2447),Denominator!D:H,2,FALSE)</f>
        <v>2102672</v>
      </c>
      <c r="G2447">
        <f>VLOOKUP(_xlfn.CONCAT(A2447,B2447,C2447),Denominator!D:H,3,FALSE)</f>
        <v>214509</v>
      </c>
      <c r="H2447">
        <v>1316</v>
      </c>
      <c r="I2447" s="13">
        <f>Table15_2[[#This Row],[total_counts]]-Table15_2[[#This Row],[virtual_counts]]</f>
        <v>1031</v>
      </c>
      <c r="J2447">
        <v>285</v>
      </c>
      <c r="K2447" s="4">
        <f>Table15_2[[#This Row],[total_counts]]/Table15_2[[#This Row],[den_total]]</f>
        <v>5.6793146499992879E-4</v>
      </c>
      <c r="L2447" s="4">
        <f>Table15_2[[#This Row],[in_person_counts]]/Table15_2[[#This Row],[den_total]]</f>
        <v>4.4493718876514177E-4</v>
      </c>
      <c r="M2447" s="4">
        <f>Table15_2[[#This Row],[virtual_counts]]/Table15_2[[#This Row],[den_total]]</f>
        <v>1.2299427623478702E-4</v>
      </c>
      <c r="N2447" t="s">
        <v>16</v>
      </c>
    </row>
    <row r="2448" spans="1:14" x14ac:dyDescent="0.3">
      <c r="A2448" t="s">
        <v>31</v>
      </c>
      <c r="B2448">
        <v>2020</v>
      </c>
      <c r="C2448">
        <v>8</v>
      </c>
      <c r="D2448" t="s">
        <v>24</v>
      </c>
      <c r="E2448">
        <v>2317181</v>
      </c>
      <c r="F2448">
        <f>VLOOKUP(_xlfn.CONCAT(A2448,B2448,C2448),Denominator!D:H,2,FALSE)</f>
        <v>2102672</v>
      </c>
      <c r="G2448">
        <f>VLOOKUP(_xlfn.CONCAT(A2448,B2448,C2448),Denominator!D:H,3,FALSE)</f>
        <v>214509</v>
      </c>
      <c r="H2448">
        <v>13214</v>
      </c>
      <c r="I2448" s="13">
        <f>Table15_2[[#This Row],[total_counts]]-Table15_2[[#This Row],[virtual_counts]]</f>
        <v>10541</v>
      </c>
      <c r="J2448">
        <v>2673</v>
      </c>
      <c r="K2448" s="4">
        <f>Table15_2[[#This Row],[total_counts]]/Table15_2[[#This Row],[den_total]]</f>
        <v>5.7026188286543001E-3</v>
      </c>
      <c r="L2448" s="4">
        <f>Table15_2[[#This Row],[in_person_counts]]/Table15_2[[#This Row],[den_total]]</f>
        <v>4.5490619852311927E-3</v>
      </c>
      <c r="M2448" s="4">
        <f>Table15_2[[#This Row],[virtual_counts]]/Table15_2[[#This Row],[den_total]]</f>
        <v>1.1535568434231076E-3</v>
      </c>
      <c r="N2448" t="s">
        <v>16</v>
      </c>
    </row>
    <row r="2449" spans="1:14" x14ac:dyDescent="0.3">
      <c r="A2449" t="s">
        <v>31</v>
      </c>
      <c r="B2449">
        <v>2020</v>
      </c>
      <c r="C2449">
        <v>8</v>
      </c>
      <c r="D2449" t="s">
        <v>25</v>
      </c>
      <c r="E2449">
        <v>2317181</v>
      </c>
      <c r="F2449">
        <f>VLOOKUP(_xlfn.CONCAT(A2449,B2449,C2449),Denominator!D:H,2,FALSE)</f>
        <v>2102672</v>
      </c>
      <c r="G2449">
        <f>VLOOKUP(_xlfn.CONCAT(A2449,B2449,C2449),Denominator!D:H,3,FALSE)</f>
        <v>214509</v>
      </c>
      <c r="H2449">
        <v>13315</v>
      </c>
      <c r="I2449" s="13">
        <f>Table15_2[[#This Row],[total_counts]]-Table15_2[[#This Row],[virtual_counts]]</f>
        <v>5696</v>
      </c>
      <c r="J2449">
        <v>7619</v>
      </c>
      <c r="K2449" s="4">
        <f>Table15_2[[#This Row],[total_counts]]/Table15_2[[#This Row],[den_total]]</f>
        <v>5.7462062739164531E-3</v>
      </c>
      <c r="L2449" s="4">
        <f>Table15_2[[#This Row],[in_person_counts]]/Table15_2[[#This Row],[den_total]]</f>
        <v>2.4581592892398132E-3</v>
      </c>
      <c r="M2449" s="4">
        <f>Table15_2[[#This Row],[virtual_counts]]/Table15_2[[#This Row],[den_total]]</f>
        <v>3.2880469846766395E-3</v>
      </c>
      <c r="N2449" t="s">
        <v>16</v>
      </c>
    </row>
    <row r="2450" spans="1:14" x14ac:dyDescent="0.3">
      <c r="A2450" t="s">
        <v>31</v>
      </c>
      <c r="B2450">
        <v>2020</v>
      </c>
      <c r="C2450">
        <v>9</v>
      </c>
      <c r="D2450" t="s">
        <v>20</v>
      </c>
      <c r="E2450">
        <v>2668623</v>
      </c>
      <c r="F2450">
        <f>VLOOKUP(_xlfn.CONCAT(A2450,B2450,C2450),Denominator!D:H,2,FALSE)</f>
        <v>2438993</v>
      </c>
      <c r="G2450">
        <f>VLOOKUP(_xlfn.CONCAT(A2450,B2450,C2450),Denominator!D:H,3,FALSE)</f>
        <v>229630</v>
      </c>
      <c r="H2450">
        <v>2174</v>
      </c>
      <c r="I2450" s="13">
        <f>Table15_2[[#This Row],[total_counts]]-Table15_2[[#This Row],[virtual_counts]]</f>
        <v>832</v>
      </c>
      <c r="J2450">
        <v>1342</v>
      </c>
      <c r="K2450" s="4">
        <f>Table15_2[[#This Row],[total_counts]]/Table15_2[[#This Row],[den_total]]</f>
        <v>8.146523506692403E-4</v>
      </c>
      <c r="L2450" s="4">
        <f>Table15_2[[#This Row],[in_person_counts]]/Table15_2[[#This Row],[den_total]]</f>
        <v>3.1177127679705974E-4</v>
      </c>
      <c r="M2450" s="4">
        <f>Table15_2[[#This Row],[virtual_counts]]/Table15_2[[#This Row],[den_total]]</f>
        <v>5.0288107387218056E-4</v>
      </c>
      <c r="N2450" t="s">
        <v>16</v>
      </c>
    </row>
    <row r="2451" spans="1:14" x14ac:dyDescent="0.3">
      <c r="A2451" t="s">
        <v>31</v>
      </c>
      <c r="B2451">
        <v>2020</v>
      </c>
      <c r="C2451">
        <v>9</v>
      </c>
      <c r="D2451" t="s">
        <v>22</v>
      </c>
      <c r="E2451">
        <v>2668623</v>
      </c>
      <c r="F2451">
        <f>VLOOKUP(_xlfn.CONCAT(A2451,B2451,C2451),Denominator!D:H,2,FALSE)</f>
        <v>2438993</v>
      </c>
      <c r="G2451">
        <f>VLOOKUP(_xlfn.CONCAT(A2451,B2451,C2451),Denominator!D:H,3,FALSE)</f>
        <v>229630</v>
      </c>
      <c r="H2451">
        <v>2930</v>
      </c>
      <c r="I2451" s="13">
        <f>Table15_2[[#This Row],[total_counts]]-Table15_2[[#This Row],[virtual_counts]]</f>
        <v>1315</v>
      </c>
      <c r="J2451">
        <v>1615</v>
      </c>
      <c r="K2451" s="4">
        <f>Table15_2[[#This Row],[total_counts]]/Table15_2[[#This Row],[den_total]]</f>
        <v>1.0979445204511841E-3</v>
      </c>
      <c r="L2451" s="4">
        <f>Table15_2[[#This Row],[in_person_counts]]/Table15_2[[#This Row],[den_total]]</f>
        <v>4.9276349637996828E-4</v>
      </c>
      <c r="M2451" s="4">
        <f>Table15_2[[#This Row],[virtual_counts]]/Table15_2[[#This Row],[den_total]]</f>
        <v>6.0518102407121572E-4</v>
      </c>
      <c r="N2451" t="s">
        <v>16</v>
      </c>
    </row>
    <row r="2452" spans="1:14" x14ac:dyDescent="0.3">
      <c r="A2452" t="s">
        <v>31</v>
      </c>
      <c r="B2452">
        <v>2020</v>
      </c>
      <c r="C2452">
        <v>9</v>
      </c>
      <c r="D2452" t="s">
        <v>13</v>
      </c>
      <c r="E2452">
        <v>2668623</v>
      </c>
      <c r="F2452">
        <f>VLOOKUP(_xlfn.CONCAT(A2452,B2452,C2452),Denominator!D:H,2,FALSE)</f>
        <v>2438993</v>
      </c>
      <c r="G2452">
        <f>VLOOKUP(_xlfn.CONCAT(A2452,B2452,C2452),Denominator!D:H,3,FALSE)</f>
        <v>229630</v>
      </c>
      <c r="H2452">
        <v>109521</v>
      </c>
      <c r="I2452" s="13">
        <f>Table15_2[[#This Row],[total_counts]]-Table15_2[[#This Row],[virtual_counts]]</f>
        <v>53310</v>
      </c>
      <c r="J2452">
        <v>56211</v>
      </c>
      <c r="K2452" s="4">
        <f>Table15_2[[#This Row],[total_counts]]/Table15_2[[#This Row],[den_total]]</f>
        <v>4.1040266834243729E-2</v>
      </c>
      <c r="L2452" s="4">
        <f>Table15_2[[#This Row],[in_person_counts]]/Table15_2[[#This Row],[den_total]]</f>
        <v>1.9976594670734683E-2</v>
      </c>
      <c r="M2452" s="4">
        <f>Table15_2[[#This Row],[virtual_counts]]/Table15_2[[#This Row],[den_total]]</f>
        <v>2.1063672163509045E-2</v>
      </c>
      <c r="N2452" t="s">
        <v>16</v>
      </c>
    </row>
    <row r="2453" spans="1:14" x14ac:dyDescent="0.3">
      <c r="A2453" t="s">
        <v>31</v>
      </c>
      <c r="B2453">
        <v>2020</v>
      </c>
      <c r="C2453">
        <v>9</v>
      </c>
      <c r="D2453" t="s">
        <v>18</v>
      </c>
      <c r="E2453">
        <v>2668623</v>
      </c>
      <c r="F2453">
        <f>VLOOKUP(_xlfn.CONCAT(A2453,B2453,C2453),Denominator!D:H,2,FALSE)</f>
        <v>2438993</v>
      </c>
      <c r="G2453">
        <f>VLOOKUP(_xlfn.CONCAT(A2453,B2453,C2453),Denominator!D:H,3,FALSE)</f>
        <v>229630</v>
      </c>
      <c r="H2453">
        <v>20366</v>
      </c>
      <c r="I2453" s="13">
        <f>Table15_2[[#This Row],[total_counts]]-Table15_2[[#This Row],[virtual_counts]]</f>
        <v>11487</v>
      </c>
      <c r="J2453">
        <v>8879</v>
      </c>
      <c r="K2453" s="4">
        <f>Table15_2[[#This Row],[total_counts]]/Table15_2[[#This Row],[den_total]]</f>
        <v>7.6316512298664893E-3</v>
      </c>
      <c r="L2453" s="4">
        <f>Table15_2[[#This Row],[in_person_counts]]/Table15_2[[#This Row],[den_total]]</f>
        <v>4.3044671352978668E-3</v>
      </c>
      <c r="M2453" s="4">
        <f>Table15_2[[#This Row],[virtual_counts]]/Table15_2[[#This Row],[den_total]]</f>
        <v>3.327184094568622E-3</v>
      </c>
      <c r="N2453" t="s">
        <v>16</v>
      </c>
    </row>
    <row r="2454" spans="1:14" x14ac:dyDescent="0.3">
      <c r="A2454" t="s">
        <v>31</v>
      </c>
      <c r="B2454">
        <v>2020</v>
      </c>
      <c r="C2454">
        <v>9</v>
      </c>
      <c r="D2454" t="s">
        <v>19</v>
      </c>
      <c r="E2454">
        <v>2668623</v>
      </c>
      <c r="F2454">
        <f>VLOOKUP(_xlfn.CONCAT(A2454,B2454,C2454),Denominator!D:H,2,FALSE)</f>
        <v>2438993</v>
      </c>
      <c r="G2454">
        <f>VLOOKUP(_xlfn.CONCAT(A2454,B2454,C2454),Denominator!D:H,3,FALSE)</f>
        <v>229630</v>
      </c>
      <c r="H2454">
        <v>950</v>
      </c>
      <c r="I2454" s="13">
        <f>Table15_2[[#This Row],[total_counts]]-Table15_2[[#This Row],[virtual_counts]]</f>
        <v>559</v>
      </c>
      <c r="J2454">
        <v>391</v>
      </c>
      <c r="K2454" s="4">
        <f>Table15_2[[#This Row],[total_counts]]/Table15_2[[#This Row],[den_total]]</f>
        <v>3.5598883768895044E-4</v>
      </c>
      <c r="L2454" s="4">
        <f>Table15_2[[#This Row],[in_person_counts]]/Table15_2[[#This Row],[den_total]]</f>
        <v>2.0947132659802453E-4</v>
      </c>
      <c r="M2454" s="4">
        <f>Table15_2[[#This Row],[virtual_counts]]/Table15_2[[#This Row],[den_total]]</f>
        <v>1.4651751109092591E-4</v>
      </c>
      <c r="N2454" t="s">
        <v>16</v>
      </c>
    </row>
    <row r="2455" spans="1:14" x14ac:dyDescent="0.3">
      <c r="A2455" t="s">
        <v>31</v>
      </c>
      <c r="B2455">
        <v>2020</v>
      </c>
      <c r="C2455">
        <v>9</v>
      </c>
      <c r="D2455" t="s">
        <v>21</v>
      </c>
      <c r="E2455">
        <v>2668623</v>
      </c>
      <c r="F2455">
        <f>VLOOKUP(_xlfn.CONCAT(A2455,B2455,C2455),Denominator!D:H,2,FALSE)</f>
        <v>2438993</v>
      </c>
      <c r="G2455">
        <f>VLOOKUP(_xlfn.CONCAT(A2455,B2455,C2455),Denominator!D:H,3,FALSE)</f>
        <v>229630</v>
      </c>
      <c r="H2455">
        <v>756</v>
      </c>
      <c r="I2455" s="13">
        <f>Table15_2[[#This Row],[total_counts]]-Table15_2[[#This Row],[virtual_counts]]</f>
        <v>391</v>
      </c>
      <c r="J2455">
        <v>365</v>
      </c>
      <c r="K2455" s="4">
        <f>Table15_2[[#This Row],[total_counts]]/Table15_2[[#This Row],[den_total]]</f>
        <v>2.832921697819437E-4</v>
      </c>
      <c r="L2455" s="4">
        <f>Table15_2[[#This Row],[in_person_counts]]/Table15_2[[#This Row],[den_total]]</f>
        <v>1.4651751109092591E-4</v>
      </c>
      <c r="M2455" s="4">
        <f>Table15_2[[#This Row],[virtual_counts]]/Table15_2[[#This Row],[den_total]]</f>
        <v>1.3677465869101782E-4</v>
      </c>
      <c r="N2455" t="s">
        <v>16</v>
      </c>
    </row>
    <row r="2456" spans="1:14" x14ac:dyDescent="0.3">
      <c r="A2456" t="s">
        <v>31</v>
      </c>
      <c r="B2456">
        <v>2020</v>
      </c>
      <c r="C2456">
        <v>9</v>
      </c>
      <c r="D2456" t="s">
        <v>23</v>
      </c>
      <c r="E2456">
        <v>2668623</v>
      </c>
      <c r="F2456">
        <f>VLOOKUP(_xlfn.CONCAT(A2456,B2456,C2456),Denominator!D:H,2,FALSE)</f>
        <v>2438993</v>
      </c>
      <c r="G2456">
        <f>VLOOKUP(_xlfn.CONCAT(A2456,B2456,C2456),Denominator!D:H,3,FALSE)</f>
        <v>229630</v>
      </c>
      <c r="H2456">
        <v>1355</v>
      </c>
      <c r="I2456" s="13">
        <f>Table15_2[[#This Row],[total_counts]]-Table15_2[[#This Row],[virtual_counts]]</f>
        <v>1123</v>
      </c>
      <c r="J2456">
        <v>232</v>
      </c>
      <c r="K2456" s="4">
        <f>Table15_2[[#This Row],[total_counts]]/Table15_2[[#This Row],[den_total]]</f>
        <v>5.0775250007213462E-4</v>
      </c>
      <c r="L2456" s="4">
        <f>Table15_2[[#This Row],[in_person_counts]]/Table15_2[[#This Row],[den_total]]</f>
        <v>4.2081627865756986E-4</v>
      </c>
      <c r="M2456" s="4">
        <f>Table15_2[[#This Row],[virtual_counts]]/Table15_2[[#This Row],[den_total]]</f>
        <v>8.6936221414564738E-5</v>
      </c>
      <c r="N2456" t="s">
        <v>16</v>
      </c>
    </row>
    <row r="2457" spans="1:14" x14ac:dyDescent="0.3">
      <c r="A2457" t="s">
        <v>31</v>
      </c>
      <c r="B2457">
        <v>2020</v>
      </c>
      <c r="C2457">
        <v>9</v>
      </c>
      <c r="D2457" t="s">
        <v>24</v>
      </c>
      <c r="E2457">
        <v>2668623</v>
      </c>
      <c r="F2457">
        <f>VLOOKUP(_xlfn.CONCAT(A2457,B2457,C2457),Denominator!D:H,2,FALSE)</f>
        <v>2438993</v>
      </c>
      <c r="G2457">
        <f>VLOOKUP(_xlfn.CONCAT(A2457,B2457,C2457),Denominator!D:H,3,FALSE)</f>
        <v>229630</v>
      </c>
      <c r="H2457">
        <v>19155</v>
      </c>
      <c r="I2457" s="13">
        <f>Table15_2[[#This Row],[total_counts]]-Table15_2[[#This Row],[virtual_counts]]</f>
        <v>14414</v>
      </c>
      <c r="J2457">
        <v>4741</v>
      </c>
      <c r="K2457" s="4">
        <f>Table15_2[[#This Row],[total_counts]]/Table15_2[[#This Row],[den_total]]</f>
        <v>7.1778591430861531E-3</v>
      </c>
      <c r="L2457" s="4">
        <f>Table15_2[[#This Row],[in_person_counts]]/Table15_2[[#This Row],[den_total]]</f>
        <v>5.4012874804721389E-3</v>
      </c>
      <c r="M2457" s="4">
        <f>Table15_2[[#This Row],[virtual_counts]]/Table15_2[[#This Row],[den_total]]</f>
        <v>1.7765716626140149E-3</v>
      </c>
      <c r="N2457" t="s">
        <v>16</v>
      </c>
    </row>
    <row r="2458" spans="1:14" x14ac:dyDescent="0.3">
      <c r="A2458" t="s">
        <v>31</v>
      </c>
      <c r="B2458">
        <v>2020</v>
      </c>
      <c r="C2458">
        <v>9</v>
      </c>
      <c r="D2458" t="s">
        <v>25</v>
      </c>
      <c r="E2458">
        <v>2668623</v>
      </c>
      <c r="F2458">
        <f>VLOOKUP(_xlfn.CONCAT(A2458,B2458,C2458),Denominator!D:H,2,FALSE)</f>
        <v>2438993</v>
      </c>
      <c r="G2458">
        <f>VLOOKUP(_xlfn.CONCAT(A2458,B2458,C2458),Denominator!D:H,3,FALSE)</f>
        <v>229630</v>
      </c>
      <c r="H2458">
        <v>15153</v>
      </c>
      <c r="I2458" s="13">
        <f>Table15_2[[#This Row],[total_counts]]-Table15_2[[#This Row],[virtual_counts]]</f>
        <v>7306</v>
      </c>
      <c r="J2458">
        <v>7847</v>
      </c>
      <c r="K2458" s="4">
        <f>Table15_2[[#This Row],[total_counts]]/Table15_2[[#This Row],[den_total]]</f>
        <v>5.6782093236849114E-3</v>
      </c>
      <c r="L2458" s="4">
        <f>Table15_2[[#This Row],[in_person_counts]]/Table15_2[[#This Row],[den_total]]</f>
        <v>2.7377415243741809E-3</v>
      </c>
      <c r="M2458" s="4">
        <f>Table15_2[[#This Row],[virtual_counts]]/Table15_2[[#This Row],[den_total]]</f>
        <v>2.9404677993107309E-3</v>
      </c>
      <c r="N2458" t="s">
        <v>16</v>
      </c>
    </row>
    <row r="2459" spans="1:14" x14ac:dyDescent="0.3">
      <c r="A2459" t="s">
        <v>31</v>
      </c>
      <c r="B2459">
        <v>2020</v>
      </c>
      <c r="C2459">
        <v>10</v>
      </c>
      <c r="D2459" t="s">
        <v>20</v>
      </c>
      <c r="E2459">
        <v>3083688</v>
      </c>
      <c r="F2459">
        <f>VLOOKUP(_xlfn.CONCAT(A2459,B2459,C2459),Denominator!D:H,2,FALSE)</f>
        <v>2860422</v>
      </c>
      <c r="G2459">
        <f>VLOOKUP(_xlfn.CONCAT(A2459,B2459,C2459),Denominator!D:H,3,FALSE)</f>
        <v>223266</v>
      </c>
      <c r="H2459">
        <v>2485</v>
      </c>
      <c r="I2459" s="13">
        <f>Table15_2[[#This Row],[total_counts]]-Table15_2[[#This Row],[virtual_counts]]</f>
        <v>1201</v>
      </c>
      <c r="J2459">
        <v>1284</v>
      </c>
      <c r="K2459" s="4">
        <f>Table15_2[[#This Row],[total_counts]]/Table15_2[[#This Row],[den_total]]</f>
        <v>8.0585325104225853E-4</v>
      </c>
      <c r="L2459" s="4">
        <f>Table15_2[[#This Row],[in_person_counts]]/Table15_2[[#This Row],[den_total]]</f>
        <v>3.8946871408521226E-4</v>
      </c>
      <c r="M2459" s="4">
        <f>Table15_2[[#This Row],[virtual_counts]]/Table15_2[[#This Row],[den_total]]</f>
        <v>4.1638453695704621E-4</v>
      </c>
      <c r="N2459" t="s">
        <v>16</v>
      </c>
    </row>
    <row r="2460" spans="1:14" x14ac:dyDescent="0.3">
      <c r="A2460" t="s">
        <v>31</v>
      </c>
      <c r="B2460">
        <v>2020</v>
      </c>
      <c r="C2460">
        <v>10</v>
      </c>
      <c r="D2460" t="s">
        <v>22</v>
      </c>
      <c r="E2460">
        <v>3083688</v>
      </c>
      <c r="F2460">
        <f>VLOOKUP(_xlfn.CONCAT(A2460,B2460,C2460),Denominator!D:H,2,FALSE)</f>
        <v>2860422</v>
      </c>
      <c r="G2460">
        <f>VLOOKUP(_xlfn.CONCAT(A2460,B2460,C2460),Denominator!D:H,3,FALSE)</f>
        <v>223266</v>
      </c>
      <c r="H2460">
        <v>3379</v>
      </c>
      <c r="I2460" s="13">
        <f>Table15_2[[#This Row],[total_counts]]-Table15_2[[#This Row],[virtual_counts]]</f>
        <v>1839</v>
      </c>
      <c r="J2460">
        <v>1540</v>
      </c>
      <c r="K2460" s="4">
        <f>Table15_2[[#This Row],[total_counts]]/Table15_2[[#This Row],[den_total]]</f>
        <v>1.0957658492039403E-3</v>
      </c>
      <c r="L2460" s="4">
        <f>Table15_2[[#This Row],[in_person_counts]]/Table15_2[[#This Row],[den_total]]</f>
        <v>5.9636383447352656E-4</v>
      </c>
      <c r="M2460" s="4">
        <f>Table15_2[[#This Row],[virtual_counts]]/Table15_2[[#This Row],[den_total]]</f>
        <v>4.9940201473041375E-4</v>
      </c>
      <c r="N2460" t="s">
        <v>16</v>
      </c>
    </row>
    <row r="2461" spans="1:14" x14ac:dyDescent="0.3">
      <c r="A2461" t="s">
        <v>31</v>
      </c>
      <c r="B2461">
        <v>2020</v>
      </c>
      <c r="C2461">
        <v>10</v>
      </c>
      <c r="D2461" t="s">
        <v>13</v>
      </c>
      <c r="E2461">
        <v>3083688</v>
      </c>
      <c r="F2461">
        <f>VLOOKUP(_xlfn.CONCAT(A2461,B2461,C2461),Denominator!D:H,2,FALSE)</f>
        <v>2860422</v>
      </c>
      <c r="G2461">
        <f>VLOOKUP(_xlfn.CONCAT(A2461,B2461,C2461),Denominator!D:H,3,FALSE)</f>
        <v>223266</v>
      </c>
      <c r="H2461">
        <v>116276</v>
      </c>
      <c r="I2461" s="13">
        <f>Table15_2[[#This Row],[total_counts]]-Table15_2[[#This Row],[virtual_counts]]</f>
        <v>67166</v>
      </c>
      <c r="J2461">
        <v>49110</v>
      </c>
      <c r="K2461" s="4">
        <f>Table15_2[[#This Row],[total_counts]]/Table15_2[[#This Row],[den_total]]</f>
        <v>3.7706797834281547E-2</v>
      </c>
      <c r="L2461" s="4">
        <f>Table15_2[[#This Row],[in_person_counts]]/Table15_2[[#This Row],[den_total]]</f>
        <v>2.1781062156742186E-2</v>
      </c>
      <c r="M2461" s="4">
        <f>Table15_2[[#This Row],[virtual_counts]]/Table15_2[[#This Row],[den_total]]</f>
        <v>1.5925735677539361E-2</v>
      </c>
      <c r="N2461" t="s">
        <v>16</v>
      </c>
    </row>
    <row r="2462" spans="1:14" x14ac:dyDescent="0.3">
      <c r="A2462" t="s">
        <v>31</v>
      </c>
      <c r="B2462">
        <v>2020</v>
      </c>
      <c r="C2462">
        <v>10</v>
      </c>
      <c r="D2462" t="s">
        <v>18</v>
      </c>
      <c r="E2462">
        <v>3083688</v>
      </c>
      <c r="F2462">
        <f>VLOOKUP(_xlfn.CONCAT(A2462,B2462,C2462),Denominator!D:H,2,FALSE)</f>
        <v>2860422</v>
      </c>
      <c r="G2462">
        <f>VLOOKUP(_xlfn.CONCAT(A2462,B2462,C2462),Denominator!D:H,3,FALSE)</f>
        <v>223266</v>
      </c>
      <c r="H2462">
        <v>21268</v>
      </c>
      <c r="I2462" s="13">
        <f>Table15_2[[#This Row],[total_counts]]-Table15_2[[#This Row],[virtual_counts]]</f>
        <v>13442</v>
      </c>
      <c r="J2462">
        <v>7826</v>
      </c>
      <c r="K2462" s="4">
        <f>Table15_2[[#This Row],[total_counts]]/Table15_2[[#This Row],[den_total]]</f>
        <v>6.8969363956405448E-3</v>
      </c>
      <c r="L2462" s="4">
        <f>Table15_2[[#This Row],[in_person_counts]]/Table15_2[[#This Row],[den_total]]</f>
        <v>4.359066157146897E-3</v>
      </c>
      <c r="M2462" s="4">
        <f>Table15_2[[#This Row],[virtual_counts]]/Table15_2[[#This Row],[den_total]]</f>
        <v>2.5378702384936478E-3</v>
      </c>
      <c r="N2462" t="s">
        <v>16</v>
      </c>
    </row>
    <row r="2463" spans="1:14" x14ac:dyDescent="0.3">
      <c r="A2463" t="s">
        <v>31</v>
      </c>
      <c r="B2463">
        <v>2020</v>
      </c>
      <c r="C2463">
        <v>10</v>
      </c>
      <c r="D2463" t="s">
        <v>19</v>
      </c>
      <c r="E2463">
        <v>3083688</v>
      </c>
      <c r="F2463">
        <f>VLOOKUP(_xlfn.CONCAT(A2463,B2463,C2463),Denominator!D:H,2,FALSE)</f>
        <v>2860422</v>
      </c>
      <c r="G2463">
        <f>VLOOKUP(_xlfn.CONCAT(A2463,B2463,C2463),Denominator!D:H,3,FALSE)</f>
        <v>223266</v>
      </c>
      <c r="H2463">
        <v>969</v>
      </c>
      <c r="I2463" s="13">
        <f>Table15_2[[#This Row],[total_counts]]-Table15_2[[#This Row],[virtual_counts]]</f>
        <v>664</v>
      </c>
      <c r="J2463">
        <v>305</v>
      </c>
      <c r="K2463" s="4">
        <f>Table15_2[[#This Row],[total_counts]]/Table15_2[[#This Row],[den_total]]</f>
        <v>3.1423412485309795E-4</v>
      </c>
      <c r="L2463" s="4">
        <f>Table15_2[[#This Row],[in_person_counts]]/Table15_2[[#This Row],[den_total]]</f>
        <v>2.1532658297467188E-4</v>
      </c>
      <c r="M2463" s="4">
        <f>Table15_2[[#This Row],[virtual_counts]]/Table15_2[[#This Row],[den_total]]</f>
        <v>9.8907541878426089E-5</v>
      </c>
      <c r="N2463" t="s">
        <v>16</v>
      </c>
    </row>
    <row r="2464" spans="1:14" x14ac:dyDescent="0.3">
      <c r="A2464" t="s">
        <v>31</v>
      </c>
      <c r="B2464">
        <v>2020</v>
      </c>
      <c r="C2464">
        <v>10</v>
      </c>
      <c r="D2464" t="s">
        <v>21</v>
      </c>
      <c r="E2464">
        <v>3083688</v>
      </c>
      <c r="F2464">
        <f>VLOOKUP(_xlfn.CONCAT(A2464,B2464,C2464),Denominator!D:H,2,FALSE)</f>
        <v>2860422</v>
      </c>
      <c r="G2464">
        <f>VLOOKUP(_xlfn.CONCAT(A2464,B2464,C2464),Denominator!D:H,3,FALSE)</f>
        <v>223266</v>
      </c>
      <c r="H2464">
        <v>894</v>
      </c>
      <c r="I2464" s="13">
        <f>Table15_2[[#This Row],[total_counts]]-Table15_2[[#This Row],[virtual_counts]]</f>
        <v>533</v>
      </c>
      <c r="J2464">
        <v>361</v>
      </c>
      <c r="K2464" s="4">
        <f>Table15_2[[#This Row],[total_counts]]/Table15_2[[#This Row],[den_total]]</f>
        <v>2.8991259816168172E-4</v>
      </c>
      <c r="L2464" s="4">
        <f>Table15_2[[#This Row],[in_person_counts]]/Table15_2[[#This Row],[den_total]]</f>
        <v>1.7284498302033149E-4</v>
      </c>
      <c r="M2464" s="4">
        <f>Table15_2[[#This Row],[virtual_counts]]/Table15_2[[#This Row],[den_total]]</f>
        <v>1.1706761514135023E-4</v>
      </c>
      <c r="N2464" t="s">
        <v>16</v>
      </c>
    </row>
    <row r="2465" spans="1:14" x14ac:dyDescent="0.3">
      <c r="A2465" t="s">
        <v>31</v>
      </c>
      <c r="B2465">
        <v>2020</v>
      </c>
      <c r="C2465">
        <v>10</v>
      </c>
      <c r="D2465" t="s">
        <v>23</v>
      </c>
      <c r="E2465">
        <v>3083688</v>
      </c>
      <c r="F2465">
        <f>VLOOKUP(_xlfn.CONCAT(A2465,B2465,C2465),Denominator!D:H,2,FALSE)</f>
        <v>2860422</v>
      </c>
      <c r="G2465">
        <f>VLOOKUP(_xlfn.CONCAT(A2465,B2465,C2465),Denominator!D:H,3,FALSE)</f>
        <v>223266</v>
      </c>
      <c r="H2465">
        <v>1450</v>
      </c>
      <c r="I2465" s="13">
        <f>Table15_2[[#This Row],[total_counts]]-Table15_2[[#This Row],[virtual_counts]]</f>
        <v>1262</v>
      </c>
      <c r="J2465">
        <v>188</v>
      </c>
      <c r="K2465" s="4">
        <f>Table15_2[[#This Row],[total_counts]]/Table15_2[[#This Row],[den_total]]</f>
        <v>4.7021618270071423E-4</v>
      </c>
      <c r="L2465" s="4">
        <f>Table15_2[[#This Row],[in_person_counts]]/Table15_2[[#This Row],[den_total]]</f>
        <v>4.0925022246089747E-4</v>
      </c>
      <c r="M2465" s="4">
        <f>Table15_2[[#This Row],[virtual_counts]]/Table15_2[[#This Row],[den_total]]</f>
        <v>6.0965960239816741E-5</v>
      </c>
      <c r="N2465" t="s">
        <v>16</v>
      </c>
    </row>
    <row r="2466" spans="1:14" x14ac:dyDescent="0.3">
      <c r="A2466" t="s">
        <v>31</v>
      </c>
      <c r="B2466">
        <v>2020</v>
      </c>
      <c r="C2466">
        <v>10</v>
      </c>
      <c r="D2466" t="s">
        <v>24</v>
      </c>
      <c r="E2466">
        <v>3083688</v>
      </c>
      <c r="F2466">
        <f>VLOOKUP(_xlfn.CONCAT(A2466,B2466,C2466),Denominator!D:H,2,FALSE)</f>
        <v>2860422</v>
      </c>
      <c r="G2466">
        <f>VLOOKUP(_xlfn.CONCAT(A2466,B2466,C2466),Denominator!D:H,3,FALSE)</f>
        <v>223266</v>
      </c>
      <c r="H2466">
        <v>28688</v>
      </c>
      <c r="I2466" s="13">
        <f>Table15_2[[#This Row],[total_counts]]-Table15_2[[#This Row],[virtual_counts]]</f>
        <v>23091</v>
      </c>
      <c r="J2466">
        <v>5597</v>
      </c>
      <c r="K2466" s="4">
        <f>Table15_2[[#This Row],[total_counts]]/Table15_2[[#This Row],[den_total]]</f>
        <v>9.3031461029779924E-3</v>
      </c>
      <c r="L2466" s="4">
        <f>Table15_2[[#This Row],[in_person_counts]]/Table15_2[[#This Row],[den_total]]</f>
        <v>7.4881116377532361E-3</v>
      </c>
      <c r="M2466" s="4">
        <f>Table15_2[[#This Row],[virtual_counts]]/Table15_2[[#This Row],[den_total]]</f>
        <v>1.8150344652247568E-3</v>
      </c>
      <c r="N2466" t="s">
        <v>16</v>
      </c>
    </row>
    <row r="2467" spans="1:14" x14ac:dyDescent="0.3">
      <c r="A2467" t="s">
        <v>31</v>
      </c>
      <c r="B2467">
        <v>2020</v>
      </c>
      <c r="C2467">
        <v>10</v>
      </c>
      <c r="D2467" t="s">
        <v>25</v>
      </c>
      <c r="E2467">
        <v>3083688</v>
      </c>
      <c r="F2467">
        <f>VLOOKUP(_xlfn.CONCAT(A2467,B2467,C2467),Denominator!D:H,2,FALSE)</f>
        <v>2860422</v>
      </c>
      <c r="G2467">
        <f>VLOOKUP(_xlfn.CONCAT(A2467,B2467,C2467),Denominator!D:H,3,FALSE)</f>
        <v>223266</v>
      </c>
      <c r="H2467">
        <v>16681</v>
      </c>
      <c r="I2467" s="13">
        <f>Table15_2[[#This Row],[total_counts]]-Table15_2[[#This Row],[virtual_counts]]</f>
        <v>9343</v>
      </c>
      <c r="J2467">
        <v>7338</v>
      </c>
      <c r="K2467" s="4">
        <f>Table15_2[[#This Row],[total_counts]]/Table15_2[[#This Row],[den_total]]</f>
        <v>5.4094318231935265E-3</v>
      </c>
      <c r="L2467" s="4">
        <f>Table15_2[[#This Row],[in_person_counts]]/Table15_2[[#This Row],[den_total]]</f>
        <v>3.0298136517053608E-3</v>
      </c>
      <c r="M2467" s="4">
        <f>Table15_2[[#This Row],[virtual_counts]]/Table15_2[[#This Row],[den_total]]</f>
        <v>2.3796181714881661E-3</v>
      </c>
      <c r="N2467" t="s">
        <v>16</v>
      </c>
    </row>
    <row r="2468" spans="1:14" x14ac:dyDescent="0.3">
      <c r="A2468" t="s">
        <v>31</v>
      </c>
      <c r="B2468">
        <v>2020</v>
      </c>
      <c r="C2468">
        <v>11</v>
      </c>
      <c r="D2468" t="s">
        <v>20</v>
      </c>
      <c r="E2468">
        <v>3263311</v>
      </c>
      <c r="F2468">
        <f>VLOOKUP(_xlfn.CONCAT(A2468,B2468,C2468),Denominator!D:H,2,FALSE)</f>
        <v>3063481</v>
      </c>
      <c r="G2468">
        <f>VLOOKUP(_xlfn.CONCAT(A2468,B2468,C2468),Denominator!D:H,3,FALSE)</f>
        <v>199830</v>
      </c>
      <c r="H2468">
        <v>2795</v>
      </c>
      <c r="I2468" s="13">
        <f>Table15_2[[#This Row],[total_counts]]-Table15_2[[#This Row],[virtual_counts]]</f>
        <v>1540</v>
      </c>
      <c r="J2468">
        <v>1255</v>
      </c>
      <c r="K2468" s="4">
        <f>Table15_2[[#This Row],[total_counts]]/Table15_2[[#This Row],[den_total]]</f>
        <v>8.5649207200907301E-4</v>
      </c>
      <c r="L2468" s="4">
        <f>Table15_2[[#This Row],[in_person_counts]]/Table15_2[[#This Row],[den_total]]</f>
        <v>4.7191334200142124E-4</v>
      </c>
      <c r="M2468" s="4">
        <f>Table15_2[[#This Row],[virtual_counts]]/Table15_2[[#This Row],[den_total]]</f>
        <v>3.8457873000765172E-4</v>
      </c>
      <c r="N2468" t="s">
        <v>16</v>
      </c>
    </row>
    <row r="2469" spans="1:14" x14ac:dyDescent="0.3">
      <c r="A2469" t="s">
        <v>31</v>
      </c>
      <c r="B2469">
        <v>2020</v>
      </c>
      <c r="C2469">
        <v>11</v>
      </c>
      <c r="D2469" t="s">
        <v>22</v>
      </c>
      <c r="E2469">
        <v>3263311</v>
      </c>
      <c r="F2469">
        <f>VLOOKUP(_xlfn.CONCAT(A2469,B2469,C2469),Denominator!D:H,2,FALSE)</f>
        <v>3063481</v>
      </c>
      <c r="G2469">
        <f>VLOOKUP(_xlfn.CONCAT(A2469,B2469,C2469),Denominator!D:H,3,FALSE)</f>
        <v>199830</v>
      </c>
      <c r="H2469">
        <v>3812</v>
      </c>
      <c r="I2469" s="13">
        <f>Table15_2[[#This Row],[total_counts]]-Table15_2[[#This Row],[virtual_counts]]</f>
        <v>2251</v>
      </c>
      <c r="J2469">
        <v>1561</v>
      </c>
      <c r="K2469" s="4">
        <f>Table15_2[[#This Row],[total_counts]]/Table15_2[[#This Row],[den_total]]</f>
        <v>1.1681387400710504E-3</v>
      </c>
      <c r="L2469" s="4">
        <f>Table15_2[[#This Row],[in_person_counts]]/Table15_2[[#This Row],[den_total]]</f>
        <v>6.897902161332463E-4</v>
      </c>
      <c r="M2469" s="4">
        <f>Table15_2[[#This Row],[virtual_counts]]/Table15_2[[#This Row],[den_total]]</f>
        <v>4.783485239378043E-4</v>
      </c>
      <c r="N2469" t="s">
        <v>16</v>
      </c>
    </row>
    <row r="2470" spans="1:14" x14ac:dyDescent="0.3">
      <c r="A2470" t="s">
        <v>31</v>
      </c>
      <c r="B2470">
        <v>2020</v>
      </c>
      <c r="C2470">
        <v>11</v>
      </c>
      <c r="D2470" t="s">
        <v>13</v>
      </c>
      <c r="E2470">
        <v>3263311</v>
      </c>
      <c r="F2470">
        <f>VLOOKUP(_xlfn.CONCAT(A2470,B2470,C2470),Denominator!D:H,2,FALSE)</f>
        <v>3063481</v>
      </c>
      <c r="G2470">
        <f>VLOOKUP(_xlfn.CONCAT(A2470,B2470,C2470),Denominator!D:H,3,FALSE)</f>
        <v>199830</v>
      </c>
      <c r="H2470">
        <v>122406</v>
      </c>
      <c r="I2470" s="13">
        <f>Table15_2[[#This Row],[total_counts]]-Table15_2[[#This Row],[virtual_counts]]</f>
        <v>85877</v>
      </c>
      <c r="J2470">
        <v>36529</v>
      </c>
      <c r="K2470" s="4">
        <f>Table15_2[[#This Row],[total_counts]]/Table15_2[[#This Row],[den_total]]</f>
        <v>3.7509756195471408E-2</v>
      </c>
      <c r="L2470" s="4">
        <f>Table15_2[[#This Row],[in_person_counts]]/Table15_2[[#This Row],[den_total]]</f>
        <v>2.6315910435750683E-2</v>
      </c>
      <c r="M2470" s="4">
        <f>Table15_2[[#This Row],[virtual_counts]]/Table15_2[[#This Row],[den_total]]</f>
        <v>1.1193845759720725E-2</v>
      </c>
      <c r="N2470" t="s">
        <v>16</v>
      </c>
    </row>
    <row r="2471" spans="1:14" x14ac:dyDescent="0.3">
      <c r="A2471" t="s">
        <v>31</v>
      </c>
      <c r="B2471">
        <v>2020</v>
      </c>
      <c r="C2471">
        <v>11</v>
      </c>
      <c r="D2471" t="s">
        <v>18</v>
      </c>
      <c r="E2471">
        <v>3263311</v>
      </c>
      <c r="F2471">
        <f>VLOOKUP(_xlfn.CONCAT(A2471,B2471,C2471),Denominator!D:H,2,FALSE)</f>
        <v>3063481</v>
      </c>
      <c r="G2471">
        <f>VLOOKUP(_xlfn.CONCAT(A2471,B2471,C2471),Denominator!D:H,3,FALSE)</f>
        <v>199830</v>
      </c>
      <c r="H2471">
        <v>22738</v>
      </c>
      <c r="I2471" s="13">
        <f>Table15_2[[#This Row],[total_counts]]-Table15_2[[#This Row],[virtual_counts]]</f>
        <v>16793</v>
      </c>
      <c r="J2471">
        <v>5945</v>
      </c>
      <c r="K2471" s="4">
        <f>Table15_2[[#This Row],[total_counts]]/Table15_2[[#This Row],[den_total]]</f>
        <v>6.9677698509274782E-3</v>
      </c>
      <c r="L2471" s="4">
        <f>Table15_2[[#This Row],[in_person_counts]]/Table15_2[[#This Row],[den_total]]</f>
        <v>5.1460004884609526E-3</v>
      </c>
      <c r="M2471" s="4">
        <f>Table15_2[[#This Row],[virtual_counts]]/Table15_2[[#This Row],[den_total]]</f>
        <v>1.8217693624665255E-3</v>
      </c>
      <c r="N2471" t="s">
        <v>16</v>
      </c>
    </row>
    <row r="2472" spans="1:14" x14ac:dyDescent="0.3">
      <c r="A2472" t="s">
        <v>31</v>
      </c>
      <c r="B2472">
        <v>2020</v>
      </c>
      <c r="C2472">
        <v>11</v>
      </c>
      <c r="D2472" t="s">
        <v>19</v>
      </c>
      <c r="E2472">
        <v>3263311</v>
      </c>
      <c r="F2472">
        <f>VLOOKUP(_xlfn.CONCAT(A2472,B2472,C2472),Denominator!D:H,2,FALSE)</f>
        <v>3063481</v>
      </c>
      <c r="G2472">
        <f>VLOOKUP(_xlfn.CONCAT(A2472,B2472,C2472),Denominator!D:H,3,FALSE)</f>
        <v>199830</v>
      </c>
      <c r="H2472">
        <v>1036</v>
      </c>
      <c r="I2472" s="13">
        <f>Table15_2[[#This Row],[total_counts]]-Table15_2[[#This Row],[virtual_counts]]</f>
        <v>778</v>
      </c>
      <c r="J2472">
        <v>258</v>
      </c>
      <c r="K2472" s="4">
        <f>Table15_2[[#This Row],[total_counts]]/Table15_2[[#This Row],[den_total]]</f>
        <v>3.1746897552822884E-4</v>
      </c>
      <c r="L2472" s="4">
        <f>Table15_2[[#This Row],[in_person_counts]]/Table15_2[[#This Row],[den_total]]</f>
        <v>2.3840816888123748E-4</v>
      </c>
      <c r="M2472" s="4">
        <f>Table15_2[[#This Row],[virtual_counts]]/Table15_2[[#This Row],[den_total]]</f>
        <v>7.9060806646991355E-5</v>
      </c>
      <c r="N2472" t="s">
        <v>16</v>
      </c>
    </row>
    <row r="2473" spans="1:14" x14ac:dyDescent="0.3">
      <c r="A2473" t="s">
        <v>31</v>
      </c>
      <c r="B2473">
        <v>2020</v>
      </c>
      <c r="C2473">
        <v>11</v>
      </c>
      <c r="D2473" t="s">
        <v>21</v>
      </c>
      <c r="E2473">
        <v>3263311</v>
      </c>
      <c r="F2473">
        <f>VLOOKUP(_xlfn.CONCAT(A2473,B2473,C2473),Denominator!D:H,2,FALSE)</f>
        <v>3063481</v>
      </c>
      <c r="G2473">
        <f>VLOOKUP(_xlfn.CONCAT(A2473,B2473,C2473),Denominator!D:H,3,FALSE)</f>
        <v>199830</v>
      </c>
      <c r="H2473">
        <v>1017</v>
      </c>
      <c r="I2473" s="13">
        <f>Table15_2[[#This Row],[total_counts]]-Table15_2[[#This Row],[virtual_counts]]</f>
        <v>734</v>
      </c>
      <c r="J2473">
        <v>283</v>
      </c>
      <c r="K2473" s="4">
        <f>Table15_2[[#This Row],[total_counts]]/Table15_2[[#This Row],[den_total]]</f>
        <v>3.1164666806197754E-4</v>
      </c>
      <c r="L2473" s="4">
        <f>Table15_2[[#This Row],[in_person_counts]]/Table15_2[[#This Row],[den_total]]</f>
        <v>2.2492493053833973E-4</v>
      </c>
      <c r="M2473" s="4">
        <f>Table15_2[[#This Row],[virtual_counts]]/Table15_2[[#This Row],[den_total]]</f>
        <v>8.6721737523637795E-5</v>
      </c>
      <c r="N2473" t="s">
        <v>16</v>
      </c>
    </row>
    <row r="2474" spans="1:14" x14ac:dyDescent="0.3">
      <c r="A2474" t="s">
        <v>31</v>
      </c>
      <c r="B2474">
        <v>2020</v>
      </c>
      <c r="C2474">
        <v>11</v>
      </c>
      <c r="D2474" t="s">
        <v>23</v>
      </c>
      <c r="E2474">
        <v>3263311</v>
      </c>
      <c r="F2474">
        <f>VLOOKUP(_xlfn.CONCAT(A2474,B2474,C2474),Denominator!D:H,2,FALSE)</f>
        <v>3063481</v>
      </c>
      <c r="G2474">
        <f>VLOOKUP(_xlfn.CONCAT(A2474,B2474,C2474),Denominator!D:H,3,FALSE)</f>
        <v>199830</v>
      </c>
      <c r="H2474">
        <v>1405</v>
      </c>
      <c r="I2474" s="13">
        <f>Table15_2[[#This Row],[total_counts]]-Table15_2[[#This Row],[virtual_counts]]</f>
        <v>1206</v>
      </c>
      <c r="J2474">
        <v>199</v>
      </c>
      <c r="K2474" s="4">
        <f>Table15_2[[#This Row],[total_counts]]/Table15_2[[#This Row],[den_total]]</f>
        <v>4.3054431526753044E-4</v>
      </c>
      <c r="L2474" s="4">
        <f>Table15_2[[#This Row],[in_person_counts]]/Table15_2[[#This Row],[den_total]]</f>
        <v>3.6956330548942472E-4</v>
      </c>
      <c r="M2474" s="4">
        <f>Table15_2[[#This Row],[virtual_counts]]/Table15_2[[#This Row],[den_total]]</f>
        <v>6.0981009778105732E-5</v>
      </c>
      <c r="N2474" t="s">
        <v>16</v>
      </c>
    </row>
    <row r="2475" spans="1:14" x14ac:dyDescent="0.3">
      <c r="A2475" t="s">
        <v>31</v>
      </c>
      <c r="B2475">
        <v>2020</v>
      </c>
      <c r="C2475">
        <v>11</v>
      </c>
      <c r="D2475" t="s">
        <v>24</v>
      </c>
      <c r="E2475">
        <v>3263311</v>
      </c>
      <c r="F2475">
        <f>VLOOKUP(_xlfn.CONCAT(A2475,B2475,C2475),Denominator!D:H,2,FALSE)</f>
        <v>3063481</v>
      </c>
      <c r="G2475">
        <f>VLOOKUP(_xlfn.CONCAT(A2475,B2475,C2475),Denominator!D:H,3,FALSE)</f>
        <v>199830</v>
      </c>
      <c r="H2475">
        <v>37146</v>
      </c>
      <c r="I2475" s="13">
        <f>Table15_2[[#This Row],[total_counts]]-Table15_2[[#This Row],[virtual_counts]]</f>
        <v>28791</v>
      </c>
      <c r="J2475">
        <v>8355</v>
      </c>
      <c r="K2475" s="4">
        <f>Table15_2[[#This Row],[total_counts]]/Table15_2[[#This Row],[den_total]]</f>
        <v>1.138291753375636E-2</v>
      </c>
      <c r="L2475" s="4">
        <f>Table15_2[[#This Row],[in_person_counts]]/Table15_2[[#This Row],[den_total]]</f>
        <v>8.8226344347811167E-3</v>
      </c>
      <c r="M2475" s="4">
        <f>Table15_2[[#This Row],[virtual_counts]]/Table15_2[[#This Row],[den_total]]</f>
        <v>2.5602830989752434E-3</v>
      </c>
      <c r="N2475" t="s">
        <v>16</v>
      </c>
    </row>
    <row r="2476" spans="1:14" x14ac:dyDescent="0.3">
      <c r="A2476" t="s">
        <v>31</v>
      </c>
      <c r="B2476">
        <v>2020</v>
      </c>
      <c r="C2476">
        <v>11</v>
      </c>
      <c r="D2476" t="s">
        <v>25</v>
      </c>
      <c r="E2476">
        <v>3263311</v>
      </c>
      <c r="F2476">
        <f>VLOOKUP(_xlfn.CONCAT(A2476,B2476,C2476),Denominator!D:H,2,FALSE)</f>
        <v>3063481</v>
      </c>
      <c r="G2476">
        <f>VLOOKUP(_xlfn.CONCAT(A2476,B2476,C2476),Denominator!D:H,3,FALSE)</f>
        <v>199830</v>
      </c>
      <c r="H2476">
        <v>18487</v>
      </c>
      <c r="I2476" s="13">
        <f>Table15_2[[#This Row],[total_counts]]-Table15_2[[#This Row],[virtual_counts]]</f>
        <v>13048</v>
      </c>
      <c r="J2476">
        <v>5439</v>
      </c>
      <c r="K2476" s="4">
        <f>Table15_2[[#This Row],[total_counts]]/Table15_2[[#This Row],[den_total]]</f>
        <v>5.6651051646625164E-3</v>
      </c>
      <c r="L2476" s="4">
        <f>Table15_2[[#This Row],[in_person_counts]]/Table15_2[[#This Row],[den_total]]</f>
        <v>3.9983930431393144E-3</v>
      </c>
      <c r="M2476" s="4">
        <f>Table15_2[[#This Row],[virtual_counts]]/Table15_2[[#This Row],[den_total]]</f>
        <v>1.6667121215232015E-3</v>
      </c>
      <c r="N2476" t="s">
        <v>16</v>
      </c>
    </row>
    <row r="2477" spans="1:14" x14ac:dyDescent="0.3">
      <c r="A2477" t="s">
        <v>31</v>
      </c>
      <c r="B2477">
        <v>2020</v>
      </c>
      <c r="C2477">
        <v>12</v>
      </c>
      <c r="D2477" t="s">
        <v>20</v>
      </c>
      <c r="E2477">
        <v>3152973</v>
      </c>
      <c r="F2477">
        <f>VLOOKUP(_xlfn.CONCAT(A2477,B2477,C2477),Denominator!D:H,2,FALSE)</f>
        <v>2970181</v>
      </c>
      <c r="G2477">
        <f>VLOOKUP(_xlfn.CONCAT(A2477,B2477,C2477),Denominator!D:H,3,FALSE)</f>
        <v>182792</v>
      </c>
      <c r="H2477">
        <v>2796</v>
      </c>
      <c r="I2477" s="13">
        <f>Table15_2[[#This Row],[total_counts]]-Table15_2[[#This Row],[virtual_counts]]</f>
        <v>1596</v>
      </c>
      <c r="J2477">
        <v>1200</v>
      </c>
      <c r="K2477" s="4">
        <f>Table15_2[[#This Row],[total_counts]]/Table15_2[[#This Row],[den_total]]</f>
        <v>8.8678209423296683E-4</v>
      </c>
      <c r="L2477" s="4">
        <f>Table15_2[[#This Row],[in_person_counts]]/Table15_2[[#This Row],[den_total]]</f>
        <v>5.0618892074242314E-4</v>
      </c>
      <c r="M2477" s="4">
        <f>Table15_2[[#This Row],[virtual_counts]]/Table15_2[[#This Row],[den_total]]</f>
        <v>3.8059317349054369E-4</v>
      </c>
      <c r="N2477" t="s">
        <v>16</v>
      </c>
    </row>
    <row r="2478" spans="1:14" x14ac:dyDescent="0.3">
      <c r="A2478" t="s">
        <v>31</v>
      </c>
      <c r="B2478">
        <v>2020</v>
      </c>
      <c r="C2478">
        <v>12</v>
      </c>
      <c r="D2478" t="s">
        <v>22</v>
      </c>
      <c r="E2478">
        <v>3152973</v>
      </c>
      <c r="F2478">
        <f>VLOOKUP(_xlfn.CONCAT(A2478,B2478,C2478),Denominator!D:H,2,FALSE)</f>
        <v>2970181</v>
      </c>
      <c r="G2478">
        <f>VLOOKUP(_xlfn.CONCAT(A2478,B2478,C2478),Denominator!D:H,3,FALSE)</f>
        <v>182792</v>
      </c>
      <c r="H2478">
        <v>3797</v>
      </c>
      <c r="I2478" s="13">
        <f>Table15_2[[#This Row],[total_counts]]-Table15_2[[#This Row],[virtual_counts]]</f>
        <v>2177</v>
      </c>
      <c r="J2478">
        <v>1620</v>
      </c>
      <c r="K2478" s="4">
        <f>Table15_2[[#This Row],[total_counts]]/Table15_2[[#This Row],[den_total]]</f>
        <v>1.204260233119662E-3</v>
      </c>
      <c r="L2478" s="4">
        <f>Table15_2[[#This Row],[in_person_counts]]/Table15_2[[#This Row],[den_total]]</f>
        <v>6.9045944890742798E-4</v>
      </c>
      <c r="M2478" s="4">
        <f>Table15_2[[#This Row],[virtual_counts]]/Table15_2[[#This Row],[den_total]]</f>
        <v>5.1380078421223402E-4</v>
      </c>
      <c r="N2478" t="s">
        <v>16</v>
      </c>
    </row>
    <row r="2479" spans="1:14" x14ac:dyDescent="0.3">
      <c r="A2479" t="s">
        <v>31</v>
      </c>
      <c r="B2479">
        <v>2020</v>
      </c>
      <c r="C2479">
        <v>12</v>
      </c>
      <c r="D2479" t="s">
        <v>13</v>
      </c>
      <c r="E2479">
        <v>3152973</v>
      </c>
      <c r="F2479">
        <f>VLOOKUP(_xlfn.CONCAT(A2479,B2479,C2479),Denominator!D:H,2,FALSE)</f>
        <v>2970181</v>
      </c>
      <c r="G2479">
        <f>VLOOKUP(_xlfn.CONCAT(A2479,B2479,C2479),Denominator!D:H,3,FALSE)</f>
        <v>182792</v>
      </c>
      <c r="H2479">
        <v>118692</v>
      </c>
      <c r="I2479" s="13">
        <f>Table15_2[[#This Row],[total_counts]]-Table15_2[[#This Row],[virtual_counts]]</f>
        <v>76750</v>
      </c>
      <c r="J2479">
        <v>41942</v>
      </c>
      <c r="K2479" s="4">
        <f>Table15_2[[#This Row],[total_counts]]/Table15_2[[#This Row],[den_total]]</f>
        <v>3.7644470789949674E-2</v>
      </c>
      <c r="L2479" s="4">
        <f>Table15_2[[#This Row],[in_person_counts]]/Table15_2[[#This Row],[den_total]]</f>
        <v>2.4342105054499356E-2</v>
      </c>
      <c r="M2479" s="4">
        <f>Table15_2[[#This Row],[virtual_counts]]/Table15_2[[#This Row],[den_total]]</f>
        <v>1.3302365735450319E-2</v>
      </c>
      <c r="N2479" t="s">
        <v>16</v>
      </c>
    </row>
    <row r="2480" spans="1:14" x14ac:dyDescent="0.3">
      <c r="A2480" t="s">
        <v>31</v>
      </c>
      <c r="B2480">
        <v>2020</v>
      </c>
      <c r="C2480">
        <v>12</v>
      </c>
      <c r="D2480" t="s">
        <v>18</v>
      </c>
      <c r="E2480">
        <v>3152973</v>
      </c>
      <c r="F2480">
        <f>VLOOKUP(_xlfn.CONCAT(A2480,B2480,C2480),Denominator!D:H,2,FALSE)</f>
        <v>2970181</v>
      </c>
      <c r="G2480">
        <f>VLOOKUP(_xlfn.CONCAT(A2480,B2480,C2480),Denominator!D:H,3,FALSE)</f>
        <v>182792</v>
      </c>
      <c r="H2480">
        <v>21876</v>
      </c>
      <c r="I2480" s="13">
        <f>Table15_2[[#This Row],[total_counts]]-Table15_2[[#This Row],[virtual_counts]]</f>
        <v>15366</v>
      </c>
      <c r="J2480">
        <v>6510</v>
      </c>
      <c r="K2480" s="4">
        <f>Table15_2[[#This Row],[total_counts]]/Table15_2[[#This Row],[den_total]]</f>
        <v>6.9382135527326118E-3</v>
      </c>
      <c r="L2480" s="4">
        <f>Table15_2[[#This Row],[in_person_counts]]/Table15_2[[#This Row],[den_total]]</f>
        <v>4.8734955865464115E-3</v>
      </c>
      <c r="M2480" s="4">
        <f>Table15_2[[#This Row],[virtual_counts]]/Table15_2[[#This Row],[den_total]]</f>
        <v>2.0647179661861994E-3</v>
      </c>
      <c r="N2480" t="s">
        <v>16</v>
      </c>
    </row>
    <row r="2481" spans="1:14" x14ac:dyDescent="0.3">
      <c r="A2481" t="s">
        <v>31</v>
      </c>
      <c r="B2481">
        <v>2020</v>
      </c>
      <c r="C2481">
        <v>12</v>
      </c>
      <c r="D2481" t="s">
        <v>19</v>
      </c>
      <c r="E2481">
        <v>3152973</v>
      </c>
      <c r="F2481">
        <f>VLOOKUP(_xlfn.CONCAT(A2481,B2481,C2481),Denominator!D:H,2,FALSE)</f>
        <v>2970181</v>
      </c>
      <c r="G2481">
        <f>VLOOKUP(_xlfn.CONCAT(A2481,B2481,C2481),Denominator!D:H,3,FALSE)</f>
        <v>182792</v>
      </c>
      <c r="H2481">
        <v>1083</v>
      </c>
      <c r="I2481" s="13">
        <f>Table15_2[[#This Row],[total_counts]]-Table15_2[[#This Row],[virtual_counts]]</f>
        <v>818</v>
      </c>
      <c r="J2481">
        <v>265</v>
      </c>
      <c r="K2481" s="4">
        <f>Table15_2[[#This Row],[total_counts]]/Table15_2[[#This Row],[den_total]]</f>
        <v>3.4348533907521569E-4</v>
      </c>
      <c r="L2481" s="4">
        <f>Table15_2[[#This Row],[in_person_counts]]/Table15_2[[#This Row],[den_total]]</f>
        <v>2.5943767992938726E-4</v>
      </c>
      <c r="M2481" s="4">
        <f>Table15_2[[#This Row],[virtual_counts]]/Table15_2[[#This Row],[den_total]]</f>
        <v>8.4047659145828404E-5</v>
      </c>
      <c r="N2481" t="s">
        <v>16</v>
      </c>
    </row>
    <row r="2482" spans="1:14" x14ac:dyDescent="0.3">
      <c r="A2482" t="s">
        <v>31</v>
      </c>
      <c r="B2482">
        <v>2020</v>
      </c>
      <c r="C2482">
        <v>12</v>
      </c>
      <c r="D2482" t="s">
        <v>21</v>
      </c>
      <c r="E2482">
        <v>3152973</v>
      </c>
      <c r="F2482">
        <f>VLOOKUP(_xlfn.CONCAT(A2482,B2482,C2482),Denominator!D:H,2,FALSE)</f>
        <v>2970181</v>
      </c>
      <c r="G2482">
        <f>VLOOKUP(_xlfn.CONCAT(A2482,B2482,C2482),Denominator!D:H,3,FALSE)</f>
        <v>182792</v>
      </c>
      <c r="H2482">
        <v>1001</v>
      </c>
      <c r="I2482" s="13">
        <f>Table15_2[[#This Row],[total_counts]]-Table15_2[[#This Row],[virtual_counts]]</f>
        <v>681</v>
      </c>
      <c r="J2482">
        <v>320</v>
      </c>
      <c r="K2482" s="4">
        <f>Table15_2[[#This Row],[total_counts]]/Table15_2[[#This Row],[den_total]]</f>
        <v>3.1747813888669517E-4</v>
      </c>
      <c r="L2482" s="4">
        <f>Table15_2[[#This Row],[in_person_counts]]/Table15_2[[#This Row],[den_total]]</f>
        <v>2.1598662595588355E-4</v>
      </c>
      <c r="M2482" s="4">
        <f>Table15_2[[#This Row],[virtual_counts]]/Table15_2[[#This Row],[den_total]]</f>
        <v>1.0149151293081166E-4</v>
      </c>
      <c r="N2482" t="s">
        <v>16</v>
      </c>
    </row>
    <row r="2483" spans="1:14" x14ac:dyDescent="0.3">
      <c r="A2483" t="s">
        <v>31</v>
      </c>
      <c r="B2483">
        <v>2020</v>
      </c>
      <c r="C2483">
        <v>12</v>
      </c>
      <c r="D2483" t="s">
        <v>23</v>
      </c>
      <c r="E2483">
        <v>3152973</v>
      </c>
      <c r="F2483">
        <f>VLOOKUP(_xlfn.CONCAT(A2483,B2483,C2483),Denominator!D:H,2,FALSE)</f>
        <v>2970181</v>
      </c>
      <c r="G2483">
        <f>VLOOKUP(_xlfn.CONCAT(A2483,B2483,C2483),Denominator!D:H,3,FALSE)</f>
        <v>182792</v>
      </c>
      <c r="H2483">
        <v>1343</v>
      </c>
      <c r="I2483" s="13">
        <f>Table15_2[[#This Row],[total_counts]]-Table15_2[[#This Row],[virtual_counts]]</f>
        <v>963</v>
      </c>
      <c r="J2483">
        <v>380</v>
      </c>
      <c r="K2483" s="4">
        <f>Table15_2[[#This Row],[total_counts]]/Table15_2[[#This Row],[den_total]]</f>
        <v>4.2594719333150015E-4</v>
      </c>
      <c r="L2483" s="4">
        <f>Table15_2[[#This Row],[in_person_counts]]/Table15_2[[#This Row],[den_total]]</f>
        <v>3.0542602172616132E-4</v>
      </c>
      <c r="M2483" s="4">
        <f>Table15_2[[#This Row],[virtual_counts]]/Table15_2[[#This Row],[den_total]]</f>
        <v>1.2052117160533883E-4</v>
      </c>
      <c r="N2483" t="s">
        <v>16</v>
      </c>
    </row>
    <row r="2484" spans="1:14" x14ac:dyDescent="0.3">
      <c r="A2484" t="s">
        <v>31</v>
      </c>
      <c r="B2484">
        <v>2020</v>
      </c>
      <c r="C2484">
        <v>12</v>
      </c>
      <c r="D2484" t="s">
        <v>24</v>
      </c>
      <c r="E2484">
        <v>3152973</v>
      </c>
      <c r="F2484">
        <f>VLOOKUP(_xlfn.CONCAT(A2484,B2484,C2484),Denominator!D:H,2,FALSE)</f>
        <v>2970181</v>
      </c>
      <c r="G2484">
        <f>VLOOKUP(_xlfn.CONCAT(A2484,B2484,C2484),Denominator!D:H,3,FALSE)</f>
        <v>182792</v>
      </c>
      <c r="H2484">
        <v>38094</v>
      </c>
      <c r="I2484" s="13">
        <f>Table15_2[[#This Row],[total_counts]]-Table15_2[[#This Row],[virtual_counts]]</f>
        <v>30488</v>
      </c>
      <c r="J2484">
        <v>7606</v>
      </c>
      <c r="K2484" s="4">
        <f>Table15_2[[#This Row],[total_counts]]/Table15_2[[#This Row],[den_total]]</f>
        <v>1.208193029245731E-2</v>
      </c>
      <c r="L2484" s="4">
        <f>Table15_2[[#This Row],[in_person_counts]]/Table15_2[[#This Row],[den_total]]</f>
        <v>9.6696038944830802E-3</v>
      </c>
      <c r="M2484" s="4">
        <f>Table15_2[[#This Row],[virtual_counts]]/Table15_2[[#This Row],[den_total]]</f>
        <v>2.4123263979742293E-3</v>
      </c>
      <c r="N2484" t="s">
        <v>16</v>
      </c>
    </row>
    <row r="2485" spans="1:14" x14ac:dyDescent="0.3">
      <c r="A2485" t="s">
        <v>31</v>
      </c>
      <c r="B2485">
        <v>2020</v>
      </c>
      <c r="C2485">
        <v>12</v>
      </c>
      <c r="D2485" t="s">
        <v>25</v>
      </c>
      <c r="E2485">
        <v>3152973</v>
      </c>
      <c r="F2485">
        <f>VLOOKUP(_xlfn.CONCAT(A2485,B2485,C2485),Denominator!D:H,2,FALSE)</f>
        <v>2970181</v>
      </c>
      <c r="G2485">
        <f>VLOOKUP(_xlfn.CONCAT(A2485,B2485,C2485),Denominator!D:H,3,FALSE)</f>
        <v>182792</v>
      </c>
      <c r="H2485">
        <v>17233</v>
      </c>
      <c r="I2485" s="13">
        <f>Table15_2[[#This Row],[total_counts]]-Table15_2[[#This Row],[virtual_counts]]</f>
        <v>10826</v>
      </c>
      <c r="J2485">
        <v>6407</v>
      </c>
      <c r="K2485" s="4">
        <f>Table15_2[[#This Row],[total_counts]]/Table15_2[[#This Row],[den_total]]</f>
        <v>5.4656351323021162E-3</v>
      </c>
      <c r="L2485" s="4">
        <f>Table15_2[[#This Row],[in_person_counts]]/Table15_2[[#This Row],[den_total]]</f>
        <v>3.4335847468405217E-3</v>
      </c>
      <c r="M2485" s="4">
        <f>Table15_2[[#This Row],[virtual_counts]]/Table15_2[[#This Row],[den_total]]</f>
        <v>2.0320503854615946E-3</v>
      </c>
      <c r="N2485" t="s">
        <v>16</v>
      </c>
    </row>
    <row r="2486" spans="1:14" x14ac:dyDescent="0.3">
      <c r="A2486" t="s">
        <v>30</v>
      </c>
      <c r="B2486">
        <v>2020</v>
      </c>
      <c r="C2486">
        <v>1</v>
      </c>
      <c r="D2486" t="s">
        <v>13</v>
      </c>
      <c r="E2486">
        <v>104925</v>
      </c>
      <c r="F2486">
        <f>VLOOKUP(_xlfn.CONCAT(A2486,B2486,C2486),Denominator!D:H,2,FALSE)</f>
        <v>104915</v>
      </c>
      <c r="G2486">
        <f>VLOOKUP(_xlfn.CONCAT(A2486,B2486,C2486),Denominator!D:H,3,FALSE)</f>
        <v>10</v>
      </c>
      <c r="H2486">
        <v>331</v>
      </c>
      <c r="I2486" s="13">
        <f>Table15_2[[#This Row],[total_counts]]-Table15_2[[#This Row],[virtual_counts]]</f>
        <v>331</v>
      </c>
      <c r="J2486">
        <v>0</v>
      </c>
      <c r="K2486" s="4">
        <f>Table15_2[[#This Row],[total_counts]]/Table15_2[[#This Row],[den_total]]</f>
        <v>3.1546342625685011E-3</v>
      </c>
      <c r="L2486" s="4">
        <f>Table15_2[[#This Row],[in_person_counts]]/Table15_2[[#This Row],[den_total]]</f>
        <v>3.1546342625685011E-3</v>
      </c>
      <c r="M2486" s="4">
        <f>Table15_2[[#This Row],[virtual_counts]]/Table15_2[[#This Row],[den_total]]</f>
        <v>0</v>
      </c>
      <c r="N2486" t="s">
        <v>14</v>
      </c>
    </row>
    <row r="2487" spans="1:14" x14ac:dyDescent="0.3">
      <c r="A2487" t="s">
        <v>30</v>
      </c>
      <c r="B2487">
        <v>2020</v>
      </c>
      <c r="C2487">
        <v>1</v>
      </c>
      <c r="D2487" t="s">
        <v>18</v>
      </c>
      <c r="E2487">
        <v>104925</v>
      </c>
      <c r="F2487">
        <f>VLOOKUP(_xlfn.CONCAT(A2487,B2487,C2487),Denominator!D:H,2,FALSE)</f>
        <v>104915</v>
      </c>
      <c r="G2487">
        <f>VLOOKUP(_xlfn.CONCAT(A2487,B2487,C2487),Denominator!D:H,3,FALSE)</f>
        <v>10</v>
      </c>
      <c r="H2487">
        <v>29</v>
      </c>
      <c r="I2487" s="13">
        <f>Table15_2[[#This Row],[total_counts]]-Table15_2[[#This Row],[virtual_counts]]</f>
        <v>29</v>
      </c>
      <c r="J2487">
        <v>0</v>
      </c>
      <c r="K2487" s="4">
        <f>Table15_2[[#This Row],[total_counts]]/Table15_2[[#This Row],[den_total]]</f>
        <v>2.7638789611627353E-4</v>
      </c>
      <c r="L2487" s="4">
        <f>Table15_2[[#This Row],[in_person_counts]]/Table15_2[[#This Row],[den_total]]</f>
        <v>2.7638789611627353E-4</v>
      </c>
      <c r="M2487" s="4">
        <f>Table15_2[[#This Row],[virtual_counts]]/Table15_2[[#This Row],[den_total]]</f>
        <v>0</v>
      </c>
      <c r="N2487" t="s">
        <v>14</v>
      </c>
    </row>
    <row r="2488" spans="1:14" x14ac:dyDescent="0.3">
      <c r="A2488" t="s">
        <v>30</v>
      </c>
      <c r="B2488">
        <v>2020</v>
      </c>
      <c r="C2488">
        <v>1</v>
      </c>
      <c r="D2488" t="s">
        <v>19</v>
      </c>
      <c r="E2488">
        <v>104925</v>
      </c>
      <c r="F2488">
        <f>VLOOKUP(_xlfn.CONCAT(A2488,B2488,C2488),Denominator!D:H,2,FALSE)</f>
        <v>104915</v>
      </c>
      <c r="G2488">
        <f>VLOOKUP(_xlfn.CONCAT(A2488,B2488,C2488),Denominator!D:H,3,FALSE)</f>
        <v>10</v>
      </c>
      <c r="H2488">
        <v>51</v>
      </c>
      <c r="I2488" s="13">
        <f>Table15_2[[#This Row],[total_counts]]-Table15_2[[#This Row],[virtual_counts]]</f>
        <v>51</v>
      </c>
      <c r="J2488">
        <v>0</v>
      </c>
      <c r="K2488" s="4">
        <f>Table15_2[[#This Row],[total_counts]]/Table15_2[[#This Row],[den_total]]</f>
        <v>4.8606147248034308E-4</v>
      </c>
      <c r="L2488" s="4">
        <f>Table15_2[[#This Row],[in_person_counts]]/Table15_2[[#This Row],[den_total]]</f>
        <v>4.8606147248034308E-4</v>
      </c>
      <c r="M2488" s="4">
        <f>Table15_2[[#This Row],[virtual_counts]]/Table15_2[[#This Row],[den_total]]</f>
        <v>0</v>
      </c>
      <c r="N2488" t="s">
        <v>14</v>
      </c>
    </row>
    <row r="2489" spans="1:14" x14ac:dyDescent="0.3">
      <c r="A2489" t="s">
        <v>30</v>
      </c>
      <c r="B2489">
        <v>2020</v>
      </c>
      <c r="C2489">
        <v>1</v>
      </c>
      <c r="D2489" t="s">
        <v>20</v>
      </c>
      <c r="E2489">
        <v>104925</v>
      </c>
      <c r="F2489">
        <f>VLOOKUP(_xlfn.CONCAT(A2489,B2489,C2489),Denominator!D:H,2,FALSE)</f>
        <v>104915</v>
      </c>
      <c r="G2489">
        <f>VLOOKUP(_xlfn.CONCAT(A2489,B2489,C2489),Denominator!D:H,3,FALSE)</f>
        <v>10</v>
      </c>
      <c r="H2489">
        <v>0</v>
      </c>
      <c r="I2489" s="13">
        <f>Table15_2[[#This Row],[total_counts]]-Table15_2[[#This Row],[virtual_counts]]</f>
        <v>0</v>
      </c>
      <c r="J2489">
        <v>0</v>
      </c>
      <c r="K2489" s="4">
        <f>Table15_2[[#This Row],[total_counts]]/Table15_2[[#This Row],[den_total]]</f>
        <v>0</v>
      </c>
      <c r="L2489" s="4">
        <f>Table15_2[[#This Row],[in_person_counts]]/Table15_2[[#This Row],[den_total]]</f>
        <v>0</v>
      </c>
      <c r="M2489" s="4">
        <f>Table15_2[[#This Row],[virtual_counts]]/Table15_2[[#This Row],[den_total]]</f>
        <v>0</v>
      </c>
      <c r="N2489" t="s">
        <v>14</v>
      </c>
    </row>
    <row r="2490" spans="1:14" x14ac:dyDescent="0.3">
      <c r="A2490" t="s">
        <v>30</v>
      </c>
      <c r="B2490">
        <v>2020</v>
      </c>
      <c r="C2490">
        <v>1</v>
      </c>
      <c r="D2490" t="s">
        <v>21</v>
      </c>
      <c r="E2490">
        <v>104925</v>
      </c>
      <c r="F2490">
        <f>VLOOKUP(_xlfn.CONCAT(A2490,B2490,C2490),Denominator!D:H,2,FALSE)</f>
        <v>104915</v>
      </c>
      <c r="G2490">
        <f>VLOOKUP(_xlfn.CONCAT(A2490,B2490,C2490),Denominator!D:H,3,FALSE)</f>
        <v>10</v>
      </c>
      <c r="H2490">
        <v>0</v>
      </c>
      <c r="I2490" s="13">
        <f>Table15_2[[#This Row],[total_counts]]-Table15_2[[#This Row],[virtual_counts]]</f>
        <v>0</v>
      </c>
      <c r="J2490">
        <v>0</v>
      </c>
      <c r="K2490" s="4">
        <f>Table15_2[[#This Row],[total_counts]]/Table15_2[[#This Row],[den_total]]</f>
        <v>0</v>
      </c>
      <c r="L2490" s="4">
        <f>Table15_2[[#This Row],[in_person_counts]]/Table15_2[[#This Row],[den_total]]</f>
        <v>0</v>
      </c>
      <c r="M2490" s="4">
        <f>Table15_2[[#This Row],[virtual_counts]]/Table15_2[[#This Row],[den_total]]</f>
        <v>0</v>
      </c>
      <c r="N2490" t="s">
        <v>14</v>
      </c>
    </row>
    <row r="2491" spans="1:14" x14ac:dyDescent="0.3">
      <c r="A2491" t="s">
        <v>30</v>
      </c>
      <c r="B2491">
        <v>2020</v>
      </c>
      <c r="C2491">
        <v>1</v>
      </c>
      <c r="D2491" t="s">
        <v>22</v>
      </c>
      <c r="E2491">
        <v>104925</v>
      </c>
      <c r="F2491">
        <f>VLOOKUP(_xlfn.CONCAT(A2491,B2491,C2491),Denominator!D:H,2,FALSE)</f>
        <v>104915</v>
      </c>
      <c r="G2491">
        <f>VLOOKUP(_xlfn.CONCAT(A2491,B2491,C2491),Denominator!D:H,3,FALSE)</f>
        <v>10</v>
      </c>
      <c r="H2491">
        <v>0</v>
      </c>
      <c r="I2491" s="13">
        <f>Table15_2[[#This Row],[total_counts]]-Table15_2[[#This Row],[virtual_counts]]</f>
        <v>0</v>
      </c>
      <c r="J2491">
        <v>0</v>
      </c>
      <c r="K2491" s="4">
        <f>Table15_2[[#This Row],[total_counts]]/Table15_2[[#This Row],[den_total]]</f>
        <v>0</v>
      </c>
      <c r="L2491" s="4">
        <f>Table15_2[[#This Row],[in_person_counts]]/Table15_2[[#This Row],[den_total]]</f>
        <v>0</v>
      </c>
      <c r="M2491" s="4">
        <f>Table15_2[[#This Row],[virtual_counts]]/Table15_2[[#This Row],[den_total]]</f>
        <v>0</v>
      </c>
      <c r="N2491" t="s">
        <v>14</v>
      </c>
    </row>
    <row r="2492" spans="1:14" x14ac:dyDescent="0.3">
      <c r="A2492" t="s">
        <v>30</v>
      </c>
      <c r="B2492">
        <v>2020</v>
      </c>
      <c r="C2492">
        <v>1</v>
      </c>
      <c r="D2492" t="s">
        <v>23</v>
      </c>
      <c r="E2492">
        <v>104925</v>
      </c>
      <c r="F2492">
        <f>VLOOKUP(_xlfn.CONCAT(A2492,B2492,C2492),Denominator!D:H,2,FALSE)</f>
        <v>104915</v>
      </c>
      <c r="G2492">
        <f>VLOOKUP(_xlfn.CONCAT(A2492,B2492,C2492),Denominator!D:H,3,FALSE)</f>
        <v>10</v>
      </c>
      <c r="H2492">
        <v>0</v>
      </c>
      <c r="I2492" s="13">
        <f>Table15_2[[#This Row],[total_counts]]-Table15_2[[#This Row],[virtual_counts]]</f>
        <v>0</v>
      </c>
      <c r="J2492">
        <v>0</v>
      </c>
      <c r="K2492" s="4">
        <f>Table15_2[[#This Row],[total_counts]]/Table15_2[[#This Row],[den_total]]</f>
        <v>0</v>
      </c>
      <c r="L2492" s="4">
        <f>Table15_2[[#This Row],[in_person_counts]]/Table15_2[[#This Row],[den_total]]</f>
        <v>0</v>
      </c>
      <c r="M2492" s="4">
        <f>Table15_2[[#This Row],[virtual_counts]]/Table15_2[[#This Row],[den_total]]</f>
        <v>0</v>
      </c>
      <c r="N2492" t="s">
        <v>14</v>
      </c>
    </row>
    <row r="2493" spans="1:14" x14ac:dyDescent="0.3">
      <c r="A2493" t="s">
        <v>30</v>
      </c>
      <c r="B2493">
        <v>2020</v>
      </c>
      <c r="C2493">
        <v>1</v>
      </c>
      <c r="D2493" t="s">
        <v>24</v>
      </c>
      <c r="E2493">
        <v>104925</v>
      </c>
      <c r="F2493">
        <f>VLOOKUP(_xlfn.CONCAT(A2493,B2493,C2493),Denominator!D:H,2,FALSE)</f>
        <v>104915</v>
      </c>
      <c r="G2493">
        <f>VLOOKUP(_xlfn.CONCAT(A2493,B2493,C2493),Denominator!D:H,3,FALSE)</f>
        <v>10</v>
      </c>
      <c r="H2493">
        <v>0</v>
      </c>
      <c r="I2493" s="13">
        <f>Table15_2[[#This Row],[total_counts]]-Table15_2[[#This Row],[virtual_counts]]</f>
        <v>0</v>
      </c>
      <c r="J2493">
        <v>0</v>
      </c>
      <c r="K2493" s="4">
        <f>Table15_2[[#This Row],[total_counts]]/Table15_2[[#This Row],[den_total]]</f>
        <v>0</v>
      </c>
      <c r="L2493" s="4">
        <f>Table15_2[[#This Row],[in_person_counts]]/Table15_2[[#This Row],[den_total]]</f>
        <v>0</v>
      </c>
      <c r="M2493" s="4">
        <f>Table15_2[[#This Row],[virtual_counts]]/Table15_2[[#This Row],[den_total]]</f>
        <v>0</v>
      </c>
      <c r="N2493" t="s">
        <v>14</v>
      </c>
    </row>
    <row r="2494" spans="1:14" x14ac:dyDescent="0.3">
      <c r="A2494" t="s">
        <v>30</v>
      </c>
      <c r="B2494">
        <v>2020</v>
      </c>
      <c r="C2494">
        <v>1</v>
      </c>
      <c r="D2494" t="s">
        <v>25</v>
      </c>
      <c r="E2494">
        <v>104925</v>
      </c>
      <c r="F2494">
        <f>VLOOKUP(_xlfn.CONCAT(A2494,B2494,C2494),Denominator!D:H,2,FALSE)</f>
        <v>104915</v>
      </c>
      <c r="G2494">
        <f>VLOOKUP(_xlfn.CONCAT(A2494,B2494,C2494),Denominator!D:H,3,FALSE)</f>
        <v>10</v>
      </c>
      <c r="H2494">
        <v>4</v>
      </c>
      <c r="I2494" s="13">
        <f>Table15_2[[#This Row],[total_counts]]-Table15_2[[#This Row],[virtual_counts]]</f>
        <v>4</v>
      </c>
      <c r="J2494">
        <v>0</v>
      </c>
      <c r="K2494" s="4">
        <f>Table15_2[[#This Row],[total_counts]]/Table15_2[[#This Row],[den_total]]</f>
        <v>3.8122468429830832E-5</v>
      </c>
      <c r="L2494" s="4">
        <f>Table15_2[[#This Row],[in_person_counts]]/Table15_2[[#This Row],[den_total]]</f>
        <v>3.8122468429830832E-5</v>
      </c>
      <c r="M2494" s="4">
        <f>Table15_2[[#This Row],[virtual_counts]]/Table15_2[[#This Row],[den_total]]</f>
        <v>0</v>
      </c>
      <c r="N2494" t="s">
        <v>14</v>
      </c>
    </row>
    <row r="2495" spans="1:14" x14ac:dyDescent="0.3">
      <c r="A2495" t="s">
        <v>30</v>
      </c>
      <c r="B2495">
        <v>2020</v>
      </c>
      <c r="C2495">
        <v>2</v>
      </c>
      <c r="D2495" t="s">
        <v>13</v>
      </c>
      <c r="E2495">
        <v>91012</v>
      </c>
      <c r="F2495">
        <f>VLOOKUP(_xlfn.CONCAT(A2495,B2495,C2495),Denominator!D:H,2,FALSE)</f>
        <v>90993</v>
      </c>
      <c r="G2495">
        <f>VLOOKUP(_xlfn.CONCAT(A2495,B2495,C2495),Denominator!D:H,3,FALSE)</f>
        <v>19</v>
      </c>
      <c r="H2495">
        <v>261</v>
      </c>
      <c r="I2495" s="13">
        <f>Table15_2[[#This Row],[total_counts]]-Table15_2[[#This Row],[virtual_counts]]</f>
        <v>261</v>
      </c>
      <c r="J2495">
        <v>0</v>
      </c>
      <c r="K2495" s="4">
        <f>Table15_2[[#This Row],[total_counts]]/Table15_2[[#This Row],[den_total]]</f>
        <v>2.8677537028084211E-3</v>
      </c>
      <c r="L2495" s="4">
        <f>Table15_2[[#This Row],[in_person_counts]]/Table15_2[[#This Row],[den_total]]</f>
        <v>2.8677537028084211E-3</v>
      </c>
      <c r="M2495" s="4">
        <f>Table15_2[[#This Row],[virtual_counts]]/Table15_2[[#This Row],[den_total]]</f>
        <v>0</v>
      </c>
      <c r="N2495" t="s">
        <v>14</v>
      </c>
    </row>
    <row r="2496" spans="1:14" x14ac:dyDescent="0.3">
      <c r="A2496" t="s">
        <v>30</v>
      </c>
      <c r="B2496">
        <v>2020</v>
      </c>
      <c r="C2496">
        <v>2</v>
      </c>
      <c r="D2496" t="s">
        <v>18</v>
      </c>
      <c r="E2496">
        <v>91012</v>
      </c>
      <c r="F2496">
        <f>VLOOKUP(_xlfn.CONCAT(A2496,B2496,C2496),Denominator!D:H,2,FALSE)</f>
        <v>90993</v>
      </c>
      <c r="G2496">
        <f>VLOOKUP(_xlfn.CONCAT(A2496,B2496,C2496),Denominator!D:H,3,FALSE)</f>
        <v>19</v>
      </c>
      <c r="H2496">
        <v>21</v>
      </c>
      <c r="I2496" s="13">
        <f>Table15_2[[#This Row],[total_counts]]-Table15_2[[#This Row],[virtual_counts]]</f>
        <v>21</v>
      </c>
      <c r="J2496">
        <v>0</v>
      </c>
      <c r="K2496" s="4">
        <f>Table15_2[[#This Row],[total_counts]]/Table15_2[[#This Row],[den_total]]</f>
        <v>2.3073880367424076E-4</v>
      </c>
      <c r="L2496" s="4">
        <f>Table15_2[[#This Row],[in_person_counts]]/Table15_2[[#This Row],[den_total]]</f>
        <v>2.3073880367424076E-4</v>
      </c>
      <c r="M2496" s="4">
        <f>Table15_2[[#This Row],[virtual_counts]]/Table15_2[[#This Row],[den_total]]</f>
        <v>0</v>
      </c>
      <c r="N2496" t="s">
        <v>14</v>
      </c>
    </row>
    <row r="2497" spans="1:14" x14ac:dyDescent="0.3">
      <c r="A2497" t="s">
        <v>30</v>
      </c>
      <c r="B2497">
        <v>2020</v>
      </c>
      <c r="C2497">
        <v>2</v>
      </c>
      <c r="D2497" t="s">
        <v>19</v>
      </c>
      <c r="E2497">
        <v>91012</v>
      </c>
      <c r="F2497">
        <f>VLOOKUP(_xlfn.CONCAT(A2497,B2497,C2497),Denominator!D:H,2,FALSE)</f>
        <v>90993</v>
      </c>
      <c r="G2497">
        <f>VLOOKUP(_xlfn.CONCAT(A2497,B2497,C2497),Denominator!D:H,3,FALSE)</f>
        <v>19</v>
      </c>
      <c r="H2497">
        <v>56</v>
      </c>
      <c r="I2497" s="13">
        <f>Table15_2[[#This Row],[total_counts]]-Table15_2[[#This Row],[virtual_counts]]</f>
        <v>56</v>
      </c>
      <c r="J2497">
        <v>0</v>
      </c>
      <c r="K2497" s="4">
        <f>Table15_2[[#This Row],[total_counts]]/Table15_2[[#This Row],[den_total]]</f>
        <v>6.1530347646464203E-4</v>
      </c>
      <c r="L2497" s="4">
        <f>Table15_2[[#This Row],[in_person_counts]]/Table15_2[[#This Row],[den_total]]</f>
        <v>6.1530347646464203E-4</v>
      </c>
      <c r="M2497" s="4">
        <f>Table15_2[[#This Row],[virtual_counts]]/Table15_2[[#This Row],[den_total]]</f>
        <v>0</v>
      </c>
      <c r="N2497" t="s">
        <v>14</v>
      </c>
    </row>
    <row r="2498" spans="1:14" x14ac:dyDescent="0.3">
      <c r="A2498" t="s">
        <v>30</v>
      </c>
      <c r="B2498">
        <v>2020</v>
      </c>
      <c r="C2498">
        <v>2</v>
      </c>
      <c r="D2498" t="s">
        <v>20</v>
      </c>
      <c r="E2498">
        <v>91012</v>
      </c>
      <c r="F2498">
        <f>VLOOKUP(_xlfn.CONCAT(A2498,B2498,C2498),Denominator!D:H,2,FALSE)</f>
        <v>90993</v>
      </c>
      <c r="G2498">
        <f>VLOOKUP(_xlfn.CONCAT(A2498,B2498,C2498),Denominator!D:H,3,FALSE)</f>
        <v>19</v>
      </c>
      <c r="H2498">
        <v>0</v>
      </c>
      <c r="I2498" s="13">
        <f>Table15_2[[#This Row],[total_counts]]-Table15_2[[#This Row],[virtual_counts]]</f>
        <v>0</v>
      </c>
      <c r="J2498">
        <v>0</v>
      </c>
      <c r="K2498" s="4">
        <f>Table15_2[[#This Row],[total_counts]]/Table15_2[[#This Row],[den_total]]</f>
        <v>0</v>
      </c>
      <c r="L2498" s="4">
        <f>Table15_2[[#This Row],[in_person_counts]]/Table15_2[[#This Row],[den_total]]</f>
        <v>0</v>
      </c>
      <c r="M2498" s="4">
        <f>Table15_2[[#This Row],[virtual_counts]]/Table15_2[[#This Row],[den_total]]</f>
        <v>0</v>
      </c>
      <c r="N2498" t="s">
        <v>14</v>
      </c>
    </row>
    <row r="2499" spans="1:14" x14ac:dyDescent="0.3">
      <c r="A2499" t="s">
        <v>30</v>
      </c>
      <c r="B2499">
        <v>2020</v>
      </c>
      <c r="C2499">
        <v>2</v>
      </c>
      <c r="D2499" t="s">
        <v>21</v>
      </c>
      <c r="E2499">
        <v>91012</v>
      </c>
      <c r="F2499">
        <f>VLOOKUP(_xlfn.CONCAT(A2499,B2499,C2499),Denominator!D:H,2,FALSE)</f>
        <v>90993</v>
      </c>
      <c r="G2499">
        <f>VLOOKUP(_xlfn.CONCAT(A2499,B2499,C2499),Denominator!D:H,3,FALSE)</f>
        <v>19</v>
      </c>
      <c r="H2499">
        <v>0</v>
      </c>
      <c r="I2499" s="13">
        <f>Table15_2[[#This Row],[total_counts]]-Table15_2[[#This Row],[virtual_counts]]</f>
        <v>0</v>
      </c>
      <c r="J2499">
        <v>0</v>
      </c>
      <c r="K2499" s="4">
        <f>Table15_2[[#This Row],[total_counts]]/Table15_2[[#This Row],[den_total]]</f>
        <v>0</v>
      </c>
      <c r="L2499" s="4">
        <f>Table15_2[[#This Row],[in_person_counts]]/Table15_2[[#This Row],[den_total]]</f>
        <v>0</v>
      </c>
      <c r="M2499" s="4">
        <f>Table15_2[[#This Row],[virtual_counts]]/Table15_2[[#This Row],[den_total]]</f>
        <v>0</v>
      </c>
      <c r="N2499" t="s">
        <v>14</v>
      </c>
    </row>
    <row r="2500" spans="1:14" x14ac:dyDescent="0.3">
      <c r="A2500" t="s">
        <v>30</v>
      </c>
      <c r="B2500">
        <v>2020</v>
      </c>
      <c r="C2500">
        <v>2</v>
      </c>
      <c r="D2500" t="s">
        <v>22</v>
      </c>
      <c r="E2500">
        <v>91012</v>
      </c>
      <c r="F2500">
        <f>VLOOKUP(_xlfn.CONCAT(A2500,B2500,C2500),Denominator!D:H,2,FALSE)</f>
        <v>90993</v>
      </c>
      <c r="G2500">
        <f>VLOOKUP(_xlfn.CONCAT(A2500,B2500,C2500),Denominator!D:H,3,FALSE)</f>
        <v>19</v>
      </c>
      <c r="H2500">
        <v>0</v>
      </c>
      <c r="I2500" s="13">
        <f>Table15_2[[#This Row],[total_counts]]-Table15_2[[#This Row],[virtual_counts]]</f>
        <v>0</v>
      </c>
      <c r="J2500">
        <v>0</v>
      </c>
      <c r="K2500" s="4">
        <f>Table15_2[[#This Row],[total_counts]]/Table15_2[[#This Row],[den_total]]</f>
        <v>0</v>
      </c>
      <c r="L2500" s="4">
        <f>Table15_2[[#This Row],[in_person_counts]]/Table15_2[[#This Row],[den_total]]</f>
        <v>0</v>
      </c>
      <c r="M2500" s="4">
        <f>Table15_2[[#This Row],[virtual_counts]]/Table15_2[[#This Row],[den_total]]</f>
        <v>0</v>
      </c>
      <c r="N2500" t="s">
        <v>14</v>
      </c>
    </row>
    <row r="2501" spans="1:14" x14ac:dyDescent="0.3">
      <c r="A2501" t="s">
        <v>30</v>
      </c>
      <c r="B2501">
        <v>2020</v>
      </c>
      <c r="C2501">
        <v>2</v>
      </c>
      <c r="D2501" t="s">
        <v>23</v>
      </c>
      <c r="E2501">
        <v>91012</v>
      </c>
      <c r="F2501">
        <f>VLOOKUP(_xlfn.CONCAT(A2501,B2501,C2501),Denominator!D:H,2,FALSE)</f>
        <v>90993</v>
      </c>
      <c r="G2501">
        <f>VLOOKUP(_xlfn.CONCAT(A2501,B2501,C2501),Denominator!D:H,3,FALSE)</f>
        <v>19</v>
      </c>
      <c r="H2501">
        <v>0</v>
      </c>
      <c r="I2501" s="13">
        <f>Table15_2[[#This Row],[total_counts]]-Table15_2[[#This Row],[virtual_counts]]</f>
        <v>0</v>
      </c>
      <c r="J2501">
        <v>0</v>
      </c>
      <c r="K2501" s="4">
        <f>Table15_2[[#This Row],[total_counts]]/Table15_2[[#This Row],[den_total]]</f>
        <v>0</v>
      </c>
      <c r="L2501" s="4">
        <f>Table15_2[[#This Row],[in_person_counts]]/Table15_2[[#This Row],[den_total]]</f>
        <v>0</v>
      </c>
      <c r="M2501" s="4">
        <f>Table15_2[[#This Row],[virtual_counts]]/Table15_2[[#This Row],[den_total]]</f>
        <v>0</v>
      </c>
      <c r="N2501" t="s">
        <v>14</v>
      </c>
    </row>
    <row r="2502" spans="1:14" x14ac:dyDescent="0.3">
      <c r="A2502" t="s">
        <v>30</v>
      </c>
      <c r="B2502">
        <v>2020</v>
      </c>
      <c r="C2502">
        <v>2</v>
      </c>
      <c r="D2502" t="s">
        <v>24</v>
      </c>
      <c r="E2502">
        <v>91012</v>
      </c>
      <c r="F2502">
        <f>VLOOKUP(_xlfn.CONCAT(A2502,B2502,C2502),Denominator!D:H,2,FALSE)</f>
        <v>90993</v>
      </c>
      <c r="G2502">
        <f>VLOOKUP(_xlfn.CONCAT(A2502,B2502,C2502),Denominator!D:H,3,FALSE)</f>
        <v>19</v>
      </c>
      <c r="H2502">
        <v>1</v>
      </c>
      <c r="I2502" s="13">
        <f>Table15_2[[#This Row],[total_counts]]-Table15_2[[#This Row],[virtual_counts]]</f>
        <v>1</v>
      </c>
      <c r="J2502">
        <v>0</v>
      </c>
      <c r="K2502" s="4">
        <f>Table15_2[[#This Row],[total_counts]]/Table15_2[[#This Row],[den_total]]</f>
        <v>1.098756207972575E-5</v>
      </c>
      <c r="L2502" s="4">
        <f>Table15_2[[#This Row],[in_person_counts]]/Table15_2[[#This Row],[den_total]]</f>
        <v>1.098756207972575E-5</v>
      </c>
      <c r="M2502" s="4">
        <f>Table15_2[[#This Row],[virtual_counts]]/Table15_2[[#This Row],[den_total]]</f>
        <v>0</v>
      </c>
      <c r="N2502" t="s">
        <v>14</v>
      </c>
    </row>
    <row r="2503" spans="1:14" x14ac:dyDescent="0.3">
      <c r="A2503" t="s">
        <v>30</v>
      </c>
      <c r="B2503">
        <v>2020</v>
      </c>
      <c r="C2503">
        <v>2</v>
      </c>
      <c r="D2503" t="s">
        <v>25</v>
      </c>
      <c r="E2503">
        <v>91012</v>
      </c>
      <c r="F2503">
        <f>VLOOKUP(_xlfn.CONCAT(A2503,B2503,C2503),Denominator!D:H,2,FALSE)</f>
        <v>90993</v>
      </c>
      <c r="G2503">
        <f>VLOOKUP(_xlfn.CONCAT(A2503,B2503,C2503),Denominator!D:H,3,FALSE)</f>
        <v>19</v>
      </c>
      <c r="H2503">
        <v>4</v>
      </c>
      <c r="I2503" s="13">
        <f>Table15_2[[#This Row],[total_counts]]-Table15_2[[#This Row],[virtual_counts]]</f>
        <v>4</v>
      </c>
      <c r="J2503">
        <v>0</v>
      </c>
      <c r="K2503" s="4">
        <f>Table15_2[[#This Row],[total_counts]]/Table15_2[[#This Row],[den_total]]</f>
        <v>4.3950248318903001E-5</v>
      </c>
      <c r="L2503" s="4">
        <f>Table15_2[[#This Row],[in_person_counts]]/Table15_2[[#This Row],[den_total]]</f>
        <v>4.3950248318903001E-5</v>
      </c>
      <c r="M2503" s="4">
        <f>Table15_2[[#This Row],[virtual_counts]]/Table15_2[[#This Row],[den_total]]</f>
        <v>0</v>
      </c>
      <c r="N2503" t="s">
        <v>14</v>
      </c>
    </row>
    <row r="2504" spans="1:14" x14ac:dyDescent="0.3">
      <c r="A2504" t="s">
        <v>30</v>
      </c>
      <c r="B2504">
        <v>2020</v>
      </c>
      <c r="C2504">
        <v>3</v>
      </c>
      <c r="D2504" t="s">
        <v>13</v>
      </c>
      <c r="E2504">
        <v>90270</v>
      </c>
      <c r="F2504">
        <f>VLOOKUP(_xlfn.CONCAT(A2504,B2504,C2504),Denominator!D:H,2,FALSE)</f>
        <v>90259</v>
      </c>
      <c r="G2504">
        <f>VLOOKUP(_xlfn.CONCAT(A2504,B2504,C2504),Denominator!D:H,3,FALSE)</f>
        <v>11</v>
      </c>
      <c r="H2504">
        <v>311</v>
      </c>
      <c r="I2504" s="13">
        <f>Table15_2[[#This Row],[total_counts]]-Table15_2[[#This Row],[virtual_counts]]</f>
        <v>311</v>
      </c>
      <c r="J2504">
        <v>0</v>
      </c>
      <c r="K2504" s="4">
        <f>Table15_2[[#This Row],[total_counts]]/Table15_2[[#This Row],[den_total]]</f>
        <v>3.4452198958679517E-3</v>
      </c>
      <c r="L2504" s="4">
        <f>Table15_2[[#This Row],[in_person_counts]]/Table15_2[[#This Row],[den_total]]</f>
        <v>3.4452198958679517E-3</v>
      </c>
      <c r="M2504" s="4">
        <f>Table15_2[[#This Row],[virtual_counts]]/Table15_2[[#This Row],[den_total]]</f>
        <v>0</v>
      </c>
      <c r="N2504" t="s">
        <v>15</v>
      </c>
    </row>
    <row r="2505" spans="1:14" x14ac:dyDescent="0.3">
      <c r="A2505" t="s">
        <v>30</v>
      </c>
      <c r="B2505">
        <v>2020</v>
      </c>
      <c r="C2505">
        <v>3</v>
      </c>
      <c r="D2505" t="s">
        <v>18</v>
      </c>
      <c r="E2505">
        <v>90270</v>
      </c>
      <c r="F2505">
        <f>VLOOKUP(_xlfn.CONCAT(A2505,B2505,C2505),Denominator!D:H,2,FALSE)</f>
        <v>90259</v>
      </c>
      <c r="G2505">
        <f>VLOOKUP(_xlfn.CONCAT(A2505,B2505,C2505),Denominator!D:H,3,FALSE)</f>
        <v>11</v>
      </c>
      <c r="H2505">
        <v>26</v>
      </c>
      <c r="I2505" s="13">
        <f>Table15_2[[#This Row],[total_counts]]-Table15_2[[#This Row],[virtual_counts]]</f>
        <v>26</v>
      </c>
      <c r="J2505">
        <v>0</v>
      </c>
      <c r="K2505" s="4">
        <f>Table15_2[[#This Row],[total_counts]]/Table15_2[[#This Row],[den_total]]</f>
        <v>2.8802481444555224E-4</v>
      </c>
      <c r="L2505" s="4">
        <f>Table15_2[[#This Row],[in_person_counts]]/Table15_2[[#This Row],[den_total]]</f>
        <v>2.8802481444555224E-4</v>
      </c>
      <c r="M2505" s="4">
        <f>Table15_2[[#This Row],[virtual_counts]]/Table15_2[[#This Row],[den_total]]</f>
        <v>0</v>
      </c>
      <c r="N2505" t="s">
        <v>15</v>
      </c>
    </row>
    <row r="2506" spans="1:14" x14ac:dyDescent="0.3">
      <c r="A2506" t="s">
        <v>30</v>
      </c>
      <c r="B2506">
        <v>2020</v>
      </c>
      <c r="C2506">
        <v>3</v>
      </c>
      <c r="D2506" t="s">
        <v>19</v>
      </c>
      <c r="E2506">
        <v>90270</v>
      </c>
      <c r="F2506">
        <f>VLOOKUP(_xlfn.CONCAT(A2506,B2506,C2506),Denominator!D:H,2,FALSE)</f>
        <v>90259</v>
      </c>
      <c r="G2506">
        <f>VLOOKUP(_xlfn.CONCAT(A2506,B2506,C2506),Denominator!D:H,3,FALSE)</f>
        <v>11</v>
      </c>
      <c r="H2506">
        <v>41</v>
      </c>
      <c r="I2506" s="13">
        <f>Table15_2[[#This Row],[total_counts]]-Table15_2[[#This Row],[virtual_counts]]</f>
        <v>41</v>
      </c>
      <c r="J2506">
        <v>0</v>
      </c>
      <c r="K2506" s="4">
        <f>Table15_2[[#This Row],[total_counts]]/Table15_2[[#This Row],[den_total]]</f>
        <v>4.5419297662567851E-4</v>
      </c>
      <c r="L2506" s="4">
        <f>Table15_2[[#This Row],[in_person_counts]]/Table15_2[[#This Row],[den_total]]</f>
        <v>4.5419297662567851E-4</v>
      </c>
      <c r="M2506" s="4">
        <f>Table15_2[[#This Row],[virtual_counts]]/Table15_2[[#This Row],[den_total]]</f>
        <v>0</v>
      </c>
      <c r="N2506" t="s">
        <v>15</v>
      </c>
    </row>
    <row r="2507" spans="1:14" x14ac:dyDescent="0.3">
      <c r="A2507" t="s">
        <v>30</v>
      </c>
      <c r="B2507">
        <v>2020</v>
      </c>
      <c r="C2507">
        <v>3</v>
      </c>
      <c r="D2507" t="s">
        <v>20</v>
      </c>
      <c r="E2507">
        <v>90270</v>
      </c>
      <c r="F2507">
        <f>VLOOKUP(_xlfn.CONCAT(A2507,B2507,C2507),Denominator!D:H,2,FALSE)</f>
        <v>90259</v>
      </c>
      <c r="G2507">
        <f>VLOOKUP(_xlfn.CONCAT(A2507,B2507,C2507),Denominator!D:H,3,FALSE)</f>
        <v>11</v>
      </c>
      <c r="H2507">
        <v>0</v>
      </c>
      <c r="I2507" s="13">
        <f>Table15_2[[#This Row],[total_counts]]-Table15_2[[#This Row],[virtual_counts]]</f>
        <v>0</v>
      </c>
      <c r="J2507">
        <v>0</v>
      </c>
      <c r="K2507" s="4">
        <f>Table15_2[[#This Row],[total_counts]]/Table15_2[[#This Row],[den_total]]</f>
        <v>0</v>
      </c>
      <c r="L2507" s="4">
        <f>Table15_2[[#This Row],[in_person_counts]]/Table15_2[[#This Row],[den_total]]</f>
        <v>0</v>
      </c>
      <c r="M2507" s="4">
        <f>Table15_2[[#This Row],[virtual_counts]]/Table15_2[[#This Row],[den_total]]</f>
        <v>0</v>
      </c>
      <c r="N2507" t="s">
        <v>15</v>
      </c>
    </row>
    <row r="2508" spans="1:14" x14ac:dyDescent="0.3">
      <c r="A2508" t="s">
        <v>30</v>
      </c>
      <c r="B2508">
        <v>2020</v>
      </c>
      <c r="C2508">
        <v>3</v>
      </c>
      <c r="D2508" t="s">
        <v>21</v>
      </c>
      <c r="E2508">
        <v>90270</v>
      </c>
      <c r="F2508">
        <f>VLOOKUP(_xlfn.CONCAT(A2508,B2508,C2508),Denominator!D:H,2,FALSE)</f>
        <v>90259</v>
      </c>
      <c r="G2508">
        <f>VLOOKUP(_xlfn.CONCAT(A2508,B2508,C2508),Denominator!D:H,3,FALSE)</f>
        <v>11</v>
      </c>
      <c r="H2508">
        <v>0</v>
      </c>
      <c r="I2508" s="13">
        <f>Table15_2[[#This Row],[total_counts]]-Table15_2[[#This Row],[virtual_counts]]</f>
        <v>0</v>
      </c>
      <c r="J2508">
        <v>0</v>
      </c>
      <c r="K2508" s="4">
        <f>Table15_2[[#This Row],[total_counts]]/Table15_2[[#This Row],[den_total]]</f>
        <v>0</v>
      </c>
      <c r="L2508" s="4">
        <f>Table15_2[[#This Row],[in_person_counts]]/Table15_2[[#This Row],[den_total]]</f>
        <v>0</v>
      </c>
      <c r="M2508" s="4">
        <f>Table15_2[[#This Row],[virtual_counts]]/Table15_2[[#This Row],[den_total]]</f>
        <v>0</v>
      </c>
      <c r="N2508" t="s">
        <v>15</v>
      </c>
    </row>
    <row r="2509" spans="1:14" x14ac:dyDescent="0.3">
      <c r="A2509" t="s">
        <v>30</v>
      </c>
      <c r="B2509">
        <v>2020</v>
      </c>
      <c r="C2509">
        <v>3</v>
      </c>
      <c r="D2509" t="s">
        <v>22</v>
      </c>
      <c r="E2509">
        <v>90270</v>
      </c>
      <c r="F2509">
        <f>VLOOKUP(_xlfn.CONCAT(A2509,B2509,C2509),Denominator!D:H,2,FALSE)</f>
        <v>90259</v>
      </c>
      <c r="G2509">
        <f>VLOOKUP(_xlfn.CONCAT(A2509,B2509,C2509),Denominator!D:H,3,FALSE)</f>
        <v>11</v>
      </c>
      <c r="H2509">
        <v>0</v>
      </c>
      <c r="I2509" s="13">
        <f>Table15_2[[#This Row],[total_counts]]-Table15_2[[#This Row],[virtual_counts]]</f>
        <v>0</v>
      </c>
      <c r="J2509">
        <v>0</v>
      </c>
      <c r="K2509" s="4">
        <f>Table15_2[[#This Row],[total_counts]]/Table15_2[[#This Row],[den_total]]</f>
        <v>0</v>
      </c>
      <c r="L2509" s="4">
        <f>Table15_2[[#This Row],[in_person_counts]]/Table15_2[[#This Row],[den_total]]</f>
        <v>0</v>
      </c>
      <c r="M2509" s="4">
        <f>Table15_2[[#This Row],[virtual_counts]]/Table15_2[[#This Row],[den_total]]</f>
        <v>0</v>
      </c>
      <c r="N2509" t="s">
        <v>15</v>
      </c>
    </row>
    <row r="2510" spans="1:14" x14ac:dyDescent="0.3">
      <c r="A2510" t="s">
        <v>30</v>
      </c>
      <c r="B2510">
        <v>2020</v>
      </c>
      <c r="C2510">
        <v>3</v>
      </c>
      <c r="D2510" t="s">
        <v>23</v>
      </c>
      <c r="E2510">
        <v>90270</v>
      </c>
      <c r="F2510">
        <f>VLOOKUP(_xlfn.CONCAT(A2510,B2510,C2510),Denominator!D:H,2,FALSE)</f>
        <v>90259</v>
      </c>
      <c r="G2510">
        <f>VLOOKUP(_xlfn.CONCAT(A2510,B2510,C2510),Denominator!D:H,3,FALSE)</f>
        <v>11</v>
      </c>
      <c r="H2510">
        <v>0</v>
      </c>
      <c r="I2510" s="13">
        <f>Table15_2[[#This Row],[total_counts]]-Table15_2[[#This Row],[virtual_counts]]</f>
        <v>0</v>
      </c>
      <c r="J2510">
        <v>0</v>
      </c>
      <c r="K2510" s="4">
        <f>Table15_2[[#This Row],[total_counts]]/Table15_2[[#This Row],[den_total]]</f>
        <v>0</v>
      </c>
      <c r="L2510" s="4">
        <f>Table15_2[[#This Row],[in_person_counts]]/Table15_2[[#This Row],[den_total]]</f>
        <v>0</v>
      </c>
      <c r="M2510" s="4">
        <f>Table15_2[[#This Row],[virtual_counts]]/Table15_2[[#This Row],[den_total]]</f>
        <v>0</v>
      </c>
      <c r="N2510" t="s">
        <v>15</v>
      </c>
    </row>
    <row r="2511" spans="1:14" x14ac:dyDescent="0.3">
      <c r="A2511" t="s">
        <v>30</v>
      </c>
      <c r="B2511">
        <v>2020</v>
      </c>
      <c r="C2511">
        <v>3</v>
      </c>
      <c r="D2511" t="s">
        <v>24</v>
      </c>
      <c r="E2511">
        <v>90270</v>
      </c>
      <c r="F2511">
        <f>VLOOKUP(_xlfn.CONCAT(A2511,B2511,C2511),Denominator!D:H,2,FALSE)</f>
        <v>90259</v>
      </c>
      <c r="G2511">
        <f>VLOOKUP(_xlfn.CONCAT(A2511,B2511,C2511),Denominator!D:H,3,FALSE)</f>
        <v>11</v>
      </c>
      <c r="H2511">
        <v>0</v>
      </c>
      <c r="I2511" s="13">
        <f>Table15_2[[#This Row],[total_counts]]-Table15_2[[#This Row],[virtual_counts]]</f>
        <v>0</v>
      </c>
      <c r="J2511">
        <v>0</v>
      </c>
      <c r="K2511" s="4">
        <f>Table15_2[[#This Row],[total_counts]]/Table15_2[[#This Row],[den_total]]</f>
        <v>0</v>
      </c>
      <c r="L2511" s="4">
        <f>Table15_2[[#This Row],[in_person_counts]]/Table15_2[[#This Row],[den_total]]</f>
        <v>0</v>
      </c>
      <c r="M2511" s="4">
        <f>Table15_2[[#This Row],[virtual_counts]]/Table15_2[[#This Row],[den_total]]</f>
        <v>0</v>
      </c>
      <c r="N2511" t="s">
        <v>15</v>
      </c>
    </row>
    <row r="2512" spans="1:14" x14ac:dyDescent="0.3">
      <c r="A2512" t="s">
        <v>30</v>
      </c>
      <c r="B2512">
        <v>2020</v>
      </c>
      <c r="C2512">
        <v>3</v>
      </c>
      <c r="D2512" t="s">
        <v>25</v>
      </c>
      <c r="E2512">
        <v>90270</v>
      </c>
      <c r="F2512">
        <f>VLOOKUP(_xlfn.CONCAT(A2512,B2512,C2512),Denominator!D:H,2,FALSE)</f>
        <v>90259</v>
      </c>
      <c r="G2512">
        <f>VLOOKUP(_xlfn.CONCAT(A2512,B2512,C2512),Denominator!D:H,3,FALSE)</f>
        <v>11</v>
      </c>
      <c r="H2512">
        <v>4</v>
      </c>
      <c r="I2512" s="13">
        <f>Table15_2[[#This Row],[total_counts]]-Table15_2[[#This Row],[virtual_counts]]</f>
        <v>4</v>
      </c>
      <c r="J2512">
        <v>0</v>
      </c>
      <c r="K2512" s="4">
        <f>Table15_2[[#This Row],[total_counts]]/Table15_2[[#This Row],[den_total]]</f>
        <v>4.4311509914700345E-5</v>
      </c>
      <c r="L2512" s="4">
        <f>Table15_2[[#This Row],[in_person_counts]]/Table15_2[[#This Row],[den_total]]</f>
        <v>4.4311509914700345E-5</v>
      </c>
      <c r="M2512" s="4">
        <f>Table15_2[[#This Row],[virtual_counts]]/Table15_2[[#This Row],[den_total]]</f>
        <v>0</v>
      </c>
      <c r="N2512" t="s">
        <v>15</v>
      </c>
    </row>
    <row r="2513" spans="1:14" x14ac:dyDescent="0.3">
      <c r="A2513" t="s">
        <v>30</v>
      </c>
      <c r="B2513">
        <v>2020</v>
      </c>
      <c r="C2513">
        <v>4</v>
      </c>
      <c r="D2513" t="s">
        <v>13</v>
      </c>
      <c r="E2513">
        <v>63024</v>
      </c>
      <c r="F2513">
        <f>VLOOKUP(_xlfn.CONCAT(A2513,B2513,C2513),Denominator!D:H,2,FALSE)</f>
        <v>63008</v>
      </c>
      <c r="G2513">
        <f>VLOOKUP(_xlfn.CONCAT(A2513,B2513,C2513),Denominator!D:H,3,FALSE)</f>
        <v>16</v>
      </c>
      <c r="H2513">
        <v>220</v>
      </c>
      <c r="I2513" s="13">
        <f>Table15_2[[#This Row],[total_counts]]-Table15_2[[#This Row],[virtual_counts]]</f>
        <v>220</v>
      </c>
      <c r="J2513">
        <v>0</v>
      </c>
      <c r="K2513" s="4">
        <f>Table15_2[[#This Row],[total_counts]]/Table15_2[[#This Row],[den_total]]</f>
        <v>3.4907336887534906E-3</v>
      </c>
      <c r="L2513" s="4">
        <f>Table15_2[[#This Row],[in_person_counts]]/Table15_2[[#This Row],[den_total]]</f>
        <v>3.4907336887534906E-3</v>
      </c>
      <c r="M2513" s="4">
        <f>Table15_2[[#This Row],[virtual_counts]]/Table15_2[[#This Row],[den_total]]</f>
        <v>0</v>
      </c>
      <c r="N2513" t="s">
        <v>16</v>
      </c>
    </row>
    <row r="2514" spans="1:14" x14ac:dyDescent="0.3">
      <c r="A2514" t="s">
        <v>30</v>
      </c>
      <c r="B2514">
        <v>2020</v>
      </c>
      <c r="C2514">
        <v>4</v>
      </c>
      <c r="D2514" t="s">
        <v>18</v>
      </c>
      <c r="E2514">
        <v>63024</v>
      </c>
      <c r="F2514">
        <f>VLOOKUP(_xlfn.CONCAT(A2514,B2514,C2514),Denominator!D:H,2,FALSE)</f>
        <v>63008</v>
      </c>
      <c r="G2514">
        <f>VLOOKUP(_xlfn.CONCAT(A2514,B2514,C2514),Denominator!D:H,3,FALSE)</f>
        <v>16</v>
      </c>
      <c r="H2514">
        <v>27</v>
      </c>
      <c r="I2514" s="13">
        <f>Table15_2[[#This Row],[total_counts]]-Table15_2[[#This Row],[virtual_counts]]</f>
        <v>27</v>
      </c>
      <c r="J2514">
        <v>0</v>
      </c>
      <c r="K2514" s="4">
        <f>Table15_2[[#This Row],[total_counts]]/Table15_2[[#This Row],[den_total]]</f>
        <v>4.2840822543792838E-4</v>
      </c>
      <c r="L2514" s="4">
        <f>Table15_2[[#This Row],[in_person_counts]]/Table15_2[[#This Row],[den_total]]</f>
        <v>4.2840822543792838E-4</v>
      </c>
      <c r="M2514" s="4">
        <f>Table15_2[[#This Row],[virtual_counts]]/Table15_2[[#This Row],[den_total]]</f>
        <v>0</v>
      </c>
      <c r="N2514" t="s">
        <v>16</v>
      </c>
    </row>
    <row r="2515" spans="1:14" x14ac:dyDescent="0.3">
      <c r="A2515" t="s">
        <v>30</v>
      </c>
      <c r="B2515">
        <v>2020</v>
      </c>
      <c r="C2515">
        <v>4</v>
      </c>
      <c r="D2515" t="s">
        <v>19</v>
      </c>
      <c r="E2515">
        <v>63024</v>
      </c>
      <c r="F2515">
        <f>VLOOKUP(_xlfn.CONCAT(A2515,B2515,C2515),Denominator!D:H,2,FALSE)</f>
        <v>63008</v>
      </c>
      <c r="G2515">
        <f>VLOOKUP(_xlfn.CONCAT(A2515,B2515,C2515),Denominator!D:H,3,FALSE)</f>
        <v>16</v>
      </c>
      <c r="H2515">
        <v>32</v>
      </c>
      <c r="I2515" s="13">
        <f>Table15_2[[#This Row],[total_counts]]-Table15_2[[#This Row],[virtual_counts]]</f>
        <v>32</v>
      </c>
      <c r="J2515">
        <v>0</v>
      </c>
      <c r="K2515" s="4">
        <f>Table15_2[[#This Row],[total_counts]]/Table15_2[[#This Row],[den_total]]</f>
        <v>5.0774308200050779E-4</v>
      </c>
      <c r="L2515" s="4">
        <f>Table15_2[[#This Row],[in_person_counts]]/Table15_2[[#This Row],[den_total]]</f>
        <v>5.0774308200050779E-4</v>
      </c>
      <c r="M2515" s="4">
        <f>Table15_2[[#This Row],[virtual_counts]]/Table15_2[[#This Row],[den_total]]</f>
        <v>0</v>
      </c>
      <c r="N2515" t="s">
        <v>16</v>
      </c>
    </row>
    <row r="2516" spans="1:14" x14ac:dyDescent="0.3">
      <c r="A2516" t="s">
        <v>30</v>
      </c>
      <c r="B2516">
        <v>2020</v>
      </c>
      <c r="C2516">
        <v>4</v>
      </c>
      <c r="D2516" t="s">
        <v>20</v>
      </c>
      <c r="E2516">
        <v>63024</v>
      </c>
      <c r="F2516">
        <f>VLOOKUP(_xlfn.CONCAT(A2516,B2516,C2516),Denominator!D:H,2,FALSE)</f>
        <v>63008</v>
      </c>
      <c r="G2516">
        <f>VLOOKUP(_xlfn.CONCAT(A2516,B2516,C2516),Denominator!D:H,3,FALSE)</f>
        <v>16</v>
      </c>
      <c r="H2516">
        <v>0</v>
      </c>
      <c r="I2516" s="13">
        <f>Table15_2[[#This Row],[total_counts]]-Table15_2[[#This Row],[virtual_counts]]</f>
        <v>0</v>
      </c>
      <c r="J2516">
        <v>0</v>
      </c>
      <c r="K2516" s="4">
        <f>Table15_2[[#This Row],[total_counts]]/Table15_2[[#This Row],[den_total]]</f>
        <v>0</v>
      </c>
      <c r="L2516" s="4">
        <f>Table15_2[[#This Row],[in_person_counts]]/Table15_2[[#This Row],[den_total]]</f>
        <v>0</v>
      </c>
      <c r="M2516" s="4">
        <f>Table15_2[[#This Row],[virtual_counts]]/Table15_2[[#This Row],[den_total]]</f>
        <v>0</v>
      </c>
      <c r="N2516" t="s">
        <v>16</v>
      </c>
    </row>
    <row r="2517" spans="1:14" x14ac:dyDescent="0.3">
      <c r="A2517" t="s">
        <v>30</v>
      </c>
      <c r="B2517">
        <v>2020</v>
      </c>
      <c r="C2517">
        <v>4</v>
      </c>
      <c r="D2517" t="s">
        <v>21</v>
      </c>
      <c r="E2517">
        <v>63024</v>
      </c>
      <c r="F2517">
        <f>VLOOKUP(_xlfn.CONCAT(A2517,B2517,C2517),Denominator!D:H,2,FALSE)</f>
        <v>63008</v>
      </c>
      <c r="G2517">
        <f>VLOOKUP(_xlfn.CONCAT(A2517,B2517,C2517),Denominator!D:H,3,FALSE)</f>
        <v>16</v>
      </c>
      <c r="H2517">
        <v>0</v>
      </c>
      <c r="I2517" s="13">
        <f>Table15_2[[#This Row],[total_counts]]-Table15_2[[#This Row],[virtual_counts]]</f>
        <v>0</v>
      </c>
      <c r="J2517">
        <v>0</v>
      </c>
      <c r="K2517" s="4">
        <f>Table15_2[[#This Row],[total_counts]]/Table15_2[[#This Row],[den_total]]</f>
        <v>0</v>
      </c>
      <c r="L2517" s="4">
        <f>Table15_2[[#This Row],[in_person_counts]]/Table15_2[[#This Row],[den_total]]</f>
        <v>0</v>
      </c>
      <c r="M2517" s="4">
        <f>Table15_2[[#This Row],[virtual_counts]]/Table15_2[[#This Row],[den_total]]</f>
        <v>0</v>
      </c>
      <c r="N2517" t="s">
        <v>16</v>
      </c>
    </row>
    <row r="2518" spans="1:14" x14ac:dyDescent="0.3">
      <c r="A2518" t="s">
        <v>30</v>
      </c>
      <c r="B2518">
        <v>2020</v>
      </c>
      <c r="C2518">
        <v>4</v>
      </c>
      <c r="D2518" t="s">
        <v>22</v>
      </c>
      <c r="E2518">
        <v>63024</v>
      </c>
      <c r="F2518">
        <f>VLOOKUP(_xlfn.CONCAT(A2518,B2518,C2518),Denominator!D:H,2,FALSE)</f>
        <v>63008</v>
      </c>
      <c r="G2518">
        <f>VLOOKUP(_xlfn.CONCAT(A2518,B2518,C2518),Denominator!D:H,3,FALSE)</f>
        <v>16</v>
      </c>
      <c r="H2518">
        <v>0</v>
      </c>
      <c r="I2518" s="13">
        <f>Table15_2[[#This Row],[total_counts]]-Table15_2[[#This Row],[virtual_counts]]</f>
        <v>0</v>
      </c>
      <c r="J2518">
        <v>0</v>
      </c>
      <c r="K2518" s="4">
        <f>Table15_2[[#This Row],[total_counts]]/Table15_2[[#This Row],[den_total]]</f>
        <v>0</v>
      </c>
      <c r="L2518" s="4">
        <f>Table15_2[[#This Row],[in_person_counts]]/Table15_2[[#This Row],[den_total]]</f>
        <v>0</v>
      </c>
      <c r="M2518" s="4">
        <f>Table15_2[[#This Row],[virtual_counts]]/Table15_2[[#This Row],[den_total]]</f>
        <v>0</v>
      </c>
      <c r="N2518" t="s">
        <v>16</v>
      </c>
    </row>
    <row r="2519" spans="1:14" x14ac:dyDescent="0.3">
      <c r="A2519" t="s">
        <v>30</v>
      </c>
      <c r="B2519">
        <v>2020</v>
      </c>
      <c r="C2519">
        <v>4</v>
      </c>
      <c r="D2519" t="s">
        <v>23</v>
      </c>
      <c r="E2519">
        <v>63024</v>
      </c>
      <c r="F2519">
        <f>VLOOKUP(_xlfn.CONCAT(A2519,B2519,C2519),Denominator!D:H,2,FALSE)</f>
        <v>63008</v>
      </c>
      <c r="G2519">
        <f>VLOOKUP(_xlfn.CONCAT(A2519,B2519,C2519),Denominator!D:H,3,FALSE)</f>
        <v>16</v>
      </c>
      <c r="H2519">
        <v>0</v>
      </c>
      <c r="I2519" s="13">
        <f>Table15_2[[#This Row],[total_counts]]-Table15_2[[#This Row],[virtual_counts]]</f>
        <v>0</v>
      </c>
      <c r="J2519">
        <v>0</v>
      </c>
      <c r="K2519" s="4">
        <f>Table15_2[[#This Row],[total_counts]]/Table15_2[[#This Row],[den_total]]</f>
        <v>0</v>
      </c>
      <c r="L2519" s="4">
        <f>Table15_2[[#This Row],[in_person_counts]]/Table15_2[[#This Row],[den_total]]</f>
        <v>0</v>
      </c>
      <c r="M2519" s="4">
        <f>Table15_2[[#This Row],[virtual_counts]]/Table15_2[[#This Row],[den_total]]</f>
        <v>0</v>
      </c>
      <c r="N2519" t="s">
        <v>16</v>
      </c>
    </row>
    <row r="2520" spans="1:14" x14ac:dyDescent="0.3">
      <c r="A2520" t="s">
        <v>30</v>
      </c>
      <c r="B2520">
        <v>2020</v>
      </c>
      <c r="C2520">
        <v>4</v>
      </c>
      <c r="D2520" t="s">
        <v>24</v>
      </c>
      <c r="E2520">
        <v>63024</v>
      </c>
      <c r="F2520">
        <f>VLOOKUP(_xlfn.CONCAT(A2520,B2520,C2520),Denominator!D:H,2,FALSE)</f>
        <v>63008</v>
      </c>
      <c r="G2520">
        <f>VLOOKUP(_xlfn.CONCAT(A2520,B2520,C2520),Denominator!D:H,3,FALSE)</f>
        <v>16</v>
      </c>
      <c r="H2520">
        <v>2</v>
      </c>
      <c r="I2520" s="13">
        <f>Table15_2[[#This Row],[total_counts]]-Table15_2[[#This Row],[virtual_counts]]</f>
        <v>2</v>
      </c>
      <c r="J2520">
        <v>0</v>
      </c>
      <c r="K2520" s="4">
        <f>Table15_2[[#This Row],[total_counts]]/Table15_2[[#This Row],[den_total]]</f>
        <v>3.1733942625031737E-5</v>
      </c>
      <c r="L2520" s="4">
        <f>Table15_2[[#This Row],[in_person_counts]]/Table15_2[[#This Row],[den_total]]</f>
        <v>3.1733942625031737E-5</v>
      </c>
      <c r="M2520" s="4">
        <f>Table15_2[[#This Row],[virtual_counts]]/Table15_2[[#This Row],[den_total]]</f>
        <v>0</v>
      </c>
      <c r="N2520" t="s">
        <v>16</v>
      </c>
    </row>
    <row r="2521" spans="1:14" x14ac:dyDescent="0.3">
      <c r="A2521" t="s">
        <v>30</v>
      </c>
      <c r="B2521">
        <v>2020</v>
      </c>
      <c r="C2521">
        <v>4</v>
      </c>
      <c r="D2521" t="s">
        <v>25</v>
      </c>
      <c r="E2521">
        <v>63024</v>
      </c>
      <c r="F2521">
        <f>VLOOKUP(_xlfn.CONCAT(A2521,B2521,C2521),Denominator!D:H,2,FALSE)</f>
        <v>63008</v>
      </c>
      <c r="G2521">
        <f>VLOOKUP(_xlfn.CONCAT(A2521,B2521,C2521),Denominator!D:H,3,FALSE)</f>
        <v>16</v>
      </c>
      <c r="H2521">
        <v>6</v>
      </c>
      <c r="I2521" s="13">
        <f>Table15_2[[#This Row],[total_counts]]-Table15_2[[#This Row],[virtual_counts]]</f>
        <v>6</v>
      </c>
      <c r="J2521">
        <v>0</v>
      </c>
      <c r="K2521" s="4">
        <f>Table15_2[[#This Row],[total_counts]]/Table15_2[[#This Row],[den_total]]</f>
        <v>9.5201827875095204E-5</v>
      </c>
      <c r="L2521" s="4">
        <f>Table15_2[[#This Row],[in_person_counts]]/Table15_2[[#This Row],[den_total]]</f>
        <v>9.5201827875095204E-5</v>
      </c>
      <c r="M2521" s="4">
        <f>Table15_2[[#This Row],[virtual_counts]]/Table15_2[[#This Row],[den_total]]</f>
        <v>0</v>
      </c>
      <c r="N2521" t="s">
        <v>16</v>
      </c>
    </row>
    <row r="2522" spans="1:14" x14ac:dyDescent="0.3">
      <c r="A2522" t="s">
        <v>30</v>
      </c>
      <c r="B2522">
        <v>2020</v>
      </c>
      <c r="C2522">
        <v>5</v>
      </c>
      <c r="D2522" t="s">
        <v>13</v>
      </c>
      <c r="E2522">
        <v>60540</v>
      </c>
      <c r="F2522">
        <f>VLOOKUP(_xlfn.CONCAT(A2522,B2522,C2522),Denominator!D:H,2,FALSE)</f>
        <v>60530</v>
      </c>
      <c r="G2522">
        <f>VLOOKUP(_xlfn.CONCAT(A2522,B2522,C2522),Denominator!D:H,3,FALSE)</f>
        <v>10</v>
      </c>
      <c r="H2522">
        <v>244</v>
      </c>
      <c r="I2522" s="13">
        <f>Table15_2[[#This Row],[total_counts]]-Table15_2[[#This Row],[virtual_counts]]</f>
        <v>244</v>
      </c>
      <c r="J2522">
        <v>0</v>
      </c>
      <c r="K2522" s="4">
        <f>Table15_2[[#This Row],[total_counts]]/Table15_2[[#This Row],[den_total]]</f>
        <v>4.030393128510076E-3</v>
      </c>
      <c r="L2522" s="4">
        <f>Table15_2[[#This Row],[in_person_counts]]/Table15_2[[#This Row],[den_total]]</f>
        <v>4.030393128510076E-3</v>
      </c>
      <c r="M2522" s="4">
        <f>Table15_2[[#This Row],[virtual_counts]]/Table15_2[[#This Row],[den_total]]</f>
        <v>0</v>
      </c>
      <c r="N2522" t="s">
        <v>16</v>
      </c>
    </row>
    <row r="2523" spans="1:14" x14ac:dyDescent="0.3">
      <c r="A2523" t="s">
        <v>30</v>
      </c>
      <c r="B2523">
        <v>2020</v>
      </c>
      <c r="C2523">
        <v>5</v>
      </c>
      <c r="D2523" t="s">
        <v>18</v>
      </c>
      <c r="E2523">
        <v>60540</v>
      </c>
      <c r="F2523">
        <f>VLOOKUP(_xlfn.CONCAT(A2523,B2523,C2523),Denominator!D:H,2,FALSE)</f>
        <v>60530</v>
      </c>
      <c r="G2523">
        <f>VLOOKUP(_xlfn.CONCAT(A2523,B2523,C2523),Denominator!D:H,3,FALSE)</f>
        <v>10</v>
      </c>
      <c r="H2523">
        <v>31</v>
      </c>
      <c r="I2523" s="13">
        <f>Table15_2[[#This Row],[total_counts]]-Table15_2[[#This Row],[virtual_counts]]</f>
        <v>31</v>
      </c>
      <c r="J2523">
        <v>0</v>
      </c>
      <c r="K2523" s="4">
        <f>Table15_2[[#This Row],[total_counts]]/Table15_2[[#This Row],[den_total]]</f>
        <v>5.1205814337628016E-4</v>
      </c>
      <c r="L2523" s="4">
        <f>Table15_2[[#This Row],[in_person_counts]]/Table15_2[[#This Row],[den_total]]</f>
        <v>5.1205814337628016E-4</v>
      </c>
      <c r="M2523" s="4">
        <f>Table15_2[[#This Row],[virtual_counts]]/Table15_2[[#This Row],[den_total]]</f>
        <v>0</v>
      </c>
      <c r="N2523" t="s">
        <v>16</v>
      </c>
    </row>
    <row r="2524" spans="1:14" x14ac:dyDescent="0.3">
      <c r="A2524" t="s">
        <v>30</v>
      </c>
      <c r="B2524">
        <v>2020</v>
      </c>
      <c r="C2524">
        <v>5</v>
      </c>
      <c r="D2524" t="s">
        <v>19</v>
      </c>
      <c r="E2524">
        <v>60540</v>
      </c>
      <c r="F2524">
        <f>VLOOKUP(_xlfn.CONCAT(A2524,B2524,C2524),Denominator!D:H,2,FALSE)</f>
        <v>60530</v>
      </c>
      <c r="G2524">
        <f>VLOOKUP(_xlfn.CONCAT(A2524,B2524,C2524),Denominator!D:H,3,FALSE)</f>
        <v>10</v>
      </c>
      <c r="H2524">
        <v>28</v>
      </c>
      <c r="I2524" s="13">
        <f>Table15_2[[#This Row],[total_counts]]-Table15_2[[#This Row],[virtual_counts]]</f>
        <v>28</v>
      </c>
      <c r="J2524">
        <v>0</v>
      </c>
      <c r="K2524" s="4">
        <f>Table15_2[[#This Row],[total_counts]]/Table15_2[[#This Row],[den_total]]</f>
        <v>4.6250412950115625E-4</v>
      </c>
      <c r="L2524" s="4">
        <f>Table15_2[[#This Row],[in_person_counts]]/Table15_2[[#This Row],[den_total]]</f>
        <v>4.6250412950115625E-4</v>
      </c>
      <c r="M2524" s="4">
        <f>Table15_2[[#This Row],[virtual_counts]]/Table15_2[[#This Row],[den_total]]</f>
        <v>0</v>
      </c>
      <c r="N2524" t="s">
        <v>16</v>
      </c>
    </row>
    <row r="2525" spans="1:14" x14ac:dyDescent="0.3">
      <c r="A2525" t="s">
        <v>30</v>
      </c>
      <c r="B2525">
        <v>2020</v>
      </c>
      <c r="C2525">
        <v>5</v>
      </c>
      <c r="D2525" t="s">
        <v>20</v>
      </c>
      <c r="E2525">
        <v>60540</v>
      </c>
      <c r="F2525">
        <f>VLOOKUP(_xlfn.CONCAT(A2525,B2525,C2525),Denominator!D:H,2,FALSE)</f>
        <v>60530</v>
      </c>
      <c r="G2525">
        <f>VLOOKUP(_xlfn.CONCAT(A2525,B2525,C2525),Denominator!D:H,3,FALSE)</f>
        <v>10</v>
      </c>
      <c r="H2525">
        <v>0</v>
      </c>
      <c r="I2525" s="13">
        <f>Table15_2[[#This Row],[total_counts]]-Table15_2[[#This Row],[virtual_counts]]</f>
        <v>0</v>
      </c>
      <c r="J2525">
        <v>0</v>
      </c>
      <c r="K2525" s="4">
        <f>Table15_2[[#This Row],[total_counts]]/Table15_2[[#This Row],[den_total]]</f>
        <v>0</v>
      </c>
      <c r="L2525" s="4">
        <f>Table15_2[[#This Row],[in_person_counts]]/Table15_2[[#This Row],[den_total]]</f>
        <v>0</v>
      </c>
      <c r="M2525" s="4">
        <f>Table15_2[[#This Row],[virtual_counts]]/Table15_2[[#This Row],[den_total]]</f>
        <v>0</v>
      </c>
      <c r="N2525" t="s">
        <v>16</v>
      </c>
    </row>
    <row r="2526" spans="1:14" x14ac:dyDescent="0.3">
      <c r="A2526" t="s">
        <v>30</v>
      </c>
      <c r="B2526">
        <v>2020</v>
      </c>
      <c r="C2526">
        <v>5</v>
      </c>
      <c r="D2526" t="s">
        <v>21</v>
      </c>
      <c r="E2526">
        <v>60540</v>
      </c>
      <c r="F2526">
        <f>VLOOKUP(_xlfn.CONCAT(A2526,B2526,C2526),Denominator!D:H,2,FALSE)</f>
        <v>60530</v>
      </c>
      <c r="G2526">
        <f>VLOOKUP(_xlfn.CONCAT(A2526,B2526,C2526),Denominator!D:H,3,FALSE)</f>
        <v>10</v>
      </c>
      <c r="H2526">
        <v>0</v>
      </c>
      <c r="I2526" s="13">
        <f>Table15_2[[#This Row],[total_counts]]-Table15_2[[#This Row],[virtual_counts]]</f>
        <v>0</v>
      </c>
      <c r="J2526">
        <v>0</v>
      </c>
      <c r="K2526" s="4">
        <f>Table15_2[[#This Row],[total_counts]]/Table15_2[[#This Row],[den_total]]</f>
        <v>0</v>
      </c>
      <c r="L2526" s="4">
        <f>Table15_2[[#This Row],[in_person_counts]]/Table15_2[[#This Row],[den_total]]</f>
        <v>0</v>
      </c>
      <c r="M2526" s="4">
        <f>Table15_2[[#This Row],[virtual_counts]]/Table15_2[[#This Row],[den_total]]</f>
        <v>0</v>
      </c>
      <c r="N2526" t="s">
        <v>16</v>
      </c>
    </row>
    <row r="2527" spans="1:14" x14ac:dyDescent="0.3">
      <c r="A2527" t="s">
        <v>30</v>
      </c>
      <c r="B2527">
        <v>2020</v>
      </c>
      <c r="C2527">
        <v>5</v>
      </c>
      <c r="D2527" t="s">
        <v>22</v>
      </c>
      <c r="E2527">
        <v>60540</v>
      </c>
      <c r="F2527">
        <f>VLOOKUP(_xlfn.CONCAT(A2527,B2527,C2527),Denominator!D:H,2,FALSE)</f>
        <v>60530</v>
      </c>
      <c r="G2527">
        <f>VLOOKUP(_xlfn.CONCAT(A2527,B2527,C2527),Denominator!D:H,3,FALSE)</f>
        <v>10</v>
      </c>
      <c r="H2527">
        <v>0</v>
      </c>
      <c r="I2527" s="13">
        <f>Table15_2[[#This Row],[total_counts]]-Table15_2[[#This Row],[virtual_counts]]</f>
        <v>0</v>
      </c>
      <c r="J2527">
        <v>0</v>
      </c>
      <c r="K2527" s="4">
        <f>Table15_2[[#This Row],[total_counts]]/Table15_2[[#This Row],[den_total]]</f>
        <v>0</v>
      </c>
      <c r="L2527" s="4">
        <f>Table15_2[[#This Row],[in_person_counts]]/Table15_2[[#This Row],[den_total]]</f>
        <v>0</v>
      </c>
      <c r="M2527" s="4">
        <f>Table15_2[[#This Row],[virtual_counts]]/Table15_2[[#This Row],[den_total]]</f>
        <v>0</v>
      </c>
      <c r="N2527" t="s">
        <v>16</v>
      </c>
    </row>
    <row r="2528" spans="1:14" x14ac:dyDescent="0.3">
      <c r="A2528" t="s">
        <v>30</v>
      </c>
      <c r="B2528">
        <v>2020</v>
      </c>
      <c r="C2528">
        <v>5</v>
      </c>
      <c r="D2528" t="s">
        <v>23</v>
      </c>
      <c r="E2528">
        <v>60540</v>
      </c>
      <c r="F2528">
        <f>VLOOKUP(_xlfn.CONCAT(A2528,B2528,C2528),Denominator!D:H,2,FALSE)</f>
        <v>60530</v>
      </c>
      <c r="G2528">
        <f>VLOOKUP(_xlfn.CONCAT(A2528,B2528,C2528),Denominator!D:H,3,FALSE)</f>
        <v>10</v>
      </c>
      <c r="H2528">
        <v>0</v>
      </c>
      <c r="I2528" s="13">
        <f>Table15_2[[#This Row],[total_counts]]-Table15_2[[#This Row],[virtual_counts]]</f>
        <v>0</v>
      </c>
      <c r="J2528">
        <v>0</v>
      </c>
      <c r="K2528" s="4">
        <f>Table15_2[[#This Row],[total_counts]]/Table15_2[[#This Row],[den_total]]</f>
        <v>0</v>
      </c>
      <c r="L2528" s="4">
        <f>Table15_2[[#This Row],[in_person_counts]]/Table15_2[[#This Row],[den_total]]</f>
        <v>0</v>
      </c>
      <c r="M2528" s="4">
        <f>Table15_2[[#This Row],[virtual_counts]]/Table15_2[[#This Row],[den_total]]</f>
        <v>0</v>
      </c>
      <c r="N2528" t="s">
        <v>16</v>
      </c>
    </row>
    <row r="2529" spans="1:14" x14ac:dyDescent="0.3">
      <c r="A2529" t="s">
        <v>30</v>
      </c>
      <c r="B2529">
        <v>2020</v>
      </c>
      <c r="C2529">
        <v>5</v>
      </c>
      <c r="D2529" t="s">
        <v>24</v>
      </c>
      <c r="E2529">
        <v>60540</v>
      </c>
      <c r="F2529">
        <f>VLOOKUP(_xlfn.CONCAT(A2529,B2529,C2529),Denominator!D:H,2,FALSE)</f>
        <v>60530</v>
      </c>
      <c r="G2529">
        <f>VLOOKUP(_xlfn.CONCAT(A2529,B2529,C2529),Denominator!D:H,3,FALSE)</f>
        <v>10</v>
      </c>
      <c r="H2529">
        <v>3</v>
      </c>
      <c r="I2529" s="13">
        <f>Table15_2[[#This Row],[total_counts]]-Table15_2[[#This Row],[virtual_counts]]</f>
        <v>3</v>
      </c>
      <c r="J2529">
        <v>0</v>
      </c>
      <c r="K2529" s="4">
        <f>Table15_2[[#This Row],[total_counts]]/Table15_2[[#This Row],[den_total]]</f>
        <v>4.9554013875123883E-5</v>
      </c>
      <c r="L2529" s="4">
        <f>Table15_2[[#This Row],[in_person_counts]]/Table15_2[[#This Row],[den_total]]</f>
        <v>4.9554013875123883E-5</v>
      </c>
      <c r="M2529" s="4">
        <f>Table15_2[[#This Row],[virtual_counts]]/Table15_2[[#This Row],[den_total]]</f>
        <v>0</v>
      </c>
      <c r="N2529" t="s">
        <v>16</v>
      </c>
    </row>
    <row r="2530" spans="1:14" x14ac:dyDescent="0.3">
      <c r="A2530" t="s">
        <v>30</v>
      </c>
      <c r="B2530">
        <v>2020</v>
      </c>
      <c r="C2530">
        <v>5</v>
      </c>
      <c r="D2530" t="s">
        <v>25</v>
      </c>
      <c r="E2530">
        <v>60540</v>
      </c>
      <c r="F2530">
        <f>VLOOKUP(_xlfn.CONCAT(A2530,B2530,C2530),Denominator!D:H,2,FALSE)</f>
        <v>60530</v>
      </c>
      <c r="G2530">
        <f>VLOOKUP(_xlfn.CONCAT(A2530,B2530,C2530),Denominator!D:H,3,FALSE)</f>
        <v>10</v>
      </c>
      <c r="H2530">
        <v>0</v>
      </c>
      <c r="I2530" s="13">
        <f>Table15_2[[#This Row],[total_counts]]-Table15_2[[#This Row],[virtual_counts]]</f>
        <v>0</v>
      </c>
      <c r="J2530">
        <v>0</v>
      </c>
      <c r="K2530" s="4">
        <f>Table15_2[[#This Row],[total_counts]]/Table15_2[[#This Row],[den_total]]</f>
        <v>0</v>
      </c>
      <c r="L2530" s="4">
        <f>Table15_2[[#This Row],[in_person_counts]]/Table15_2[[#This Row],[den_total]]</f>
        <v>0</v>
      </c>
      <c r="M2530" s="4">
        <f>Table15_2[[#This Row],[virtual_counts]]/Table15_2[[#This Row],[den_total]]</f>
        <v>0</v>
      </c>
      <c r="N2530" t="s">
        <v>16</v>
      </c>
    </row>
    <row r="2531" spans="1:14" x14ac:dyDescent="0.3">
      <c r="A2531" t="s">
        <v>30</v>
      </c>
      <c r="B2531">
        <v>2020</v>
      </c>
      <c r="C2531">
        <v>6</v>
      </c>
      <c r="D2531" t="s">
        <v>13</v>
      </c>
      <c r="E2531">
        <v>82072</v>
      </c>
      <c r="F2531">
        <f>VLOOKUP(_xlfn.CONCAT(A2531,B2531,C2531),Denominator!D:H,2,FALSE)</f>
        <v>82060</v>
      </c>
      <c r="G2531">
        <f>VLOOKUP(_xlfn.CONCAT(A2531,B2531,C2531),Denominator!D:H,3,FALSE)</f>
        <v>12</v>
      </c>
      <c r="H2531">
        <v>382</v>
      </c>
      <c r="I2531" s="13">
        <f>Table15_2[[#This Row],[total_counts]]-Table15_2[[#This Row],[virtual_counts]]</f>
        <v>382</v>
      </c>
      <c r="J2531">
        <v>0</v>
      </c>
      <c r="K2531" s="4">
        <f>Table15_2[[#This Row],[total_counts]]/Table15_2[[#This Row],[den_total]]</f>
        <v>4.6544497514377616E-3</v>
      </c>
      <c r="L2531" s="4">
        <f>Table15_2[[#This Row],[in_person_counts]]/Table15_2[[#This Row],[den_total]]</f>
        <v>4.6544497514377616E-3</v>
      </c>
      <c r="M2531" s="4">
        <f>Table15_2[[#This Row],[virtual_counts]]/Table15_2[[#This Row],[den_total]]</f>
        <v>0</v>
      </c>
      <c r="N2531" t="s">
        <v>16</v>
      </c>
    </row>
    <row r="2532" spans="1:14" x14ac:dyDescent="0.3">
      <c r="A2532" t="s">
        <v>30</v>
      </c>
      <c r="B2532">
        <v>2020</v>
      </c>
      <c r="C2532">
        <v>6</v>
      </c>
      <c r="D2532" t="s">
        <v>18</v>
      </c>
      <c r="E2532">
        <v>82072</v>
      </c>
      <c r="F2532">
        <f>VLOOKUP(_xlfn.CONCAT(A2532,B2532,C2532),Denominator!D:H,2,FALSE)</f>
        <v>82060</v>
      </c>
      <c r="G2532">
        <f>VLOOKUP(_xlfn.CONCAT(A2532,B2532,C2532),Denominator!D:H,3,FALSE)</f>
        <v>12</v>
      </c>
      <c r="H2532">
        <v>17</v>
      </c>
      <c r="I2532" s="13">
        <f>Table15_2[[#This Row],[total_counts]]-Table15_2[[#This Row],[virtual_counts]]</f>
        <v>17</v>
      </c>
      <c r="J2532">
        <v>0</v>
      </c>
      <c r="K2532" s="4">
        <f>Table15_2[[#This Row],[total_counts]]/Table15_2[[#This Row],[den_total]]</f>
        <v>2.0713519836241349E-4</v>
      </c>
      <c r="L2532" s="4">
        <f>Table15_2[[#This Row],[in_person_counts]]/Table15_2[[#This Row],[den_total]]</f>
        <v>2.0713519836241349E-4</v>
      </c>
      <c r="M2532" s="4">
        <f>Table15_2[[#This Row],[virtual_counts]]/Table15_2[[#This Row],[den_total]]</f>
        <v>0</v>
      </c>
      <c r="N2532" t="s">
        <v>16</v>
      </c>
    </row>
    <row r="2533" spans="1:14" x14ac:dyDescent="0.3">
      <c r="A2533" t="s">
        <v>30</v>
      </c>
      <c r="B2533">
        <v>2020</v>
      </c>
      <c r="C2533">
        <v>6</v>
      </c>
      <c r="D2533" t="s">
        <v>19</v>
      </c>
      <c r="E2533">
        <v>82072</v>
      </c>
      <c r="F2533">
        <f>VLOOKUP(_xlfn.CONCAT(A2533,B2533,C2533),Denominator!D:H,2,FALSE)</f>
        <v>82060</v>
      </c>
      <c r="G2533">
        <f>VLOOKUP(_xlfn.CONCAT(A2533,B2533,C2533),Denominator!D:H,3,FALSE)</f>
        <v>12</v>
      </c>
      <c r="H2533">
        <v>64</v>
      </c>
      <c r="I2533" s="13">
        <f>Table15_2[[#This Row],[total_counts]]-Table15_2[[#This Row],[virtual_counts]]</f>
        <v>64</v>
      </c>
      <c r="J2533">
        <v>0</v>
      </c>
      <c r="K2533" s="4">
        <f>Table15_2[[#This Row],[total_counts]]/Table15_2[[#This Row],[den_total]]</f>
        <v>7.7980309971732134E-4</v>
      </c>
      <c r="L2533" s="4">
        <f>Table15_2[[#This Row],[in_person_counts]]/Table15_2[[#This Row],[den_total]]</f>
        <v>7.7980309971732134E-4</v>
      </c>
      <c r="M2533" s="4">
        <f>Table15_2[[#This Row],[virtual_counts]]/Table15_2[[#This Row],[den_total]]</f>
        <v>0</v>
      </c>
      <c r="N2533" t="s">
        <v>16</v>
      </c>
    </row>
    <row r="2534" spans="1:14" x14ac:dyDescent="0.3">
      <c r="A2534" t="s">
        <v>30</v>
      </c>
      <c r="B2534">
        <v>2020</v>
      </c>
      <c r="C2534">
        <v>6</v>
      </c>
      <c r="D2534" t="s">
        <v>20</v>
      </c>
      <c r="E2534">
        <v>82072</v>
      </c>
      <c r="F2534">
        <f>VLOOKUP(_xlfn.CONCAT(A2534,B2534,C2534),Denominator!D:H,2,FALSE)</f>
        <v>82060</v>
      </c>
      <c r="G2534">
        <f>VLOOKUP(_xlfn.CONCAT(A2534,B2534,C2534),Denominator!D:H,3,FALSE)</f>
        <v>12</v>
      </c>
      <c r="H2534">
        <v>0</v>
      </c>
      <c r="I2534" s="13">
        <f>Table15_2[[#This Row],[total_counts]]-Table15_2[[#This Row],[virtual_counts]]</f>
        <v>0</v>
      </c>
      <c r="J2534">
        <v>0</v>
      </c>
      <c r="K2534" s="4">
        <f>Table15_2[[#This Row],[total_counts]]/Table15_2[[#This Row],[den_total]]</f>
        <v>0</v>
      </c>
      <c r="L2534" s="4">
        <f>Table15_2[[#This Row],[in_person_counts]]/Table15_2[[#This Row],[den_total]]</f>
        <v>0</v>
      </c>
      <c r="M2534" s="4">
        <f>Table15_2[[#This Row],[virtual_counts]]/Table15_2[[#This Row],[den_total]]</f>
        <v>0</v>
      </c>
      <c r="N2534" t="s">
        <v>16</v>
      </c>
    </row>
    <row r="2535" spans="1:14" x14ac:dyDescent="0.3">
      <c r="A2535" t="s">
        <v>30</v>
      </c>
      <c r="B2535">
        <v>2020</v>
      </c>
      <c r="C2535">
        <v>6</v>
      </c>
      <c r="D2535" t="s">
        <v>21</v>
      </c>
      <c r="E2535">
        <v>82072</v>
      </c>
      <c r="F2535">
        <f>VLOOKUP(_xlfn.CONCAT(A2535,B2535,C2535),Denominator!D:H,2,FALSE)</f>
        <v>82060</v>
      </c>
      <c r="G2535">
        <f>VLOOKUP(_xlfn.CONCAT(A2535,B2535,C2535),Denominator!D:H,3,FALSE)</f>
        <v>12</v>
      </c>
      <c r="H2535">
        <v>0</v>
      </c>
      <c r="I2535" s="13">
        <f>Table15_2[[#This Row],[total_counts]]-Table15_2[[#This Row],[virtual_counts]]</f>
        <v>0</v>
      </c>
      <c r="J2535">
        <v>0</v>
      </c>
      <c r="K2535" s="4">
        <f>Table15_2[[#This Row],[total_counts]]/Table15_2[[#This Row],[den_total]]</f>
        <v>0</v>
      </c>
      <c r="L2535" s="4">
        <f>Table15_2[[#This Row],[in_person_counts]]/Table15_2[[#This Row],[den_total]]</f>
        <v>0</v>
      </c>
      <c r="M2535" s="4">
        <f>Table15_2[[#This Row],[virtual_counts]]/Table15_2[[#This Row],[den_total]]</f>
        <v>0</v>
      </c>
      <c r="N2535" t="s">
        <v>16</v>
      </c>
    </row>
    <row r="2536" spans="1:14" x14ac:dyDescent="0.3">
      <c r="A2536" t="s">
        <v>30</v>
      </c>
      <c r="B2536">
        <v>2020</v>
      </c>
      <c r="C2536">
        <v>6</v>
      </c>
      <c r="D2536" t="s">
        <v>22</v>
      </c>
      <c r="E2536">
        <v>82072</v>
      </c>
      <c r="F2536">
        <f>VLOOKUP(_xlfn.CONCAT(A2536,B2536,C2536),Denominator!D:H,2,FALSE)</f>
        <v>82060</v>
      </c>
      <c r="G2536">
        <f>VLOOKUP(_xlfn.CONCAT(A2536,B2536,C2536),Denominator!D:H,3,FALSE)</f>
        <v>12</v>
      </c>
      <c r="H2536">
        <v>0</v>
      </c>
      <c r="I2536" s="13">
        <f>Table15_2[[#This Row],[total_counts]]-Table15_2[[#This Row],[virtual_counts]]</f>
        <v>0</v>
      </c>
      <c r="J2536">
        <v>0</v>
      </c>
      <c r="K2536" s="4">
        <f>Table15_2[[#This Row],[total_counts]]/Table15_2[[#This Row],[den_total]]</f>
        <v>0</v>
      </c>
      <c r="L2536" s="4">
        <f>Table15_2[[#This Row],[in_person_counts]]/Table15_2[[#This Row],[den_total]]</f>
        <v>0</v>
      </c>
      <c r="M2536" s="4">
        <f>Table15_2[[#This Row],[virtual_counts]]/Table15_2[[#This Row],[den_total]]</f>
        <v>0</v>
      </c>
      <c r="N2536" t="s">
        <v>16</v>
      </c>
    </row>
    <row r="2537" spans="1:14" x14ac:dyDescent="0.3">
      <c r="A2537" t="s">
        <v>30</v>
      </c>
      <c r="B2537">
        <v>2020</v>
      </c>
      <c r="C2537">
        <v>6</v>
      </c>
      <c r="D2537" t="s">
        <v>23</v>
      </c>
      <c r="E2537">
        <v>82072</v>
      </c>
      <c r="F2537">
        <f>VLOOKUP(_xlfn.CONCAT(A2537,B2537,C2537),Denominator!D:H,2,FALSE)</f>
        <v>82060</v>
      </c>
      <c r="G2537">
        <f>VLOOKUP(_xlfn.CONCAT(A2537,B2537,C2537),Denominator!D:H,3,FALSE)</f>
        <v>12</v>
      </c>
      <c r="H2537">
        <v>0</v>
      </c>
      <c r="I2537" s="13">
        <f>Table15_2[[#This Row],[total_counts]]-Table15_2[[#This Row],[virtual_counts]]</f>
        <v>0</v>
      </c>
      <c r="J2537">
        <v>0</v>
      </c>
      <c r="K2537" s="4">
        <f>Table15_2[[#This Row],[total_counts]]/Table15_2[[#This Row],[den_total]]</f>
        <v>0</v>
      </c>
      <c r="L2537" s="4">
        <f>Table15_2[[#This Row],[in_person_counts]]/Table15_2[[#This Row],[den_total]]</f>
        <v>0</v>
      </c>
      <c r="M2537" s="4">
        <f>Table15_2[[#This Row],[virtual_counts]]/Table15_2[[#This Row],[den_total]]</f>
        <v>0</v>
      </c>
      <c r="N2537" t="s">
        <v>16</v>
      </c>
    </row>
    <row r="2538" spans="1:14" x14ac:dyDescent="0.3">
      <c r="A2538" t="s">
        <v>30</v>
      </c>
      <c r="B2538">
        <v>2020</v>
      </c>
      <c r="C2538">
        <v>6</v>
      </c>
      <c r="D2538" t="s">
        <v>24</v>
      </c>
      <c r="E2538">
        <v>82072</v>
      </c>
      <c r="F2538">
        <f>VLOOKUP(_xlfn.CONCAT(A2538,B2538,C2538),Denominator!D:H,2,FALSE)</f>
        <v>82060</v>
      </c>
      <c r="G2538">
        <f>VLOOKUP(_xlfn.CONCAT(A2538,B2538,C2538),Denominator!D:H,3,FALSE)</f>
        <v>12</v>
      </c>
      <c r="H2538">
        <v>2</v>
      </c>
      <c r="I2538" s="13">
        <f>Table15_2[[#This Row],[total_counts]]-Table15_2[[#This Row],[virtual_counts]]</f>
        <v>2</v>
      </c>
      <c r="J2538">
        <v>0</v>
      </c>
      <c r="K2538" s="4">
        <f>Table15_2[[#This Row],[total_counts]]/Table15_2[[#This Row],[den_total]]</f>
        <v>2.4368846866166292E-5</v>
      </c>
      <c r="L2538" s="4">
        <f>Table15_2[[#This Row],[in_person_counts]]/Table15_2[[#This Row],[den_total]]</f>
        <v>2.4368846866166292E-5</v>
      </c>
      <c r="M2538" s="4">
        <f>Table15_2[[#This Row],[virtual_counts]]/Table15_2[[#This Row],[den_total]]</f>
        <v>0</v>
      </c>
      <c r="N2538" t="s">
        <v>16</v>
      </c>
    </row>
    <row r="2539" spans="1:14" x14ac:dyDescent="0.3">
      <c r="A2539" t="s">
        <v>30</v>
      </c>
      <c r="B2539">
        <v>2020</v>
      </c>
      <c r="C2539">
        <v>6</v>
      </c>
      <c r="D2539" t="s">
        <v>25</v>
      </c>
      <c r="E2539">
        <v>82072</v>
      </c>
      <c r="F2539">
        <f>VLOOKUP(_xlfn.CONCAT(A2539,B2539,C2539),Denominator!D:H,2,FALSE)</f>
        <v>82060</v>
      </c>
      <c r="G2539">
        <f>VLOOKUP(_xlfn.CONCAT(A2539,B2539,C2539),Denominator!D:H,3,FALSE)</f>
        <v>12</v>
      </c>
      <c r="H2539">
        <v>7</v>
      </c>
      <c r="I2539" s="13">
        <f>Table15_2[[#This Row],[total_counts]]-Table15_2[[#This Row],[virtual_counts]]</f>
        <v>7</v>
      </c>
      <c r="J2539">
        <v>0</v>
      </c>
      <c r="K2539" s="4">
        <f>Table15_2[[#This Row],[total_counts]]/Table15_2[[#This Row],[den_total]]</f>
        <v>8.5290964031582025E-5</v>
      </c>
      <c r="L2539" s="4">
        <f>Table15_2[[#This Row],[in_person_counts]]/Table15_2[[#This Row],[den_total]]</f>
        <v>8.5290964031582025E-5</v>
      </c>
      <c r="M2539" s="4">
        <f>Table15_2[[#This Row],[virtual_counts]]/Table15_2[[#This Row],[den_total]]</f>
        <v>0</v>
      </c>
      <c r="N2539" t="s">
        <v>16</v>
      </c>
    </row>
    <row r="2540" spans="1:14" x14ac:dyDescent="0.3">
      <c r="A2540" t="s">
        <v>30</v>
      </c>
      <c r="B2540">
        <v>2020</v>
      </c>
      <c r="C2540">
        <v>7</v>
      </c>
      <c r="D2540" t="s">
        <v>13</v>
      </c>
      <c r="E2540">
        <v>84661</v>
      </c>
      <c r="F2540">
        <f>VLOOKUP(_xlfn.CONCAT(A2540,B2540,C2540),Denominator!D:H,2,FALSE)</f>
        <v>84650</v>
      </c>
      <c r="G2540">
        <f>VLOOKUP(_xlfn.CONCAT(A2540,B2540,C2540),Denominator!D:H,3,FALSE)</f>
        <v>11</v>
      </c>
      <c r="H2540">
        <v>396</v>
      </c>
      <c r="I2540" s="13">
        <f>Table15_2[[#This Row],[total_counts]]-Table15_2[[#This Row],[virtual_counts]]</f>
        <v>396</v>
      </c>
      <c r="J2540">
        <v>0</v>
      </c>
      <c r="K2540" s="4">
        <f>Table15_2[[#This Row],[total_counts]]/Table15_2[[#This Row],[den_total]]</f>
        <v>4.677478413909592E-3</v>
      </c>
      <c r="L2540" s="4">
        <f>Table15_2[[#This Row],[in_person_counts]]/Table15_2[[#This Row],[den_total]]</f>
        <v>4.677478413909592E-3</v>
      </c>
      <c r="M2540" s="4">
        <f>Table15_2[[#This Row],[virtual_counts]]/Table15_2[[#This Row],[den_total]]</f>
        <v>0</v>
      </c>
      <c r="N2540" t="s">
        <v>16</v>
      </c>
    </row>
    <row r="2541" spans="1:14" x14ac:dyDescent="0.3">
      <c r="A2541" t="s">
        <v>30</v>
      </c>
      <c r="B2541">
        <v>2020</v>
      </c>
      <c r="C2541">
        <v>7</v>
      </c>
      <c r="D2541" t="s">
        <v>18</v>
      </c>
      <c r="E2541">
        <v>84661</v>
      </c>
      <c r="F2541">
        <f>VLOOKUP(_xlfn.CONCAT(A2541,B2541,C2541),Denominator!D:H,2,FALSE)</f>
        <v>84650</v>
      </c>
      <c r="G2541">
        <f>VLOOKUP(_xlfn.CONCAT(A2541,B2541,C2541),Denominator!D:H,3,FALSE)</f>
        <v>11</v>
      </c>
      <c r="H2541">
        <v>33</v>
      </c>
      <c r="I2541" s="13">
        <f>Table15_2[[#This Row],[total_counts]]-Table15_2[[#This Row],[virtual_counts]]</f>
        <v>33</v>
      </c>
      <c r="J2541">
        <v>0</v>
      </c>
      <c r="K2541" s="4">
        <f>Table15_2[[#This Row],[total_counts]]/Table15_2[[#This Row],[den_total]]</f>
        <v>3.8978986782579937E-4</v>
      </c>
      <c r="L2541" s="4">
        <f>Table15_2[[#This Row],[in_person_counts]]/Table15_2[[#This Row],[den_total]]</f>
        <v>3.8978986782579937E-4</v>
      </c>
      <c r="M2541" s="4">
        <f>Table15_2[[#This Row],[virtual_counts]]/Table15_2[[#This Row],[den_total]]</f>
        <v>0</v>
      </c>
      <c r="N2541" t="s">
        <v>16</v>
      </c>
    </row>
    <row r="2542" spans="1:14" x14ac:dyDescent="0.3">
      <c r="A2542" t="s">
        <v>30</v>
      </c>
      <c r="B2542">
        <v>2020</v>
      </c>
      <c r="C2542">
        <v>7</v>
      </c>
      <c r="D2542" t="s">
        <v>19</v>
      </c>
      <c r="E2542">
        <v>84661</v>
      </c>
      <c r="F2542">
        <f>VLOOKUP(_xlfn.CONCAT(A2542,B2542,C2542),Denominator!D:H,2,FALSE)</f>
        <v>84650</v>
      </c>
      <c r="G2542">
        <f>VLOOKUP(_xlfn.CONCAT(A2542,B2542,C2542),Denominator!D:H,3,FALSE)</f>
        <v>11</v>
      </c>
      <c r="H2542">
        <v>57</v>
      </c>
      <c r="I2542" s="13">
        <f>Table15_2[[#This Row],[total_counts]]-Table15_2[[#This Row],[virtual_counts]]</f>
        <v>57</v>
      </c>
      <c r="J2542">
        <v>0</v>
      </c>
      <c r="K2542" s="4">
        <f>Table15_2[[#This Row],[total_counts]]/Table15_2[[#This Row],[den_total]]</f>
        <v>6.7327340806274435E-4</v>
      </c>
      <c r="L2542" s="4">
        <f>Table15_2[[#This Row],[in_person_counts]]/Table15_2[[#This Row],[den_total]]</f>
        <v>6.7327340806274435E-4</v>
      </c>
      <c r="M2542" s="4">
        <f>Table15_2[[#This Row],[virtual_counts]]/Table15_2[[#This Row],[den_total]]</f>
        <v>0</v>
      </c>
      <c r="N2542" t="s">
        <v>16</v>
      </c>
    </row>
    <row r="2543" spans="1:14" x14ac:dyDescent="0.3">
      <c r="A2543" t="s">
        <v>30</v>
      </c>
      <c r="B2543">
        <v>2020</v>
      </c>
      <c r="C2543">
        <v>7</v>
      </c>
      <c r="D2543" t="s">
        <v>20</v>
      </c>
      <c r="E2543">
        <v>84661</v>
      </c>
      <c r="F2543">
        <f>VLOOKUP(_xlfn.CONCAT(A2543,B2543,C2543),Denominator!D:H,2,FALSE)</f>
        <v>84650</v>
      </c>
      <c r="G2543">
        <f>VLOOKUP(_xlfn.CONCAT(A2543,B2543,C2543),Denominator!D:H,3,FALSE)</f>
        <v>11</v>
      </c>
      <c r="H2543">
        <v>0</v>
      </c>
      <c r="I2543" s="13">
        <f>Table15_2[[#This Row],[total_counts]]-Table15_2[[#This Row],[virtual_counts]]</f>
        <v>0</v>
      </c>
      <c r="J2543">
        <v>0</v>
      </c>
      <c r="K2543" s="4">
        <f>Table15_2[[#This Row],[total_counts]]/Table15_2[[#This Row],[den_total]]</f>
        <v>0</v>
      </c>
      <c r="L2543" s="4">
        <f>Table15_2[[#This Row],[in_person_counts]]/Table15_2[[#This Row],[den_total]]</f>
        <v>0</v>
      </c>
      <c r="M2543" s="4">
        <f>Table15_2[[#This Row],[virtual_counts]]/Table15_2[[#This Row],[den_total]]</f>
        <v>0</v>
      </c>
      <c r="N2543" t="s">
        <v>16</v>
      </c>
    </row>
    <row r="2544" spans="1:14" x14ac:dyDescent="0.3">
      <c r="A2544" t="s">
        <v>30</v>
      </c>
      <c r="B2544">
        <v>2020</v>
      </c>
      <c r="C2544">
        <v>7</v>
      </c>
      <c r="D2544" t="s">
        <v>21</v>
      </c>
      <c r="E2544">
        <v>84661</v>
      </c>
      <c r="F2544">
        <f>VLOOKUP(_xlfn.CONCAT(A2544,B2544,C2544),Denominator!D:H,2,FALSE)</f>
        <v>84650</v>
      </c>
      <c r="G2544">
        <f>VLOOKUP(_xlfn.CONCAT(A2544,B2544,C2544),Denominator!D:H,3,FALSE)</f>
        <v>11</v>
      </c>
      <c r="H2544">
        <v>0</v>
      </c>
      <c r="I2544" s="13">
        <f>Table15_2[[#This Row],[total_counts]]-Table15_2[[#This Row],[virtual_counts]]</f>
        <v>0</v>
      </c>
      <c r="J2544">
        <v>0</v>
      </c>
      <c r="K2544" s="4">
        <f>Table15_2[[#This Row],[total_counts]]/Table15_2[[#This Row],[den_total]]</f>
        <v>0</v>
      </c>
      <c r="L2544" s="4">
        <f>Table15_2[[#This Row],[in_person_counts]]/Table15_2[[#This Row],[den_total]]</f>
        <v>0</v>
      </c>
      <c r="M2544" s="4">
        <f>Table15_2[[#This Row],[virtual_counts]]/Table15_2[[#This Row],[den_total]]</f>
        <v>0</v>
      </c>
      <c r="N2544" t="s">
        <v>16</v>
      </c>
    </row>
    <row r="2545" spans="1:14" x14ac:dyDescent="0.3">
      <c r="A2545" t="s">
        <v>30</v>
      </c>
      <c r="B2545">
        <v>2020</v>
      </c>
      <c r="C2545">
        <v>7</v>
      </c>
      <c r="D2545" t="s">
        <v>22</v>
      </c>
      <c r="E2545">
        <v>84661</v>
      </c>
      <c r="F2545">
        <f>VLOOKUP(_xlfn.CONCAT(A2545,B2545,C2545),Denominator!D:H,2,FALSE)</f>
        <v>84650</v>
      </c>
      <c r="G2545">
        <f>VLOOKUP(_xlfn.CONCAT(A2545,B2545,C2545),Denominator!D:H,3,FALSE)</f>
        <v>11</v>
      </c>
      <c r="H2545">
        <v>0</v>
      </c>
      <c r="I2545" s="13">
        <f>Table15_2[[#This Row],[total_counts]]-Table15_2[[#This Row],[virtual_counts]]</f>
        <v>0</v>
      </c>
      <c r="J2545">
        <v>0</v>
      </c>
      <c r="K2545" s="4">
        <f>Table15_2[[#This Row],[total_counts]]/Table15_2[[#This Row],[den_total]]</f>
        <v>0</v>
      </c>
      <c r="L2545" s="4">
        <f>Table15_2[[#This Row],[in_person_counts]]/Table15_2[[#This Row],[den_total]]</f>
        <v>0</v>
      </c>
      <c r="M2545" s="4">
        <f>Table15_2[[#This Row],[virtual_counts]]/Table15_2[[#This Row],[den_total]]</f>
        <v>0</v>
      </c>
      <c r="N2545" t="s">
        <v>16</v>
      </c>
    </row>
    <row r="2546" spans="1:14" x14ac:dyDescent="0.3">
      <c r="A2546" t="s">
        <v>30</v>
      </c>
      <c r="B2546">
        <v>2020</v>
      </c>
      <c r="C2546">
        <v>7</v>
      </c>
      <c r="D2546" t="s">
        <v>23</v>
      </c>
      <c r="E2546">
        <v>84661</v>
      </c>
      <c r="F2546">
        <f>VLOOKUP(_xlfn.CONCAT(A2546,B2546,C2546),Denominator!D:H,2,FALSE)</f>
        <v>84650</v>
      </c>
      <c r="G2546">
        <f>VLOOKUP(_xlfn.CONCAT(A2546,B2546,C2546),Denominator!D:H,3,FALSE)</f>
        <v>11</v>
      </c>
      <c r="H2546">
        <v>0</v>
      </c>
      <c r="I2546" s="13">
        <f>Table15_2[[#This Row],[total_counts]]-Table15_2[[#This Row],[virtual_counts]]</f>
        <v>0</v>
      </c>
      <c r="J2546">
        <v>0</v>
      </c>
      <c r="K2546" s="4">
        <f>Table15_2[[#This Row],[total_counts]]/Table15_2[[#This Row],[den_total]]</f>
        <v>0</v>
      </c>
      <c r="L2546" s="4">
        <f>Table15_2[[#This Row],[in_person_counts]]/Table15_2[[#This Row],[den_total]]</f>
        <v>0</v>
      </c>
      <c r="M2546" s="4">
        <f>Table15_2[[#This Row],[virtual_counts]]/Table15_2[[#This Row],[den_total]]</f>
        <v>0</v>
      </c>
      <c r="N2546" t="s">
        <v>16</v>
      </c>
    </row>
    <row r="2547" spans="1:14" x14ac:dyDescent="0.3">
      <c r="A2547" t="s">
        <v>30</v>
      </c>
      <c r="B2547">
        <v>2020</v>
      </c>
      <c r="C2547">
        <v>7</v>
      </c>
      <c r="D2547" t="s">
        <v>24</v>
      </c>
      <c r="E2547">
        <v>84661</v>
      </c>
      <c r="F2547">
        <f>VLOOKUP(_xlfn.CONCAT(A2547,B2547,C2547),Denominator!D:H,2,FALSE)</f>
        <v>84650</v>
      </c>
      <c r="G2547">
        <f>VLOOKUP(_xlfn.CONCAT(A2547,B2547,C2547),Denominator!D:H,3,FALSE)</f>
        <v>11</v>
      </c>
      <c r="H2547">
        <v>1</v>
      </c>
      <c r="I2547" s="13">
        <f>Table15_2[[#This Row],[total_counts]]-Table15_2[[#This Row],[virtual_counts]]</f>
        <v>1</v>
      </c>
      <c r="J2547">
        <v>0</v>
      </c>
      <c r="K2547" s="4">
        <f>Table15_2[[#This Row],[total_counts]]/Table15_2[[#This Row],[den_total]]</f>
        <v>1.1811814176539375E-5</v>
      </c>
      <c r="L2547" s="4">
        <f>Table15_2[[#This Row],[in_person_counts]]/Table15_2[[#This Row],[den_total]]</f>
        <v>1.1811814176539375E-5</v>
      </c>
      <c r="M2547" s="4">
        <f>Table15_2[[#This Row],[virtual_counts]]/Table15_2[[#This Row],[den_total]]</f>
        <v>0</v>
      </c>
      <c r="N2547" t="s">
        <v>16</v>
      </c>
    </row>
    <row r="2548" spans="1:14" x14ac:dyDescent="0.3">
      <c r="A2548" t="s">
        <v>30</v>
      </c>
      <c r="B2548">
        <v>2020</v>
      </c>
      <c r="C2548">
        <v>7</v>
      </c>
      <c r="D2548" t="s">
        <v>25</v>
      </c>
      <c r="E2548">
        <v>84661</v>
      </c>
      <c r="F2548">
        <f>VLOOKUP(_xlfn.CONCAT(A2548,B2548,C2548),Denominator!D:H,2,FALSE)</f>
        <v>84650</v>
      </c>
      <c r="G2548">
        <f>VLOOKUP(_xlfn.CONCAT(A2548,B2548,C2548),Denominator!D:H,3,FALSE)</f>
        <v>11</v>
      </c>
      <c r="H2548">
        <v>7</v>
      </c>
      <c r="I2548" s="13">
        <f>Table15_2[[#This Row],[total_counts]]-Table15_2[[#This Row],[virtual_counts]]</f>
        <v>7</v>
      </c>
      <c r="J2548">
        <v>0</v>
      </c>
      <c r="K2548" s="4">
        <f>Table15_2[[#This Row],[total_counts]]/Table15_2[[#This Row],[den_total]]</f>
        <v>8.2682699235775623E-5</v>
      </c>
      <c r="L2548" s="4">
        <f>Table15_2[[#This Row],[in_person_counts]]/Table15_2[[#This Row],[den_total]]</f>
        <v>8.2682699235775623E-5</v>
      </c>
      <c r="M2548" s="4">
        <f>Table15_2[[#This Row],[virtual_counts]]/Table15_2[[#This Row],[den_total]]</f>
        <v>0</v>
      </c>
      <c r="N2548" t="s">
        <v>16</v>
      </c>
    </row>
    <row r="2549" spans="1:14" x14ac:dyDescent="0.3">
      <c r="A2549" t="s">
        <v>30</v>
      </c>
      <c r="B2549">
        <v>2020</v>
      </c>
      <c r="C2549">
        <v>8</v>
      </c>
      <c r="D2549" t="s">
        <v>13</v>
      </c>
      <c r="E2549">
        <v>83407</v>
      </c>
      <c r="F2549">
        <f>VLOOKUP(_xlfn.CONCAT(A2549,B2549,C2549),Denominator!D:H,2,FALSE)</f>
        <v>83390</v>
      </c>
      <c r="G2549">
        <f>VLOOKUP(_xlfn.CONCAT(A2549,B2549,C2549),Denominator!D:H,3,FALSE)</f>
        <v>17</v>
      </c>
      <c r="H2549">
        <v>377</v>
      </c>
      <c r="I2549" s="13">
        <f>Table15_2[[#This Row],[total_counts]]-Table15_2[[#This Row],[virtual_counts]]</f>
        <v>377</v>
      </c>
      <c r="J2549">
        <v>0</v>
      </c>
      <c r="K2549" s="4">
        <f>Table15_2[[#This Row],[total_counts]]/Table15_2[[#This Row],[den_total]]</f>
        <v>4.5200043161844929E-3</v>
      </c>
      <c r="L2549" s="4">
        <f>Table15_2[[#This Row],[in_person_counts]]/Table15_2[[#This Row],[den_total]]</f>
        <v>4.5200043161844929E-3</v>
      </c>
      <c r="M2549" s="4">
        <f>Table15_2[[#This Row],[virtual_counts]]/Table15_2[[#This Row],[den_total]]</f>
        <v>0</v>
      </c>
      <c r="N2549" t="s">
        <v>16</v>
      </c>
    </row>
    <row r="2550" spans="1:14" x14ac:dyDescent="0.3">
      <c r="A2550" t="s">
        <v>30</v>
      </c>
      <c r="B2550">
        <v>2020</v>
      </c>
      <c r="C2550">
        <v>8</v>
      </c>
      <c r="D2550" t="s">
        <v>18</v>
      </c>
      <c r="E2550">
        <v>83407</v>
      </c>
      <c r="F2550">
        <f>VLOOKUP(_xlfn.CONCAT(A2550,B2550,C2550),Denominator!D:H,2,FALSE)</f>
        <v>83390</v>
      </c>
      <c r="G2550">
        <f>VLOOKUP(_xlfn.CONCAT(A2550,B2550,C2550),Denominator!D:H,3,FALSE)</f>
        <v>17</v>
      </c>
      <c r="H2550">
        <v>28</v>
      </c>
      <c r="I2550" s="13">
        <f>Table15_2[[#This Row],[total_counts]]-Table15_2[[#This Row],[virtual_counts]]</f>
        <v>28</v>
      </c>
      <c r="J2550">
        <v>0</v>
      </c>
      <c r="K2550" s="4">
        <f>Table15_2[[#This Row],[total_counts]]/Table15_2[[#This Row],[den_total]]</f>
        <v>3.3570323833730982E-4</v>
      </c>
      <c r="L2550" s="4">
        <f>Table15_2[[#This Row],[in_person_counts]]/Table15_2[[#This Row],[den_total]]</f>
        <v>3.3570323833730982E-4</v>
      </c>
      <c r="M2550" s="4">
        <f>Table15_2[[#This Row],[virtual_counts]]/Table15_2[[#This Row],[den_total]]</f>
        <v>0</v>
      </c>
      <c r="N2550" t="s">
        <v>16</v>
      </c>
    </row>
    <row r="2551" spans="1:14" x14ac:dyDescent="0.3">
      <c r="A2551" t="s">
        <v>30</v>
      </c>
      <c r="B2551">
        <v>2020</v>
      </c>
      <c r="C2551">
        <v>8</v>
      </c>
      <c r="D2551" t="s">
        <v>19</v>
      </c>
      <c r="E2551">
        <v>83407</v>
      </c>
      <c r="F2551">
        <f>VLOOKUP(_xlfn.CONCAT(A2551,B2551,C2551),Denominator!D:H,2,FALSE)</f>
        <v>83390</v>
      </c>
      <c r="G2551">
        <f>VLOOKUP(_xlfn.CONCAT(A2551,B2551,C2551),Denominator!D:H,3,FALSE)</f>
        <v>17</v>
      </c>
      <c r="H2551">
        <v>57</v>
      </c>
      <c r="I2551" s="13">
        <f>Table15_2[[#This Row],[total_counts]]-Table15_2[[#This Row],[virtual_counts]]</f>
        <v>55</v>
      </c>
      <c r="J2551">
        <v>2</v>
      </c>
      <c r="K2551" s="4">
        <f>Table15_2[[#This Row],[total_counts]]/Table15_2[[#This Row],[den_total]]</f>
        <v>6.8339587804380926E-4</v>
      </c>
      <c r="L2551" s="4">
        <f>Table15_2[[#This Row],[in_person_counts]]/Table15_2[[#This Row],[den_total]]</f>
        <v>6.5941707530543E-4</v>
      </c>
      <c r="M2551" s="4">
        <f>Table15_2[[#This Row],[virtual_counts]]/Table15_2[[#This Row],[den_total]]</f>
        <v>2.3978802738379271E-5</v>
      </c>
      <c r="N2551" t="s">
        <v>16</v>
      </c>
    </row>
    <row r="2552" spans="1:14" x14ac:dyDescent="0.3">
      <c r="A2552" t="s">
        <v>30</v>
      </c>
      <c r="B2552">
        <v>2020</v>
      </c>
      <c r="C2552">
        <v>8</v>
      </c>
      <c r="D2552" t="s">
        <v>20</v>
      </c>
      <c r="E2552">
        <v>83407</v>
      </c>
      <c r="F2552">
        <f>VLOOKUP(_xlfn.CONCAT(A2552,B2552,C2552),Denominator!D:H,2,FALSE)</f>
        <v>83390</v>
      </c>
      <c r="G2552">
        <f>VLOOKUP(_xlfn.CONCAT(A2552,B2552,C2552),Denominator!D:H,3,FALSE)</f>
        <v>17</v>
      </c>
      <c r="H2552">
        <v>0</v>
      </c>
      <c r="I2552" s="13">
        <f>Table15_2[[#This Row],[total_counts]]-Table15_2[[#This Row],[virtual_counts]]</f>
        <v>0</v>
      </c>
      <c r="J2552">
        <v>0</v>
      </c>
      <c r="K2552" s="4">
        <f>Table15_2[[#This Row],[total_counts]]/Table15_2[[#This Row],[den_total]]</f>
        <v>0</v>
      </c>
      <c r="L2552" s="4">
        <f>Table15_2[[#This Row],[in_person_counts]]/Table15_2[[#This Row],[den_total]]</f>
        <v>0</v>
      </c>
      <c r="M2552" s="4">
        <f>Table15_2[[#This Row],[virtual_counts]]/Table15_2[[#This Row],[den_total]]</f>
        <v>0</v>
      </c>
      <c r="N2552" t="s">
        <v>16</v>
      </c>
    </row>
    <row r="2553" spans="1:14" x14ac:dyDescent="0.3">
      <c r="A2553" t="s">
        <v>30</v>
      </c>
      <c r="B2553">
        <v>2020</v>
      </c>
      <c r="C2553">
        <v>8</v>
      </c>
      <c r="D2553" t="s">
        <v>21</v>
      </c>
      <c r="E2553">
        <v>83407</v>
      </c>
      <c r="F2553">
        <f>VLOOKUP(_xlfn.CONCAT(A2553,B2553,C2553),Denominator!D:H,2,FALSE)</f>
        <v>83390</v>
      </c>
      <c r="G2553">
        <f>VLOOKUP(_xlfn.CONCAT(A2553,B2553,C2553),Denominator!D:H,3,FALSE)</f>
        <v>17</v>
      </c>
      <c r="H2553">
        <v>0</v>
      </c>
      <c r="I2553" s="13">
        <f>Table15_2[[#This Row],[total_counts]]-Table15_2[[#This Row],[virtual_counts]]</f>
        <v>0</v>
      </c>
      <c r="J2553">
        <v>0</v>
      </c>
      <c r="K2553" s="4">
        <f>Table15_2[[#This Row],[total_counts]]/Table15_2[[#This Row],[den_total]]</f>
        <v>0</v>
      </c>
      <c r="L2553" s="4">
        <f>Table15_2[[#This Row],[in_person_counts]]/Table15_2[[#This Row],[den_total]]</f>
        <v>0</v>
      </c>
      <c r="M2553" s="4">
        <f>Table15_2[[#This Row],[virtual_counts]]/Table15_2[[#This Row],[den_total]]</f>
        <v>0</v>
      </c>
      <c r="N2553" t="s">
        <v>16</v>
      </c>
    </row>
    <row r="2554" spans="1:14" x14ac:dyDescent="0.3">
      <c r="A2554" t="s">
        <v>30</v>
      </c>
      <c r="B2554">
        <v>2020</v>
      </c>
      <c r="C2554">
        <v>8</v>
      </c>
      <c r="D2554" t="s">
        <v>22</v>
      </c>
      <c r="E2554">
        <v>83407</v>
      </c>
      <c r="F2554">
        <f>VLOOKUP(_xlfn.CONCAT(A2554,B2554,C2554),Denominator!D:H,2,FALSE)</f>
        <v>83390</v>
      </c>
      <c r="G2554">
        <f>VLOOKUP(_xlfn.CONCAT(A2554,B2554,C2554),Denominator!D:H,3,FALSE)</f>
        <v>17</v>
      </c>
      <c r="H2554">
        <v>0</v>
      </c>
      <c r="I2554" s="13">
        <f>Table15_2[[#This Row],[total_counts]]-Table15_2[[#This Row],[virtual_counts]]</f>
        <v>0</v>
      </c>
      <c r="J2554">
        <v>0</v>
      </c>
      <c r="K2554" s="4">
        <f>Table15_2[[#This Row],[total_counts]]/Table15_2[[#This Row],[den_total]]</f>
        <v>0</v>
      </c>
      <c r="L2554" s="4">
        <f>Table15_2[[#This Row],[in_person_counts]]/Table15_2[[#This Row],[den_total]]</f>
        <v>0</v>
      </c>
      <c r="M2554" s="4">
        <f>Table15_2[[#This Row],[virtual_counts]]/Table15_2[[#This Row],[den_total]]</f>
        <v>0</v>
      </c>
      <c r="N2554" t="s">
        <v>16</v>
      </c>
    </row>
    <row r="2555" spans="1:14" x14ac:dyDescent="0.3">
      <c r="A2555" t="s">
        <v>30</v>
      </c>
      <c r="B2555">
        <v>2020</v>
      </c>
      <c r="C2555">
        <v>8</v>
      </c>
      <c r="D2555" t="s">
        <v>23</v>
      </c>
      <c r="E2555">
        <v>83407</v>
      </c>
      <c r="F2555">
        <f>VLOOKUP(_xlfn.CONCAT(A2555,B2555,C2555),Denominator!D:H,2,FALSE)</f>
        <v>83390</v>
      </c>
      <c r="G2555">
        <f>VLOOKUP(_xlfn.CONCAT(A2555,B2555,C2555),Denominator!D:H,3,FALSE)</f>
        <v>17</v>
      </c>
      <c r="H2555">
        <v>0</v>
      </c>
      <c r="I2555" s="13">
        <f>Table15_2[[#This Row],[total_counts]]-Table15_2[[#This Row],[virtual_counts]]</f>
        <v>0</v>
      </c>
      <c r="J2555">
        <v>0</v>
      </c>
      <c r="K2555" s="4">
        <f>Table15_2[[#This Row],[total_counts]]/Table15_2[[#This Row],[den_total]]</f>
        <v>0</v>
      </c>
      <c r="L2555" s="4">
        <f>Table15_2[[#This Row],[in_person_counts]]/Table15_2[[#This Row],[den_total]]</f>
        <v>0</v>
      </c>
      <c r="M2555" s="4">
        <f>Table15_2[[#This Row],[virtual_counts]]/Table15_2[[#This Row],[den_total]]</f>
        <v>0</v>
      </c>
      <c r="N2555" t="s">
        <v>16</v>
      </c>
    </row>
    <row r="2556" spans="1:14" x14ac:dyDescent="0.3">
      <c r="A2556" t="s">
        <v>30</v>
      </c>
      <c r="B2556">
        <v>2020</v>
      </c>
      <c r="C2556">
        <v>8</v>
      </c>
      <c r="D2556" t="s">
        <v>24</v>
      </c>
      <c r="E2556">
        <v>83407</v>
      </c>
      <c r="F2556">
        <f>VLOOKUP(_xlfn.CONCAT(A2556,B2556,C2556),Denominator!D:H,2,FALSE)</f>
        <v>83390</v>
      </c>
      <c r="G2556">
        <f>VLOOKUP(_xlfn.CONCAT(A2556,B2556,C2556),Denominator!D:H,3,FALSE)</f>
        <v>17</v>
      </c>
      <c r="H2556">
        <v>2</v>
      </c>
      <c r="I2556" s="13">
        <f>Table15_2[[#This Row],[total_counts]]-Table15_2[[#This Row],[virtual_counts]]</f>
        <v>2</v>
      </c>
      <c r="J2556">
        <v>0</v>
      </c>
      <c r="K2556" s="4">
        <f>Table15_2[[#This Row],[total_counts]]/Table15_2[[#This Row],[den_total]]</f>
        <v>2.3978802738379271E-5</v>
      </c>
      <c r="L2556" s="4">
        <f>Table15_2[[#This Row],[in_person_counts]]/Table15_2[[#This Row],[den_total]]</f>
        <v>2.3978802738379271E-5</v>
      </c>
      <c r="M2556" s="4">
        <f>Table15_2[[#This Row],[virtual_counts]]/Table15_2[[#This Row],[den_total]]</f>
        <v>0</v>
      </c>
      <c r="N2556" t="s">
        <v>16</v>
      </c>
    </row>
    <row r="2557" spans="1:14" x14ac:dyDescent="0.3">
      <c r="A2557" t="s">
        <v>30</v>
      </c>
      <c r="B2557">
        <v>2020</v>
      </c>
      <c r="C2557">
        <v>8</v>
      </c>
      <c r="D2557" t="s">
        <v>25</v>
      </c>
      <c r="E2557">
        <v>83407</v>
      </c>
      <c r="F2557">
        <f>VLOOKUP(_xlfn.CONCAT(A2557,B2557,C2557),Denominator!D:H,2,FALSE)</f>
        <v>83390</v>
      </c>
      <c r="G2557">
        <f>VLOOKUP(_xlfn.CONCAT(A2557,B2557,C2557),Denominator!D:H,3,FALSE)</f>
        <v>17</v>
      </c>
      <c r="H2557">
        <v>0</v>
      </c>
      <c r="I2557" s="13">
        <f>Table15_2[[#This Row],[total_counts]]-Table15_2[[#This Row],[virtual_counts]]</f>
        <v>0</v>
      </c>
      <c r="J2557">
        <v>0</v>
      </c>
      <c r="K2557" s="4">
        <f>Table15_2[[#This Row],[total_counts]]/Table15_2[[#This Row],[den_total]]</f>
        <v>0</v>
      </c>
      <c r="L2557" s="4">
        <f>Table15_2[[#This Row],[in_person_counts]]/Table15_2[[#This Row],[den_total]]</f>
        <v>0</v>
      </c>
      <c r="M2557" s="4">
        <f>Table15_2[[#This Row],[virtual_counts]]/Table15_2[[#This Row],[den_total]]</f>
        <v>0</v>
      </c>
      <c r="N2557" t="s">
        <v>16</v>
      </c>
    </row>
    <row r="2558" spans="1:14" x14ac:dyDescent="0.3">
      <c r="A2558" t="s">
        <v>30</v>
      </c>
      <c r="B2558">
        <v>2020</v>
      </c>
      <c r="C2558">
        <v>9</v>
      </c>
      <c r="D2558" t="s">
        <v>13</v>
      </c>
      <c r="E2558">
        <v>87380</v>
      </c>
      <c r="F2558">
        <f>VLOOKUP(_xlfn.CONCAT(A2558,B2558,C2558),Denominator!D:H,2,FALSE)</f>
        <v>87362</v>
      </c>
      <c r="G2558">
        <f>VLOOKUP(_xlfn.CONCAT(A2558,B2558,C2558),Denominator!D:H,3,FALSE)</f>
        <v>18</v>
      </c>
      <c r="H2558">
        <v>436</v>
      </c>
      <c r="I2558" s="13">
        <f>Table15_2[[#This Row],[total_counts]]-Table15_2[[#This Row],[virtual_counts]]</f>
        <v>436</v>
      </c>
      <c r="J2558">
        <v>0</v>
      </c>
      <c r="K2558" s="4">
        <f>Table15_2[[#This Row],[total_counts]]/Table15_2[[#This Row],[den_total]]</f>
        <v>4.9897001602197295E-3</v>
      </c>
      <c r="L2558" s="4">
        <f>Table15_2[[#This Row],[in_person_counts]]/Table15_2[[#This Row],[den_total]]</f>
        <v>4.9897001602197295E-3</v>
      </c>
      <c r="M2558" s="4">
        <f>Table15_2[[#This Row],[virtual_counts]]/Table15_2[[#This Row],[den_total]]</f>
        <v>0</v>
      </c>
      <c r="N2558" t="s">
        <v>16</v>
      </c>
    </row>
    <row r="2559" spans="1:14" x14ac:dyDescent="0.3">
      <c r="A2559" t="s">
        <v>30</v>
      </c>
      <c r="B2559">
        <v>2020</v>
      </c>
      <c r="C2559">
        <v>9</v>
      </c>
      <c r="D2559" t="s">
        <v>18</v>
      </c>
      <c r="E2559">
        <v>87380</v>
      </c>
      <c r="F2559">
        <f>VLOOKUP(_xlfn.CONCAT(A2559,B2559,C2559),Denominator!D:H,2,FALSE)</f>
        <v>87362</v>
      </c>
      <c r="G2559">
        <f>VLOOKUP(_xlfn.CONCAT(A2559,B2559,C2559),Denominator!D:H,3,FALSE)</f>
        <v>18</v>
      </c>
      <c r="H2559">
        <v>27</v>
      </c>
      <c r="I2559" s="13">
        <f>Table15_2[[#This Row],[total_counts]]-Table15_2[[#This Row],[virtual_counts]]</f>
        <v>27</v>
      </c>
      <c r="J2559">
        <v>0</v>
      </c>
      <c r="K2559" s="4">
        <f>Table15_2[[#This Row],[total_counts]]/Table15_2[[#This Row],[den_total]]</f>
        <v>3.0899519340810253E-4</v>
      </c>
      <c r="L2559" s="4">
        <f>Table15_2[[#This Row],[in_person_counts]]/Table15_2[[#This Row],[den_total]]</f>
        <v>3.0899519340810253E-4</v>
      </c>
      <c r="M2559" s="4">
        <f>Table15_2[[#This Row],[virtual_counts]]/Table15_2[[#This Row],[den_total]]</f>
        <v>0</v>
      </c>
      <c r="N2559" t="s">
        <v>16</v>
      </c>
    </row>
    <row r="2560" spans="1:14" x14ac:dyDescent="0.3">
      <c r="A2560" t="s">
        <v>30</v>
      </c>
      <c r="B2560">
        <v>2020</v>
      </c>
      <c r="C2560">
        <v>9</v>
      </c>
      <c r="D2560" t="s">
        <v>19</v>
      </c>
      <c r="E2560">
        <v>87380</v>
      </c>
      <c r="F2560">
        <f>VLOOKUP(_xlfn.CONCAT(A2560,B2560,C2560),Denominator!D:H,2,FALSE)</f>
        <v>87362</v>
      </c>
      <c r="G2560">
        <f>VLOOKUP(_xlfn.CONCAT(A2560,B2560,C2560),Denominator!D:H,3,FALSE)</f>
        <v>18</v>
      </c>
      <c r="H2560">
        <v>53</v>
      </c>
      <c r="I2560" s="13">
        <f>Table15_2[[#This Row],[total_counts]]-Table15_2[[#This Row],[virtual_counts]]</f>
        <v>53</v>
      </c>
      <c r="J2560">
        <v>0</v>
      </c>
      <c r="K2560" s="4">
        <f>Table15_2[[#This Row],[total_counts]]/Table15_2[[#This Row],[den_total]]</f>
        <v>6.0654612039368278E-4</v>
      </c>
      <c r="L2560" s="4">
        <f>Table15_2[[#This Row],[in_person_counts]]/Table15_2[[#This Row],[den_total]]</f>
        <v>6.0654612039368278E-4</v>
      </c>
      <c r="M2560" s="4">
        <f>Table15_2[[#This Row],[virtual_counts]]/Table15_2[[#This Row],[den_total]]</f>
        <v>0</v>
      </c>
      <c r="N2560" t="s">
        <v>16</v>
      </c>
    </row>
    <row r="2561" spans="1:14" x14ac:dyDescent="0.3">
      <c r="A2561" t="s">
        <v>30</v>
      </c>
      <c r="B2561">
        <v>2020</v>
      </c>
      <c r="C2561">
        <v>9</v>
      </c>
      <c r="D2561" t="s">
        <v>20</v>
      </c>
      <c r="E2561">
        <v>87380</v>
      </c>
      <c r="F2561">
        <f>VLOOKUP(_xlfn.CONCAT(A2561,B2561,C2561),Denominator!D:H,2,FALSE)</f>
        <v>87362</v>
      </c>
      <c r="G2561">
        <f>VLOOKUP(_xlfn.CONCAT(A2561,B2561,C2561),Denominator!D:H,3,FALSE)</f>
        <v>18</v>
      </c>
      <c r="H2561">
        <v>0</v>
      </c>
      <c r="I2561" s="13">
        <f>Table15_2[[#This Row],[total_counts]]-Table15_2[[#This Row],[virtual_counts]]</f>
        <v>0</v>
      </c>
      <c r="J2561">
        <v>0</v>
      </c>
      <c r="K2561" s="4">
        <f>Table15_2[[#This Row],[total_counts]]/Table15_2[[#This Row],[den_total]]</f>
        <v>0</v>
      </c>
      <c r="L2561" s="4">
        <f>Table15_2[[#This Row],[in_person_counts]]/Table15_2[[#This Row],[den_total]]</f>
        <v>0</v>
      </c>
      <c r="M2561" s="4">
        <f>Table15_2[[#This Row],[virtual_counts]]/Table15_2[[#This Row],[den_total]]</f>
        <v>0</v>
      </c>
      <c r="N2561" t="s">
        <v>16</v>
      </c>
    </row>
    <row r="2562" spans="1:14" x14ac:dyDescent="0.3">
      <c r="A2562" t="s">
        <v>30</v>
      </c>
      <c r="B2562">
        <v>2020</v>
      </c>
      <c r="C2562">
        <v>9</v>
      </c>
      <c r="D2562" t="s">
        <v>21</v>
      </c>
      <c r="E2562">
        <v>87380</v>
      </c>
      <c r="F2562">
        <f>VLOOKUP(_xlfn.CONCAT(A2562,B2562,C2562),Denominator!D:H,2,FALSE)</f>
        <v>87362</v>
      </c>
      <c r="G2562">
        <f>VLOOKUP(_xlfn.CONCAT(A2562,B2562,C2562),Denominator!D:H,3,FALSE)</f>
        <v>18</v>
      </c>
      <c r="H2562">
        <v>0</v>
      </c>
      <c r="I2562" s="13">
        <f>Table15_2[[#This Row],[total_counts]]-Table15_2[[#This Row],[virtual_counts]]</f>
        <v>0</v>
      </c>
      <c r="J2562">
        <v>0</v>
      </c>
      <c r="K2562" s="4">
        <f>Table15_2[[#This Row],[total_counts]]/Table15_2[[#This Row],[den_total]]</f>
        <v>0</v>
      </c>
      <c r="L2562" s="4">
        <f>Table15_2[[#This Row],[in_person_counts]]/Table15_2[[#This Row],[den_total]]</f>
        <v>0</v>
      </c>
      <c r="M2562" s="4">
        <f>Table15_2[[#This Row],[virtual_counts]]/Table15_2[[#This Row],[den_total]]</f>
        <v>0</v>
      </c>
      <c r="N2562" t="s">
        <v>16</v>
      </c>
    </row>
    <row r="2563" spans="1:14" x14ac:dyDescent="0.3">
      <c r="A2563" t="s">
        <v>30</v>
      </c>
      <c r="B2563">
        <v>2020</v>
      </c>
      <c r="C2563">
        <v>9</v>
      </c>
      <c r="D2563" t="s">
        <v>22</v>
      </c>
      <c r="E2563">
        <v>87380</v>
      </c>
      <c r="F2563">
        <f>VLOOKUP(_xlfn.CONCAT(A2563,B2563,C2563),Denominator!D:H,2,FALSE)</f>
        <v>87362</v>
      </c>
      <c r="G2563">
        <f>VLOOKUP(_xlfn.CONCAT(A2563,B2563,C2563),Denominator!D:H,3,FALSE)</f>
        <v>18</v>
      </c>
      <c r="H2563">
        <v>0</v>
      </c>
      <c r="I2563" s="13">
        <f>Table15_2[[#This Row],[total_counts]]-Table15_2[[#This Row],[virtual_counts]]</f>
        <v>0</v>
      </c>
      <c r="J2563">
        <v>0</v>
      </c>
      <c r="K2563" s="4">
        <f>Table15_2[[#This Row],[total_counts]]/Table15_2[[#This Row],[den_total]]</f>
        <v>0</v>
      </c>
      <c r="L2563" s="4">
        <f>Table15_2[[#This Row],[in_person_counts]]/Table15_2[[#This Row],[den_total]]</f>
        <v>0</v>
      </c>
      <c r="M2563" s="4">
        <f>Table15_2[[#This Row],[virtual_counts]]/Table15_2[[#This Row],[den_total]]</f>
        <v>0</v>
      </c>
      <c r="N2563" t="s">
        <v>16</v>
      </c>
    </row>
    <row r="2564" spans="1:14" x14ac:dyDescent="0.3">
      <c r="A2564" t="s">
        <v>30</v>
      </c>
      <c r="B2564">
        <v>2020</v>
      </c>
      <c r="C2564">
        <v>9</v>
      </c>
      <c r="D2564" t="s">
        <v>23</v>
      </c>
      <c r="E2564">
        <v>87380</v>
      </c>
      <c r="F2564">
        <f>VLOOKUP(_xlfn.CONCAT(A2564,B2564,C2564),Denominator!D:H,2,FALSE)</f>
        <v>87362</v>
      </c>
      <c r="G2564">
        <f>VLOOKUP(_xlfn.CONCAT(A2564,B2564,C2564),Denominator!D:H,3,FALSE)</f>
        <v>18</v>
      </c>
      <c r="H2564">
        <v>0</v>
      </c>
      <c r="I2564" s="13">
        <f>Table15_2[[#This Row],[total_counts]]-Table15_2[[#This Row],[virtual_counts]]</f>
        <v>0</v>
      </c>
      <c r="J2564">
        <v>0</v>
      </c>
      <c r="K2564" s="4">
        <f>Table15_2[[#This Row],[total_counts]]/Table15_2[[#This Row],[den_total]]</f>
        <v>0</v>
      </c>
      <c r="L2564" s="4">
        <f>Table15_2[[#This Row],[in_person_counts]]/Table15_2[[#This Row],[den_total]]</f>
        <v>0</v>
      </c>
      <c r="M2564" s="4">
        <f>Table15_2[[#This Row],[virtual_counts]]/Table15_2[[#This Row],[den_total]]</f>
        <v>0</v>
      </c>
      <c r="N2564" t="s">
        <v>16</v>
      </c>
    </row>
    <row r="2565" spans="1:14" x14ac:dyDescent="0.3">
      <c r="A2565" t="s">
        <v>30</v>
      </c>
      <c r="B2565">
        <v>2020</v>
      </c>
      <c r="C2565">
        <v>9</v>
      </c>
      <c r="D2565" t="s">
        <v>24</v>
      </c>
      <c r="E2565">
        <v>87380</v>
      </c>
      <c r="F2565">
        <f>VLOOKUP(_xlfn.CONCAT(A2565,B2565,C2565),Denominator!D:H,2,FALSE)</f>
        <v>87362</v>
      </c>
      <c r="G2565">
        <f>VLOOKUP(_xlfn.CONCAT(A2565,B2565,C2565),Denominator!D:H,3,FALSE)</f>
        <v>18</v>
      </c>
      <c r="H2565">
        <v>0</v>
      </c>
      <c r="I2565" s="13">
        <f>Table15_2[[#This Row],[total_counts]]-Table15_2[[#This Row],[virtual_counts]]</f>
        <v>0</v>
      </c>
      <c r="J2565">
        <v>0</v>
      </c>
      <c r="K2565" s="4">
        <f>Table15_2[[#This Row],[total_counts]]/Table15_2[[#This Row],[den_total]]</f>
        <v>0</v>
      </c>
      <c r="L2565" s="4">
        <f>Table15_2[[#This Row],[in_person_counts]]/Table15_2[[#This Row],[den_total]]</f>
        <v>0</v>
      </c>
      <c r="M2565" s="4">
        <f>Table15_2[[#This Row],[virtual_counts]]/Table15_2[[#This Row],[den_total]]</f>
        <v>0</v>
      </c>
      <c r="N2565" t="s">
        <v>16</v>
      </c>
    </row>
    <row r="2566" spans="1:14" x14ac:dyDescent="0.3">
      <c r="A2566" t="s">
        <v>30</v>
      </c>
      <c r="B2566">
        <v>2020</v>
      </c>
      <c r="C2566">
        <v>9</v>
      </c>
      <c r="D2566" t="s">
        <v>25</v>
      </c>
      <c r="E2566">
        <v>87380</v>
      </c>
      <c r="F2566">
        <f>VLOOKUP(_xlfn.CONCAT(A2566,B2566,C2566),Denominator!D:H,2,FALSE)</f>
        <v>87362</v>
      </c>
      <c r="G2566">
        <f>VLOOKUP(_xlfn.CONCAT(A2566,B2566,C2566),Denominator!D:H,3,FALSE)</f>
        <v>18</v>
      </c>
      <c r="H2566">
        <v>9</v>
      </c>
      <c r="I2566" s="13">
        <f>Table15_2[[#This Row],[total_counts]]-Table15_2[[#This Row],[virtual_counts]]</f>
        <v>9</v>
      </c>
      <c r="J2566">
        <v>0</v>
      </c>
      <c r="K2566" s="4">
        <f>Table15_2[[#This Row],[total_counts]]/Table15_2[[#This Row],[den_total]]</f>
        <v>1.0299839780270085E-4</v>
      </c>
      <c r="L2566" s="4">
        <f>Table15_2[[#This Row],[in_person_counts]]/Table15_2[[#This Row],[den_total]]</f>
        <v>1.0299839780270085E-4</v>
      </c>
      <c r="M2566" s="4">
        <f>Table15_2[[#This Row],[virtual_counts]]/Table15_2[[#This Row],[den_total]]</f>
        <v>0</v>
      </c>
      <c r="N2566" t="s">
        <v>16</v>
      </c>
    </row>
    <row r="2567" spans="1:14" x14ac:dyDescent="0.3">
      <c r="A2567" t="s">
        <v>30</v>
      </c>
      <c r="B2567">
        <v>2020</v>
      </c>
      <c r="C2567">
        <v>10</v>
      </c>
      <c r="D2567" t="s">
        <v>13</v>
      </c>
      <c r="E2567">
        <v>85917</v>
      </c>
      <c r="F2567">
        <f>VLOOKUP(_xlfn.CONCAT(A2567,B2567,C2567),Denominator!D:H,2,FALSE)</f>
        <v>85903</v>
      </c>
      <c r="G2567">
        <f>VLOOKUP(_xlfn.CONCAT(A2567,B2567,C2567),Denominator!D:H,3,FALSE)</f>
        <v>14</v>
      </c>
      <c r="H2567">
        <v>454</v>
      </c>
      <c r="I2567" s="13">
        <f>Table15_2[[#This Row],[total_counts]]-Table15_2[[#This Row],[virtual_counts]]</f>
        <v>453</v>
      </c>
      <c r="J2567">
        <v>1</v>
      </c>
      <c r="K2567" s="4">
        <f>Table15_2[[#This Row],[total_counts]]/Table15_2[[#This Row],[den_total]]</f>
        <v>5.284169605549542E-3</v>
      </c>
      <c r="L2567" s="4">
        <f>Table15_2[[#This Row],[in_person_counts]]/Table15_2[[#This Row],[den_total]]</f>
        <v>5.2725304654492123E-3</v>
      </c>
      <c r="M2567" s="4">
        <f>Table15_2[[#This Row],[virtual_counts]]/Table15_2[[#This Row],[den_total]]</f>
        <v>1.1639140100329387E-5</v>
      </c>
      <c r="N2567" t="s">
        <v>16</v>
      </c>
    </row>
    <row r="2568" spans="1:14" x14ac:dyDescent="0.3">
      <c r="A2568" t="s">
        <v>30</v>
      </c>
      <c r="B2568">
        <v>2020</v>
      </c>
      <c r="C2568">
        <v>10</v>
      </c>
      <c r="D2568" t="s">
        <v>18</v>
      </c>
      <c r="E2568">
        <v>85917</v>
      </c>
      <c r="F2568">
        <f>VLOOKUP(_xlfn.CONCAT(A2568,B2568,C2568),Denominator!D:H,2,FALSE)</f>
        <v>85903</v>
      </c>
      <c r="G2568">
        <f>VLOOKUP(_xlfn.CONCAT(A2568,B2568,C2568),Denominator!D:H,3,FALSE)</f>
        <v>14</v>
      </c>
      <c r="H2568">
        <v>16</v>
      </c>
      <c r="I2568" s="13">
        <f>Table15_2[[#This Row],[total_counts]]-Table15_2[[#This Row],[virtual_counts]]</f>
        <v>16</v>
      </c>
      <c r="J2568">
        <v>0</v>
      </c>
      <c r="K2568" s="4">
        <f>Table15_2[[#This Row],[total_counts]]/Table15_2[[#This Row],[den_total]]</f>
        <v>1.8622624160527019E-4</v>
      </c>
      <c r="L2568" s="4">
        <f>Table15_2[[#This Row],[in_person_counts]]/Table15_2[[#This Row],[den_total]]</f>
        <v>1.8622624160527019E-4</v>
      </c>
      <c r="M2568" s="4">
        <f>Table15_2[[#This Row],[virtual_counts]]/Table15_2[[#This Row],[den_total]]</f>
        <v>0</v>
      </c>
      <c r="N2568" t="s">
        <v>16</v>
      </c>
    </row>
    <row r="2569" spans="1:14" x14ac:dyDescent="0.3">
      <c r="A2569" t="s">
        <v>30</v>
      </c>
      <c r="B2569">
        <v>2020</v>
      </c>
      <c r="C2569">
        <v>10</v>
      </c>
      <c r="D2569" t="s">
        <v>19</v>
      </c>
      <c r="E2569">
        <v>85917</v>
      </c>
      <c r="F2569">
        <f>VLOOKUP(_xlfn.CONCAT(A2569,B2569,C2569),Denominator!D:H,2,FALSE)</f>
        <v>85903</v>
      </c>
      <c r="G2569">
        <f>VLOOKUP(_xlfn.CONCAT(A2569,B2569,C2569),Denominator!D:H,3,FALSE)</f>
        <v>14</v>
      </c>
      <c r="H2569">
        <v>69</v>
      </c>
      <c r="I2569" s="13">
        <f>Table15_2[[#This Row],[total_counts]]-Table15_2[[#This Row],[virtual_counts]]</f>
        <v>69</v>
      </c>
      <c r="J2569">
        <v>0</v>
      </c>
      <c r="K2569" s="4">
        <f>Table15_2[[#This Row],[total_counts]]/Table15_2[[#This Row],[den_total]]</f>
        <v>8.0310066692272771E-4</v>
      </c>
      <c r="L2569" s="4">
        <f>Table15_2[[#This Row],[in_person_counts]]/Table15_2[[#This Row],[den_total]]</f>
        <v>8.0310066692272771E-4</v>
      </c>
      <c r="M2569" s="4">
        <f>Table15_2[[#This Row],[virtual_counts]]/Table15_2[[#This Row],[den_total]]</f>
        <v>0</v>
      </c>
      <c r="N2569" t="s">
        <v>16</v>
      </c>
    </row>
    <row r="2570" spans="1:14" x14ac:dyDescent="0.3">
      <c r="A2570" t="s">
        <v>30</v>
      </c>
      <c r="B2570">
        <v>2020</v>
      </c>
      <c r="C2570">
        <v>10</v>
      </c>
      <c r="D2570" t="s">
        <v>20</v>
      </c>
      <c r="E2570">
        <v>85917</v>
      </c>
      <c r="F2570">
        <f>VLOOKUP(_xlfn.CONCAT(A2570,B2570,C2570),Denominator!D:H,2,FALSE)</f>
        <v>85903</v>
      </c>
      <c r="G2570">
        <f>VLOOKUP(_xlfn.CONCAT(A2570,B2570,C2570),Denominator!D:H,3,FALSE)</f>
        <v>14</v>
      </c>
      <c r="H2570">
        <v>0</v>
      </c>
      <c r="I2570" s="13">
        <f>Table15_2[[#This Row],[total_counts]]-Table15_2[[#This Row],[virtual_counts]]</f>
        <v>0</v>
      </c>
      <c r="J2570">
        <v>0</v>
      </c>
      <c r="K2570" s="4">
        <f>Table15_2[[#This Row],[total_counts]]/Table15_2[[#This Row],[den_total]]</f>
        <v>0</v>
      </c>
      <c r="L2570" s="4">
        <f>Table15_2[[#This Row],[in_person_counts]]/Table15_2[[#This Row],[den_total]]</f>
        <v>0</v>
      </c>
      <c r="M2570" s="4">
        <f>Table15_2[[#This Row],[virtual_counts]]/Table15_2[[#This Row],[den_total]]</f>
        <v>0</v>
      </c>
      <c r="N2570" t="s">
        <v>16</v>
      </c>
    </row>
    <row r="2571" spans="1:14" x14ac:dyDescent="0.3">
      <c r="A2571" t="s">
        <v>30</v>
      </c>
      <c r="B2571">
        <v>2020</v>
      </c>
      <c r="C2571">
        <v>10</v>
      </c>
      <c r="D2571" t="s">
        <v>21</v>
      </c>
      <c r="E2571">
        <v>85917</v>
      </c>
      <c r="F2571">
        <f>VLOOKUP(_xlfn.CONCAT(A2571,B2571,C2571),Denominator!D:H,2,FALSE)</f>
        <v>85903</v>
      </c>
      <c r="G2571">
        <f>VLOOKUP(_xlfn.CONCAT(A2571,B2571,C2571),Denominator!D:H,3,FALSE)</f>
        <v>14</v>
      </c>
      <c r="H2571">
        <v>0</v>
      </c>
      <c r="I2571" s="13">
        <f>Table15_2[[#This Row],[total_counts]]-Table15_2[[#This Row],[virtual_counts]]</f>
        <v>0</v>
      </c>
      <c r="J2571">
        <v>0</v>
      </c>
      <c r="K2571" s="4">
        <f>Table15_2[[#This Row],[total_counts]]/Table15_2[[#This Row],[den_total]]</f>
        <v>0</v>
      </c>
      <c r="L2571" s="4">
        <f>Table15_2[[#This Row],[in_person_counts]]/Table15_2[[#This Row],[den_total]]</f>
        <v>0</v>
      </c>
      <c r="M2571" s="4">
        <f>Table15_2[[#This Row],[virtual_counts]]/Table15_2[[#This Row],[den_total]]</f>
        <v>0</v>
      </c>
      <c r="N2571" t="s">
        <v>16</v>
      </c>
    </row>
    <row r="2572" spans="1:14" x14ac:dyDescent="0.3">
      <c r="A2572" t="s">
        <v>30</v>
      </c>
      <c r="B2572">
        <v>2020</v>
      </c>
      <c r="C2572">
        <v>10</v>
      </c>
      <c r="D2572" t="s">
        <v>22</v>
      </c>
      <c r="E2572">
        <v>85917</v>
      </c>
      <c r="F2572">
        <f>VLOOKUP(_xlfn.CONCAT(A2572,B2572,C2572),Denominator!D:H,2,FALSE)</f>
        <v>85903</v>
      </c>
      <c r="G2572">
        <f>VLOOKUP(_xlfn.CONCAT(A2572,B2572,C2572),Denominator!D:H,3,FALSE)</f>
        <v>14</v>
      </c>
      <c r="H2572">
        <v>0</v>
      </c>
      <c r="I2572" s="13">
        <f>Table15_2[[#This Row],[total_counts]]-Table15_2[[#This Row],[virtual_counts]]</f>
        <v>0</v>
      </c>
      <c r="J2572">
        <v>0</v>
      </c>
      <c r="K2572" s="4">
        <f>Table15_2[[#This Row],[total_counts]]/Table15_2[[#This Row],[den_total]]</f>
        <v>0</v>
      </c>
      <c r="L2572" s="4">
        <f>Table15_2[[#This Row],[in_person_counts]]/Table15_2[[#This Row],[den_total]]</f>
        <v>0</v>
      </c>
      <c r="M2572" s="4">
        <f>Table15_2[[#This Row],[virtual_counts]]/Table15_2[[#This Row],[den_total]]</f>
        <v>0</v>
      </c>
      <c r="N2572" t="s">
        <v>16</v>
      </c>
    </row>
    <row r="2573" spans="1:14" x14ac:dyDescent="0.3">
      <c r="A2573" t="s">
        <v>30</v>
      </c>
      <c r="B2573">
        <v>2020</v>
      </c>
      <c r="C2573">
        <v>10</v>
      </c>
      <c r="D2573" t="s">
        <v>23</v>
      </c>
      <c r="E2573">
        <v>85917</v>
      </c>
      <c r="F2573">
        <f>VLOOKUP(_xlfn.CONCAT(A2573,B2573,C2573),Denominator!D:H,2,FALSE)</f>
        <v>85903</v>
      </c>
      <c r="G2573">
        <f>VLOOKUP(_xlfn.CONCAT(A2573,B2573,C2573),Denominator!D:H,3,FALSE)</f>
        <v>14</v>
      </c>
      <c r="H2573">
        <v>0</v>
      </c>
      <c r="I2573" s="13">
        <f>Table15_2[[#This Row],[total_counts]]-Table15_2[[#This Row],[virtual_counts]]</f>
        <v>0</v>
      </c>
      <c r="J2573">
        <v>0</v>
      </c>
      <c r="K2573" s="4">
        <f>Table15_2[[#This Row],[total_counts]]/Table15_2[[#This Row],[den_total]]</f>
        <v>0</v>
      </c>
      <c r="L2573" s="4">
        <f>Table15_2[[#This Row],[in_person_counts]]/Table15_2[[#This Row],[den_total]]</f>
        <v>0</v>
      </c>
      <c r="M2573" s="4">
        <f>Table15_2[[#This Row],[virtual_counts]]/Table15_2[[#This Row],[den_total]]</f>
        <v>0</v>
      </c>
      <c r="N2573" t="s">
        <v>16</v>
      </c>
    </row>
    <row r="2574" spans="1:14" x14ac:dyDescent="0.3">
      <c r="A2574" t="s">
        <v>30</v>
      </c>
      <c r="B2574">
        <v>2020</v>
      </c>
      <c r="C2574">
        <v>10</v>
      </c>
      <c r="D2574" t="s">
        <v>24</v>
      </c>
      <c r="E2574">
        <v>85917</v>
      </c>
      <c r="F2574">
        <f>VLOOKUP(_xlfn.CONCAT(A2574,B2574,C2574),Denominator!D:H,2,FALSE)</f>
        <v>85903</v>
      </c>
      <c r="G2574">
        <f>VLOOKUP(_xlfn.CONCAT(A2574,B2574,C2574),Denominator!D:H,3,FALSE)</f>
        <v>14</v>
      </c>
      <c r="H2574">
        <v>1</v>
      </c>
      <c r="I2574" s="13">
        <f>Table15_2[[#This Row],[total_counts]]-Table15_2[[#This Row],[virtual_counts]]</f>
        <v>1</v>
      </c>
      <c r="J2574">
        <v>0</v>
      </c>
      <c r="K2574" s="4">
        <f>Table15_2[[#This Row],[total_counts]]/Table15_2[[#This Row],[den_total]]</f>
        <v>1.1639140100329387E-5</v>
      </c>
      <c r="L2574" s="4">
        <f>Table15_2[[#This Row],[in_person_counts]]/Table15_2[[#This Row],[den_total]]</f>
        <v>1.1639140100329387E-5</v>
      </c>
      <c r="M2574" s="4">
        <f>Table15_2[[#This Row],[virtual_counts]]/Table15_2[[#This Row],[den_total]]</f>
        <v>0</v>
      </c>
      <c r="N2574" t="s">
        <v>16</v>
      </c>
    </row>
    <row r="2575" spans="1:14" x14ac:dyDescent="0.3">
      <c r="A2575" t="s">
        <v>30</v>
      </c>
      <c r="B2575">
        <v>2020</v>
      </c>
      <c r="C2575">
        <v>10</v>
      </c>
      <c r="D2575" t="s">
        <v>25</v>
      </c>
      <c r="E2575">
        <v>85917</v>
      </c>
      <c r="F2575">
        <f>VLOOKUP(_xlfn.CONCAT(A2575,B2575,C2575),Denominator!D:H,2,FALSE)</f>
        <v>85903</v>
      </c>
      <c r="G2575">
        <f>VLOOKUP(_xlfn.CONCAT(A2575,B2575,C2575),Denominator!D:H,3,FALSE)</f>
        <v>14</v>
      </c>
      <c r="H2575">
        <v>8</v>
      </c>
      <c r="I2575" s="13">
        <f>Table15_2[[#This Row],[total_counts]]-Table15_2[[#This Row],[virtual_counts]]</f>
        <v>8</v>
      </c>
      <c r="J2575">
        <v>0</v>
      </c>
      <c r="K2575" s="4">
        <f>Table15_2[[#This Row],[total_counts]]/Table15_2[[#This Row],[den_total]]</f>
        <v>9.3113120802635095E-5</v>
      </c>
      <c r="L2575" s="4">
        <f>Table15_2[[#This Row],[in_person_counts]]/Table15_2[[#This Row],[den_total]]</f>
        <v>9.3113120802635095E-5</v>
      </c>
      <c r="M2575" s="4">
        <f>Table15_2[[#This Row],[virtual_counts]]/Table15_2[[#This Row],[den_total]]</f>
        <v>0</v>
      </c>
      <c r="N2575" t="s">
        <v>16</v>
      </c>
    </row>
    <row r="2576" spans="1:14" x14ac:dyDescent="0.3">
      <c r="A2576" t="s">
        <v>30</v>
      </c>
      <c r="B2576">
        <v>2020</v>
      </c>
      <c r="C2576">
        <v>11</v>
      </c>
      <c r="D2576" t="s">
        <v>13</v>
      </c>
      <c r="E2576">
        <v>67844</v>
      </c>
      <c r="F2576">
        <f>VLOOKUP(_xlfn.CONCAT(A2576,B2576,C2576),Denominator!D:H,2,FALSE)</f>
        <v>67840</v>
      </c>
      <c r="G2576">
        <f>VLOOKUP(_xlfn.CONCAT(A2576,B2576,C2576),Denominator!D:H,3,FALSE)</f>
        <v>4</v>
      </c>
      <c r="H2576">
        <v>356</v>
      </c>
      <c r="I2576" s="13">
        <f>Table15_2[[#This Row],[total_counts]]-Table15_2[[#This Row],[virtual_counts]]</f>
        <v>356</v>
      </c>
      <c r="J2576">
        <v>0</v>
      </c>
      <c r="K2576" s="4">
        <f>Table15_2[[#This Row],[total_counts]]/Table15_2[[#This Row],[den_total]]</f>
        <v>5.2473321148517188E-3</v>
      </c>
      <c r="L2576" s="4">
        <f>Table15_2[[#This Row],[in_person_counts]]/Table15_2[[#This Row],[den_total]]</f>
        <v>5.2473321148517188E-3</v>
      </c>
      <c r="M2576" s="4">
        <f>Table15_2[[#This Row],[virtual_counts]]/Table15_2[[#This Row],[den_total]]</f>
        <v>0</v>
      </c>
      <c r="N2576" t="s">
        <v>16</v>
      </c>
    </row>
    <row r="2577" spans="1:14" x14ac:dyDescent="0.3">
      <c r="A2577" t="s">
        <v>30</v>
      </c>
      <c r="B2577">
        <v>2020</v>
      </c>
      <c r="C2577">
        <v>11</v>
      </c>
      <c r="D2577" t="s">
        <v>18</v>
      </c>
      <c r="E2577">
        <v>67844</v>
      </c>
      <c r="F2577">
        <f>VLOOKUP(_xlfn.CONCAT(A2577,B2577,C2577),Denominator!D:H,2,FALSE)</f>
        <v>67840</v>
      </c>
      <c r="G2577">
        <f>VLOOKUP(_xlfn.CONCAT(A2577,B2577,C2577),Denominator!D:H,3,FALSE)</f>
        <v>4</v>
      </c>
      <c r="H2577">
        <v>22</v>
      </c>
      <c r="I2577" s="13">
        <f>Table15_2[[#This Row],[total_counts]]-Table15_2[[#This Row],[virtual_counts]]</f>
        <v>22</v>
      </c>
      <c r="J2577">
        <v>0</v>
      </c>
      <c r="K2577" s="4">
        <f>Table15_2[[#This Row],[total_counts]]/Table15_2[[#This Row],[den_total]]</f>
        <v>3.2427333294027477E-4</v>
      </c>
      <c r="L2577" s="4">
        <f>Table15_2[[#This Row],[in_person_counts]]/Table15_2[[#This Row],[den_total]]</f>
        <v>3.2427333294027477E-4</v>
      </c>
      <c r="M2577" s="4">
        <f>Table15_2[[#This Row],[virtual_counts]]/Table15_2[[#This Row],[den_total]]</f>
        <v>0</v>
      </c>
      <c r="N2577" t="s">
        <v>16</v>
      </c>
    </row>
    <row r="2578" spans="1:14" x14ac:dyDescent="0.3">
      <c r="A2578" t="s">
        <v>30</v>
      </c>
      <c r="B2578">
        <v>2020</v>
      </c>
      <c r="C2578">
        <v>11</v>
      </c>
      <c r="D2578" t="s">
        <v>19</v>
      </c>
      <c r="E2578">
        <v>67844</v>
      </c>
      <c r="F2578">
        <f>VLOOKUP(_xlfn.CONCAT(A2578,B2578,C2578),Denominator!D:H,2,FALSE)</f>
        <v>67840</v>
      </c>
      <c r="G2578">
        <f>VLOOKUP(_xlfn.CONCAT(A2578,B2578,C2578),Denominator!D:H,3,FALSE)</f>
        <v>4</v>
      </c>
      <c r="H2578">
        <v>62</v>
      </c>
      <c r="I2578" s="13">
        <f>Table15_2[[#This Row],[total_counts]]-Table15_2[[#This Row],[virtual_counts]]</f>
        <v>62</v>
      </c>
      <c r="J2578">
        <v>0</v>
      </c>
      <c r="K2578" s="4">
        <f>Table15_2[[#This Row],[total_counts]]/Table15_2[[#This Row],[den_total]]</f>
        <v>9.1386121101350156E-4</v>
      </c>
      <c r="L2578" s="4">
        <f>Table15_2[[#This Row],[in_person_counts]]/Table15_2[[#This Row],[den_total]]</f>
        <v>9.1386121101350156E-4</v>
      </c>
      <c r="M2578" s="4">
        <f>Table15_2[[#This Row],[virtual_counts]]/Table15_2[[#This Row],[den_total]]</f>
        <v>0</v>
      </c>
      <c r="N2578" t="s">
        <v>16</v>
      </c>
    </row>
    <row r="2579" spans="1:14" x14ac:dyDescent="0.3">
      <c r="A2579" t="s">
        <v>30</v>
      </c>
      <c r="B2579">
        <v>2020</v>
      </c>
      <c r="C2579">
        <v>11</v>
      </c>
      <c r="D2579" t="s">
        <v>20</v>
      </c>
      <c r="E2579">
        <v>67844</v>
      </c>
      <c r="F2579">
        <f>VLOOKUP(_xlfn.CONCAT(A2579,B2579,C2579),Denominator!D:H,2,FALSE)</f>
        <v>67840</v>
      </c>
      <c r="G2579">
        <f>VLOOKUP(_xlfn.CONCAT(A2579,B2579,C2579),Denominator!D:H,3,FALSE)</f>
        <v>4</v>
      </c>
      <c r="H2579">
        <v>0</v>
      </c>
      <c r="I2579" s="13">
        <f>Table15_2[[#This Row],[total_counts]]-Table15_2[[#This Row],[virtual_counts]]</f>
        <v>0</v>
      </c>
      <c r="J2579">
        <v>0</v>
      </c>
      <c r="K2579" s="4">
        <f>Table15_2[[#This Row],[total_counts]]/Table15_2[[#This Row],[den_total]]</f>
        <v>0</v>
      </c>
      <c r="L2579" s="4">
        <f>Table15_2[[#This Row],[in_person_counts]]/Table15_2[[#This Row],[den_total]]</f>
        <v>0</v>
      </c>
      <c r="M2579" s="4">
        <f>Table15_2[[#This Row],[virtual_counts]]/Table15_2[[#This Row],[den_total]]</f>
        <v>0</v>
      </c>
      <c r="N2579" t="s">
        <v>16</v>
      </c>
    </row>
    <row r="2580" spans="1:14" x14ac:dyDescent="0.3">
      <c r="A2580" t="s">
        <v>30</v>
      </c>
      <c r="B2580">
        <v>2020</v>
      </c>
      <c r="C2580">
        <v>11</v>
      </c>
      <c r="D2580" t="s">
        <v>21</v>
      </c>
      <c r="E2580">
        <v>67844</v>
      </c>
      <c r="F2580">
        <f>VLOOKUP(_xlfn.CONCAT(A2580,B2580,C2580),Denominator!D:H,2,FALSE)</f>
        <v>67840</v>
      </c>
      <c r="G2580">
        <f>VLOOKUP(_xlfn.CONCAT(A2580,B2580,C2580),Denominator!D:H,3,FALSE)</f>
        <v>4</v>
      </c>
      <c r="H2580">
        <v>0</v>
      </c>
      <c r="I2580" s="13">
        <f>Table15_2[[#This Row],[total_counts]]-Table15_2[[#This Row],[virtual_counts]]</f>
        <v>0</v>
      </c>
      <c r="J2580">
        <v>0</v>
      </c>
      <c r="K2580" s="4">
        <f>Table15_2[[#This Row],[total_counts]]/Table15_2[[#This Row],[den_total]]</f>
        <v>0</v>
      </c>
      <c r="L2580" s="4">
        <f>Table15_2[[#This Row],[in_person_counts]]/Table15_2[[#This Row],[den_total]]</f>
        <v>0</v>
      </c>
      <c r="M2580" s="4">
        <f>Table15_2[[#This Row],[virtual_counts]]/Table15_2[[#This Row],[den_total]]</f>
        <v>0</v>
      </c>
      <c r="N2580" t="s">
        <v>16</v>
      </c>
    </row>
    <row r="2581" spans="1:14" x14ac:dyDescent="0.3">
      <c r="A2581" t="s">
        <v>30</v>
      </c>
      <c r="B2581">
        <v>2020</v>
      </c>
      <c r="C2581">
        <v>11</v>
      </c>
      <c r="D2581" t="s">
        <v>22</v>
      </c>
      <c r="E2581">
        <v>67844</v>
      </c>
      <c r="F2581">
        <f>VLOOKUP(_xlfn.CONCAT(A2581,B2581,C2581),Denominator!D:H,2,FALSE)</f>
        <v>67840</v>
      </c>
      <c r="G2581">
        <f>VLOOKUP(_xlfn.CONCAT(A2581,B2581,C2581),Denominator!D:H,3,FALSE)</f>
        <v>4</v>
      </c>
      <c r="H2581">
        <v>0</v>
      </c>
      <c r="I2581" s="13">
        <f>Table15_2[[#This Row],[total_counts]]-Table15_2[[#This Row],[virtual_counts]]</f>
        <v>0</v>
      </c>
      <c r="J2581">
        <v>0</v>
      </c>
      <c r="K2581" s="4">
        <f>Table15_2[[#This Row],[total_counts]]/Table15_2[[#This Row],[den_total]]</f>
        <v>0</v>
      </c>
      <c r="L2581" s="4">
        <f>Table15_2[[#This Row],[in_person_counts]]/Table15_2[[#This Row],[den_total]]</f>
        <v>0</v>
      </c>
      <c r="M2581" s="4">
        <f>Table15_2[[#This Row],[virtual_counts]]/Table15_2[[#This Row],[den_total]]</f>
        <v>0</v>
      </c>
      <c r="N2581" t="s">
        <v>16</v>
      </c>
    </row>
    <row r="2582" spans="1:14" x14ac:dyDescent="0.3">
      <c r="A2582" t="s">
        <v>30</v>
      </c>
      <c r="B2582">
        <v>2020</v>
      </c>
      <c r="C2582">
        <v>11</v>
      </c>
      <c r="D2582" t="s">
        <v>23</v>
      </c>
      <c r="E2582">
        <v>67844</v>
      </c>
      <c r="F2582">
        <f>VLOOKUP(_xlfn.CONCAT(A2582,B2582,C2582),Denominator!D:H,2,FALSE)</f>
        <v>67840</v>
      </c>
      <c r="G2582">
        <f>VLOOKUP(_xlfn.CONCAT(A2582,B2582,C2582),Denominator!D:H,3,FALSE)</f>
        <v>4</v>
      </c>
      <c r="H2582">
        <v>0</v>
      </c>
      <c r="I2582" s="13">
        <f>Table15_2[[#This Row],[total_counts]]-Table15_2[[#This Row],[virtual_counts]]</f>
        <v>0</v>
      </c>
      <c r="J2582">
        <v>0</v>
      </c>
      <c r="K2582" s="4">
        <f>Table15_2[[#This Row],[total_counts]]/Table15_2[[#This Row],[den_total]]</f>
        <v>0</v>
      </c>
      <c r="L2582" s="4">
        <f>Table15_2[[#This Row],[in_person_counts]]/Table15_2[[#This Row],[den_total]]</f>
        <v>0</v>
      </c>
      <c r="M2582" s="4">
        <f>Table15_2[[#This Row],[virtual_counts]]/Table15_2[[#This Row],[den_total]]</f>
        <v>0</v>
      </c>
      <c r="N2582" t="s">
        <v>16</v>
      </c>
    </row>
    <row r="2583" spans="1:14" x14ac:dyDescent="0.3">
      <c r="A2583" t="s">
        <v>30</v>
      </c>
      <c r="B2583">
        <v>2020</v>
      </c>
      <c r="C2583">
        <v>11</v>
      </c>
      <c r="D2583" t="s">
        <v>24</v>
      </c>
      <c r="E2583">
        <v>67844</v>
      </c>
      <c r="F2583">
        <f>VLOOKUP(_xlfn.CONCAT(A2583,B2583,C2583),Denominator!D:H,2,FALSE)</f>
        <v>67840</v>
      </c>
      <c r="G2583">
        <f>VLOOKUP(_xlfn.CONCAT(A2583,B2583,C2583),Denominator!D:H,3,FALSE)</f>
        <v>4</v>
      </c>
      <c r="H2583">
        <v>1</v>
      </c>
      <c r="I2583" s="13">
        <f>Table15_2[[#This Row],[total_counts]]-Table15_2[[#This Row],[virtual_counts]]</f>
        <v>1</v>
      </c>
      <c r="J2583">
        <v>0</v>
      </c>
      <c r="K2583" s="4">
        <f>Table15_2[[#This Row],[total_counts]]/Table15_2[[#This Row],[den_total]]</f>
        <v>1.473969695183067E-5</v>
      </c>
      <c r="L2583" s="4">
        <f>Table15_2[[#This Row],[in_person_counts]]/Table15_2[[#This Row],[den_total]]</f>
        <v>1.473969695183067E-5</v>
      </c>
      <c r="M2583" s="4">
        <f>Table15_2[[#This Row],[virtual_counts]]/Table15_2[[#This Row],[den_total]]</f>
        <v>0</v>
      </c>
      <c r="N2583" t="s">
        <v>16</v>
      </c>
    </row>
    <row r="2584" spans="1:14" x14ac:dyDescent="0.3">
      <c r="A2584" t="s">
        <v>30</v>
      </c>
      <c r="B2584">
        <v>2020</v>
      </c>
      <c r="C2584">
        <v>11</v>
      </c>
      <c r="D2584" t="s">
        <v>25</v>
      </c>
      <c r="E2584">
        <v>67844</v>
      </c>
      <c r="F2584">
        <f>VLOOKUP(_xlfn.CONCAT(A2584,B2584,C2584),Denominator!D:H,2,FALSE)</f>
        <v>67840</v>
      </c>
      <c r="G2584">
        <f>VLOOKUP(_xlfn.CONCAT(A2584,B2584,C2584),Denominator!D:H,3,FALSE)</f>
        <v>4</v>
      </c>
      <c r="H2584">
        <v>6</v>
      </c>
      <c r="I2584" s="13">
        <f>Table15_2[[#This Row],[total_counts]]-Table15_2[[#This Row],[virtual_counts]]</f>
        <v>6</v>
      </c>
      <c r="J2584">
        <v>0</v>
      </c>
      <c r="K2584" s="4">
        <f>Table15_2[[#This Row],[total_counts]]/Table15_2[[#This Row],[den_total]]</f>
        <v>8.8438181710984024E-5</v>
      </c>
      <c r="L2584" s="4">
        <f>Table15_2[[#This Row],[in_person_counts]]/Table15_2[[#This Row],[den_total]]</f>
        <v>8.8438181710984024E-5</v>
      </c>
      <c r="M2584" s="4">
        <f>Table15_2[[#This Row],[virtual_counts]]/Table15_2[[#This Row],[den_total]]</f>
        <v>0</v>
      </c>
      <c r="N2584" t="s">
        <v>16</v>
      </c>
    </row>
    <row r="2585" spans="1:14" x14ac:dyDescent="0.3">
      <c r="A2585" t="s">
        <v>30</v>
      </c>
      <c r="B2585">
        <v>2020</v>
      </c>
      <c r="C2585">
        <v>12</v>
      </c>
      <c r="D2585" t="s">
        <v>13</v>
      </c>
      <c r="E2585">
        <v>67221</v>
      </c>
      <c r="F2585">
        <f>VLOOKUP(_xlfn.CONCAT(A2585,B2585,C2585),Denominator!D:H,2,FALSE)</f>
        <v>67195</v>
      </c>
      <c r="G2585">
        <f>VLOOKUP(_xlfn.CONCAT(A2585,B2585,C2585),Denominator!D:H,3,FALSE)</f>
        <v>26</v>
      </c>
      <c r="H2585">
        <v>348</v>
      </c>
      <c r="I2585" s="13">
        <f>Table15_2[[#This Row],[total_counts]]-Table15_2[[#This Row],[virtual_counts]]</f>
        <v>348</v>
      </c>
      <c r="J2585">
        <v>0</v>
      </c>
      <c r="K2585" s="4">
        <f>Table15_2[[#This Row],[total_counts]]/Table15_2[[#This Row],[den_total]]</f>
        <v>5.1769536305618776E-3</v>
      </c>
      <c r="L2585" s="4">
        <f>Table15_2[[#This Row],[in_person_counts]]/Table15_2[[#This Row],[den_total]]</f>
        <v>5.1769536305618776E-3</v>
      </c>
      <c r="M2585" s="4">
        <f>Table15_2[[#This Row],[virtual_counts]]/Table15_2[[#This Row],[den_total]]</f>
        <v>0</v>
      </c>
      <c r="N2585" t="s">
        <v>16</v>
      </c>
    </row>
    <row r="2586" spans="1:14" x14ac:dyDescent="0.3">
      <c r="A2586" t="s">
        <v>30</v>
      </c>
      <c r="B2586">
        <v>2020</v>
      </c>
      <c r="C2586">
        <v>12</v>
      </c>
      <c r="D2586" t="s">
        <v>18</v>
      </c>
      <c r="E2586">
        <v>67221</v>
      </c>
      <c r="F2586">
        <f>VLOOKUP(_xlfn.CONCAT(A2586,B2586,C2586),Denominator!D:H,2,FALSE)</f>
        <v>67195</v>
      </c>
      <c r="G2586">
        <f>VLOOKUP(_xlfn.CONCAT(A2586,B2586,C2586),Denominator!D:H,3,FALSE)</f>
        <v>26</v>
      </c>
      <c r="H2586">
        <v>11</v>
      </c>
      <c r="I2586" s="13">
        <f>Table15_2[[#This Row],[total_counts]]-Table15_2[[#This Row],[virtual_counts]]</f>
        <v>11</v>
      </c>
      <c r="J2586">
        <v>0</v>
      </c>
      <c r="K2586" s="4">
        <f>Table15_2[[#This Row],[total_counts]]/Table15_2[[#This Row],[den_total]]</f>
        <v>1.6363933889707084E-4</v>
      </c>
      <c r="L2586" s="4">
        <f>Table15_2[[#This Row],[in_person_counts]]/Table15_2[[#This Row],[den_total]]</f>
        <v>1.6363933889707084E-4</v>
      </c>
      <c r="M2586" s="4">
        <f>Table15_2[[#This Row],[virtual_counts]]/Table15_2[[#This Row],[den_total]]</f>
        <v>0</v>
      </c>
      <c r="N2586" t="s">
        <v>16</v>
      </c>
    </row>
    <row r="2587" spans="1:14" x14ac:dyDescent="0.3">
      <c r="A2587" t="s">
        <v>30</v>
      </c>
      <c r="B2587">
        <v>2020</v>
      </c>
      <c r="C2587">
        <v>12</v>
      </c>
      <c r="D2587" t="s">
        <v>19</v>
      </c>
      <c r="E2587">
        <v>67221</v>
      </c>
      <c r="F2587">
        <f>VLOOKUP(_xlfn.CONCAT(A2587,B2587,C2587),Denominator!D:H,2,FALSE)</f>
        <v>67195</v>
      </c>
      <c r="G2587">
        <f>VLOOKUP(_xlfn.CONCAT(A2587,B2587,C2587),Denominator!D:H,3,FALSE)</f>
        <v>26</v>
      </c>
      <c r="H2587">
        <v>43</v>
      </c>
      <c r="I2587" s="13">
        <f>Table15_2[[#This Row],[total_counts]]-Table15_2[[#This Row],[virtual_counts]]</f>
        <v>43</v>
      </c>
      <c r="J2587">
        <v>0</v>
      </c>
      <c r="K2587" s="4">
        <f>Table15_2[[#This Row],[total_counts]]/Table15_2[[#This Row],[den_total]]</f>
        <v>6.3968105205218604E-4</v>
      </c>
      <c r="L2587" s="4">
        <f>Table15_2[[#This Row],[in_person_counts]]/Table15_2[[#This Row],[den_total]]</f>
        <v>6.3968105205218604E-4</v>
      </c>
      <c r="M2587" s="4">
        <f>Table15_2[[#This Row],[virtual_counts]]/Table15_2[[#This Row],[den_total]]</f>
        <v>0</v>
      </c>
      <c r="N2587" t="s">
        <v>16</v>
      </c>
    </row>
    <row r="2588" spans="1:14" x14ac:dyDescent="0.3">
      <c r="A2588" t="s">
        <v>30</v>
      </c>
      <c r="B2588">
        <v>2020</v>
      </c>
      <c r="C2588">
        <v>12</v>
      </c>
      <c r="D2588" t="s">
        <v>20</v>
      </c>
      <c r="E2588">
        <v>67221</v>
      </c>
      <c r="F2588">
        <f>VLOOKUP(_xlfn.CONCAT(A2588,B2588,C2588),Denominator!D:H,2,FALSE)</f>
        <v>67195</v>
      </c>
      <c r="G2588">
        <f>VLOOKUP(_xlfn.CONCAT(A2588,B2588,C2588),Denominator!D:H,3,FALSE)</f>
        <v>26</v>
      </c>
      <c r="H2588">
        <v>1</v>
      </c>
      <c r="I2588" s="13">
        <f>Table15_2[[#This Row],[total_counts]]-Table15_2[[#This Row],[virtual_counts]]</f>
        <v>1</v>
      </c>
      <c r="J2588">
        <v>0</v>
      </c>
      <c r="K2588" s="4">
        <f>Table15_2[[#This Row],[total_counts]]/Table15_2[[#This Row],[den_total]]</f>
        <v>1.4876303536097351E-5</v>
      </c>
      <c r="L2588" s="4">
        <f>Table15_2[[#This Row],[in_person_counts]]/Table15_2[[#This Row],[den_total]]</f>
        <v>1.4876303536097351E-5</v>
      </c>
      <c r="M2588" s="4">
        <f>Table15_2[[#This Row],[virtual_counts]]/Table15_2[[#This Row],[den_total]]</f>
        <v>0</v>
      </c>
      <c r="N2588" t="s">
        <v>16</v>
      </c>
    </row>
    <row r="2589" spans="1:14" x14ac:dyDescent="0.3">
      <c r="A2589" t="s">
        <v>30</v>
      </c>
      <c r="B2589">
        <v>2020</v>
      </c>
      <c r="C2589">
        <v>12</v>
      </c>
      <c r="D2589" t="s">
        <v>21</v>
      </c>
      <c r="E2589">
        <v>67221</v>
      </c>
      <c r="F2589">
        <f>VLOOKUP(_xlfn.CONCAT(A2589,B2589,C2589),Denominator!D:H,2,FALSE)</f>
        <v>67195</v>
      </c>
      <c r="G2589">
        <f>VLOOKUP(_xlfn.CONCAT(A2589,B2589,C2589),Denominator!D:H,3,FALSE)</f>
        <v>26</v>
      </c>
      <c r="H2589">
        <v>0</v>
      </c>
      <c r="I2589" s="13">
        <f>Table15_2[[#This Row],[total_counts]]-Table15_2[[#This Row],[virtual_counts]]</f>
        <v>0</v>
      </c>
      <c r="J2589">
        <v>0</v>
      </c>
      <c r="K2589" s="4">
        <f>Table15_2[[#This Row],[total_counts]]/Table15_2[[#This Row],[den_total]]</f>
        <v>0</v>
      </c>
      <c r="L2589" s="4">
        <f>Table15_2[[#This Row],[in_person_counts]]/Table15_2[[#This Row],[den_total]]</f>
        <v>0</v>
      </c>
      <c r="M2589" s="4">
        <f>Table15_2[[#This Row],[virtual_counts]]/Table15_2[[#This Row],[den_total]]</f>
        <v>0</v>
      </c>
      <c r="N2589" t="s">
        <v>16</v>
      </c>
    </row>
    <row r="2590" spans="1:14" x14ac:dyDescent="0.3">
      <c r="A2590" t="s">
        <v>30</v>
      </c>
      <c r="B2590">
        <v>2020</v>
      </c>
      <c r="C2590">
        <v>12</v>
      </c>
      <c r="D2590" t="s">
        <v>22</v>
      </c>
      <c r="E2590">
        <v>67221</v>
      </c>
      <c r="F2590">
        <f>VLOOKUP(_xlfn.CONCAT(A2590,B2590,C2590),Denominator!D:H,2,FALSE)</f>
        <v>67195</v>
      </c>
      <c r="G2590">
        <f>VLOOKUP(_xlfn.CONCAT(A2590,B2590,C2590),Denominator!D:H,3,FALSE)</f>
        <v>26</v>
      </c>
      <c r="H2590">
        <v>1</v>
      </c>
      <c r="I2590" s="13">
        <f>Table15_2[[#This Row],[total_counts]]-Table15_2[[#This Row],[virtual_counts]]</f>
        <v>1</v>
      </c>
      <c r="J2590">
        <v>0</v>
      </c>
      <c r="K2590" s="4">
        <f>Table15_2[[#This Row],[total_counts]]/Table15_2[[#This Row],[den_total]]</f>
        <v>1.4876303536097351E-5</v>
      </c>
      <c r="L2590" s="4">
        <f>Table15_2[[#This Row],[in_person_counts]]/Table15_2[[#This Row],[den_total]]</f>
        <v>1.4876303536097351E-5</v>
      </c>
      <c r="M2590" s="4">
        <f>Table15_2[[#This Row],[virtual_counts]]/Table15_2[[#This Row],[den_total]]</f>
        <v>0</v>
      </c>
      <c r="N2590" t="s">
        <v>16</v>
      </c>
    </row>
    <row r="2591" spans="1:14" x14ac:dyDescent="0.3">
      <c r="A2591" t="s">
        <v>30</v>
      </c>
      <c r="B2591">
        <v>2020</v>
      </c>
      <c r="C2591">
        <v>12</v>
      </c>
      <c r="D2591" t="s">
        <v>23</v>
      </c>
      <c r="E2591">
        <v>67221</v>
      </c>
      <c r="F2591">
        <f>VLOOKUP(_xlfn.CONCAT(A2591,B2591,C2591),Denominator!D:H,2,FALSE)</f>
        <v>67195</v>
      </c>
      <c r="G2591">
        <f>VLOOKUP(_xlfn.CONCAT(A2591,B2591,C2591),Denominator!D:H,3,FALSE)</f>
        <v>26</v>
      </c>
      <c r="H2591">
        <v>0</v>
      </c>
      <c r="I2591" s="13">
        <f>Table15_2[[#This Row],[total_counts]]-Table15_2[[#This Row],[virtual_counts]]</f>
        <v>0</v>
      </c>
      <c r="J2591">
        <v>0</v>
      </c>
      <c r="K2591" s="4">
        <f>Table15_2[[#This Row],[total_counts]]/Table15_2[[#This Row],[den_total]]</f>
        <v>0</v>
      </c>
      <c r="L2591" s="4">
        <f>Table15_2[[#This Row],[in_person_counts]]/Table15_2[[#This Row],[den_total]]</f>
        <v>0</v>
      </c>
      <c r="M2591" s="4">
        <f>Table15_2[[#This Row],[virtual_counts]]/Table15_2[[#This Row],[den_total]]</f>
        <v>0</v>
      </c>
      <c r="N2591" t="s">
        <v>16</v>
      </c>
    </row>
    <row r="2592" spans="1:14" x14ac:dyDescent="0.3">
      <c r="A2592" t="s">
        <v>30</v>
      </c>
      <c r="B2592">
        <v>2020</v>
      </c>
      <c r="C2592">
        <v>12</v>
      </c>
      <c r="D2592" t="s">
        <v>24</v>
      </c>
      <c r="E2592">
        <v>67221</v>
      </c>
      <c r="F2592">
        <f>VLOOKUP(_xlfn.CONCAT(A2592,B2592,C2592),Denominator!D:H,2,FALSE)</f>
        <v>67195</v>
      </c>
      <c r="G2592">
        <f>VLOOKUP(_xlfn.CONCAT(A2592,B2592,C2592),Denominator!D:H,3,FALSE)</f>
        <v>26</v>
      </c>
      <c r="H2592">
        <v>1</v>
      </c>
      <c r="I2592" s="13">
        <f>Table15_2[[#This Row],[total_counts]]-Table15_2[[#This Row],[virtual_counts]]</f>
        <v>1</v>
      </c>
      <c r="J2592">
        <v>0</v>
      </c>
      <c r="K2592" s="4">
        <f>Table15_2[[#This Row],[total_counts]]/Table15_2[[#This Row],[den_total]]</f>
        <v>1.4876303536097351E-5</v>
      </c>
      <c r="L2592" s="4">
        <f>Table15_2[[#This Row],[in_person_counts]]/Table15_2[[#This Row],[den_total]]</f>
        <v>1.4876303536097351E-5</v>
      </c>
      <c r="M2592" s="4">
        <f>Table15_2[[#This Row],[virtual_counts]]/Table15_2[[#This Row],[den_total]]</f>
        <v>0</v>
      </c>
      <c r="N2592" t="s">
        <v>16</v>
      </c>
    </row>
    <row r="2593" spans="1:14" x14ac:dyDescent="0.3">
      <c r="A2593" t="s">
        <v>30</v>
      </c>
      <c r="B2593">
        <v>2020</v>
      </c>
      <c r="C2593">
        <v>12</v>
      </c>
      <c r="D2593" t="s">
        <v>25</v>
      </c>
      <c r="E2593">
        <v>67221</v>
      </c>
      <c r="F2593">
        <f>VLOOKUP(_xlfn.CONCAT(A2593,B2593,C2593),Denominator!D:H,2,FALSE)</f>
        <v>67195</v>
      </c>
      <c r="G2593">
        <f>VLOOKUP(_xlfn.CONCAT(A2593,B2593,C2593),Denominator!D:H,3,FALSE)</f>
        <v>26</v>
      </c>
      <c r="H2593">
        <v>0</v>
      </c>
      <c r="I2593" s="13">
        <f>Table15_2[[#This Row],[total_counts]]-Table15_2[[#This Row],[virtual_counts]]</f>
        <v>0</v>
      </c>
      <c r="J2593">
        <v>0</v>
      </c>
      <c r="K2593" s="4">
        <f>Table15_2[[#This Row],[total_counts]]/Table15_2[[#This Row],[den_total]]</f>
        <v>0</v>
      </c>
      <c r="L2593" s="4">
        <f>Table15_2[[#This Row],[in_person_counts]]/Table15_2[[#This Row],[den_total]]</f>
        <v>0</v>
      </c>
      <c r="M2593" s="4">
        <f>Table15_2[[#This Row],[virtual_counts]]/Table15_2[[#This Row],[den_total]]</f>
        <v>0</v>
      </c>
      <c r="N2593" t="s">
        <v>16</v>
      </c>
    </row>
    <row r="2594" spans="1:14" x14ac:dyDescent="0.3">
      <c r="A2594" t="s">
        <v>32</v>
      </c>
      <c r="B2594">
        <v>2020</v>
      </c>
      <c r="C2594">
        <v>1</v>
      </c>
      <c r="D2594" t="s">
        <v>13</v>
      </c>
      <c r="E2594">
        <v>36848</v>
      </c>
      <c r="F2594">
        <f>VLOOKUP(_xlfn.CONCAT(A2594,B2594,C2594),Denominator!D:H,2,FALSE)</f>
        <v>35710</v>
      </c>
      <c r="G2594">
        <f>VLOOKUP(_xlfn.CONCAT(A2594,B2594,C2594),Denominator!D:H,3,FALSE)</f>
        <v>1138</v>
      </c>
      <c r="H2594">
        <v>4220</v>
      </c>
      <c r="I2594" s="13">
        <f>Table15_2[[#This Row],[total_counts]]-Table15_2[[#This Row],[virtual_counts]]</f>
        <v>4064</v>
      </c>
      <c r="J2594">
        <v>156</v>
      </c>
      <c r="K2594" s="4">
        <f>Table15_2[[#This Row],[total_counts]]/Table15_2[[#This Row],[den_total]]</f>
        <v>0.11452453321754233</v>
      </c>
      <c r="L2594" s="4">
        <f>Table15_2[[#This Row],[in_person_counts]]/Table15_2[[#This Row],[den_total]]</f>
        <v>0.11029092488059053</v>
      </c>
      <c r="M2594" s="4">
        <f>Table15_2[[#This Row],[virtual_counts]]/Table15_2[[#This Row],[den_total]]</f>
        <v>4.2336083369518022E-3</v>
      </c>
      <c r="N2594" t="s">
        <v>14</v>
      </c>
    </row>
    <row r="2595" spans="1:14" x14ac:dyDescent="0.3">
      <c r="A2595" t="s">
        <v>32</v>
      </c>
      <c r="B2595">
        <v>2020</v>
      </c>
      <c r="C2595">
        <v>1</v>
      </c>
      <c r="D2595" t="s">
        <v>18</v>
      </c>
      <c r="E2595">
        <v>36848</v>
      </c>
      <c r="F2595">
        <f>VLOOKUP(_xlfn.CONCAT(A2595,B2595,C2595),Denominator!D:H,2,FALSE)</f>
        <v>35710</v>
      </c>
      <c r="G2595">
        <f>VLOOKUP(_xlfn.CONCAT(A2595,B2595,C2595),Denominator!D:H,3,FALSE)</f>
        <v>1138</v>
      </c>
      <c r="H2595">
        <v>27</v>
      </c>
      <c r="I2595" s="13">
        <f>Table15_2[[#This Row],[total_counts]]-Table15_2[[#This Row],[virtual_counts]]</f>
        <v>26</v>
      </c>
      <c r="J2595">
        <v>1</v>
      </c>
      <c r="K2595" s="4">
        <f>Table15_2[[#This Row],[total_counts]]/Table15_2[[#This Row],[den_total]]</f>
        <v>7.3273990447242723E-4</v>
      </c>
      <c r="L2595" s="4">
        <f>Table15_2[[#This Row],[in_person_counts]]/Table15_2[[#This Row],[den_total]]</f>
        <v>7.0560138949196704E-4</v>
      </c>
      <c r="M2595" s="4">
        <f>Table15_2[[#This Row],[virtual_counts]]/Table15_2[[#This Row],[den_total]]</f>
        <v>2.713851498046027E-5</v>
      </c>
      <c r="N2595" t="s">
        <v>14</v>
      </c>
    </row>
    <row r="2596" spans="1:14" x14ac:dyDescent="0.3">
      <c r="A2596" t="s">
        <v>32</v>
      </c>
      <c r="B2596">
        <v>2020</v>
      </c>
      <c r="C2596">
        <v>1</v>
      </c>
      <c r="D2596" t="s">
        <v>19</v>
      </c>
      <c r="E2596">
        <v>36848</v>
      </c>
      <c r="F2596">
        <f>VLOOKUP(_xlfn.CONCAT(A2596,B2596,C2596),Denominator!D:H,2,FALSE)</f>
        <v>35710</v>
      </c>
      <c r="G2596">
        <f>VLOOKUP(_xlfn.CONCAT(A2596,B2596,C2596),Denominator!D:H,3,FALSE)</f>
        <v>1138</v>
      </c>
      <c r="H2596">
        <v>31</v>
      </c>
      <c r="I2596" s="13">
        <f>Table15_2[[#This Row],[total_counts]]-Table15_2[[#This Row],[virtual_counts]]</f>
        <v>31</v>
      </c>
      <c r="J2596">
        <v>0</v>
      </c>
      <c r="K2596" s="4">
        <f>Table15_2[[#This Row],[total_counts]]/Table15_2[[#This Row],[den_total]]</f>
        <v>8.4129396439426834E-4</v>
      </c>
      <c r="L2596" s="4">
        <f>Table15_2[[#This Row],[in_person_counts]]/Table15_2[[#This Row],[den_total]]</f>
        <v>8.4129396439426834E-4</v>
      </c>
      <c r="M2596" s="4">
        <f>Table15_2[[#This Row],[virtual_counts]]/Table15_2[[#This Row],[den_total]]</f>
        <v>0</v>
      </c>
      <c r="N2596" t="s">
        <v>14</v>
      </c>
    </row>
    <row r="2597" spans="1:14" x14ac:dyDescent="0.3">
      <c r="A2597" t="s">
        <v>32</v>
      </c>
      <c r="B2597">
        <v>2020</v>
      </c>
      <c r="C2597">
        <v>1</v>
      </c>
      <c r="D2597" t="s">
        <v>20</v>
      </c>
      <c r="E2597">
        <v>36848</v>
      </c>
      <c r="F2597">
        <f>VLOOKUP(_xlfn.CONCAT(A2597,B2597,C2597),Denominator!D:H,2,FALSE)</f>
        <v>35710</v>
      </c>
      <c r="G2597">
        <f>VLOOKUP(_xlfn.CONCAT(A2597,B2597,C2597),Denominator!D:H,3,FALSE)</f>
        <v>1138</v>
      </c>
      <c r="H2597">
        <v>73</v>
      </c>
      <c r="I2597" s="13">
        <f>Table15_2[[#This Row],[total_counts]]-Table15_2[[#This Row],[virtual_counts]]</f>
        <v>71</v>
      </c>
      <c r="J2597">
        <v>2</v>
      </c>
      <c r="K2597" s="4">
        <f>Table15_2[[#This Row],[total_counts]]/Table15_2[[#This Row],[den_total]]</f>
        <v>1.9811115935735998E-3</v>
      </c>
      <c r="L2597" s="4">
        <f>Table15_2[[#This Row],[in_person_counts]]/Table15_2[[#This Row],[den_total]]</f>
        <v>1.9268345636126792E-3</v>
      </c>
      <c r="M2597" s="4">
        <f>Table15_2[[#This Row],[virtual_counts]]/Table15_2[[#This Row],[den_total]]</f>
        <v>5.427702996092054E-5</v>
      </c>
      <c r="N2597" t="s">
        <v>14</v>
      </c>
    </row>
    <row r="2598" spans="1:14" x14ac:dyDescent="0.3">
      <c r="A2598" t="s">
        <v>32</v>
      </c>
      <c r="B2598">
        <v>2020</v>
      </c>
      <c r="C2598">
        <v>1</v>
      </c>
      <c r="D2598" t="s">
        <v>21</v>
      </c>
      <c r="E2598">
        <v>36848</v>
      </c>
      <c r="F2598">
        <f>VLOOKUP(_xlfn.CONCAT(A2598,B2598,C2598),Denominator!D:H,2,FALSE)</f>
        <v>35710</v>
      </c>
      <c r="G2598">
        <f>VLOOKUP(_xlfn.CONCAT(A2598,B2598,C2598),Denominator!D:H,3,FALSE)</f>
        <v>1138</v>
      </c>
      <c r="H2598">
        <v>27</v>
      </c>
      <c r="I2598" s="13">
        <f>Table15_2[[#This Row],[total_counts]]-Table15_2[[#This Row],[virtual_counts]]</f>
        <v>27</v>
      </c>
      <c r="J2598">
        <v>0</v>
      </c>
      <c r="K2598" s="4">
        <f>Table15_2[[#This Row],[total_counts]]/Table15_2[[#This Row],[den_total]]</f>
        <v>7.3273990447242723E-4</v>
      </c>
      <c r="L2598" s="4">
        <f>Table15_2[[#This Row],[in_person_counts]]/Table15_2[[#This Row],[den_total]]</f>
        <v>7.3273990447242723E-4</v>
      </c>
      <c r="M2598" s="4">
        <f>Table15_2[[#This Row],[virtual_counts]]/Table15_2[[#This Row],[den_total]]</f>
        <v>0</v>
      </c>
      <c r="N2598" t="s">
        <v>14</v>
      </c>
    </row>
    <row r="2599" spans="1:14" x14ac:dyDescent="0.3">
      <c r="A2599" t="s">
        <v>32</v>
      </c>
      <c r="B2599">
        <v>2020</v>
      </c>
      <c r="C2599">
        <v>1</v>
      </c>
      <c r="D2599" t="s">
        <v>22</v>
      </c>
      <c r="E2599">
        <v>36848</v>
      </c>
      <c r="F2599">
        <f>VLOOKUP(_xlfn.CONCAT(A2599,B2599,C2599),Denominator!D:H,2,FALSE)</f>
        <v>35710</v>
      </c>
      <c r="G2599">
        <f>VLOOKUP(_xlfn.CONCAT(A2599,B2599,C2599),Denominator!D:H,3,FALSE)</f>
        <v>1138</v>
      </c>
      <c r="H2599">
        <v>100</v>
      </c>
      <c r="I2599" s="13">
        <f>Table15_2[[#This Row],[total_counts]]-Table15_2[[#This Row],[virtual_counts]]</f>
        <v>98</v>
      </c>
      <c r="J2599">
        <v>2</v>
      </c>
      <c r="K2599" s="4">
        <f>Table15_2[[#This Row],[total_counts]]/Table15_2[[#This Row],[den_total]]</f>
        <v>2.7138514980460269E-3</v>
      </c>
      <c r="L2599" s="4">
        <f>Table15_2[[#This Row],[in_person_counts]]/Table15_2[[#This Row],[den_total]]</f>
        <v>2.6595744680851063E-3</v>
      </c>
      <c r="M2599" s="4">
        <f>Table15_2[[#This Row],[virtual_counts]]/Table15_2[[#This Row],[den_total]]</f>
        <v>5.427702996092054E-5</v>
      </c>
      <c r="N2599" t="s">
        <v>14</v>
      </c>
    </row>
    <row r="2600" spans="1:14" x14ac:dyDescent="0.3">
      <c r="A2600" t="s">
        <v>32</v>
      </c>
      <c r="B2600">
        <v>2020</v>
      </c>
      <c r="C2600">
        <v>1</v>
      </c>
      <c r="D2600" t="s">
        <v>23</v>
      </c>
      <c r="E2600">
        <v>36848</v>
      </c>
      <c r="F2600">
        <f>VLOOKUP(_xlfn.CONCAT(A2600,B2600,C2600),Denominator!D:H,2,FALSE)</f>
        <v>35710</v>
      </c>
      <c r="G2600">
        <f>VLOOKUP(_xlfn.CONCAT(A2600,B2600,C2600),Denominator!D:H,3,FALSE)</f>
        <v>1138</v>
      </c>
      <c r="H2600">
        <v>68</v>
      </c>
      <c r="I2600" s="13">
        <f>Table15_2[[#This Row],[total_counts]]-Table15_2[[#This Row],[virtual_counts]]</f>
        <v>66</v>
      </c>
      <c r="J2600">
        <v>2</v>
      </c>
      <c r="K2600" s="4">
        <f>Table15_2[[#This Row],[total_counts]]/Table15_2[[#This Row],[den_total]]</f>
        <v>1.8454190186712983E-3</v>
      </c>
      <c r="L2600" s="4">
        <f>Table15_2[[#This Row],[in_person_counts]]/Table15_2[[#This Row],[den_total]]</f>
        <v>1.7911419887103777E-3</v>
      </c>
      <c r="M2600" s="4">
        <f>Table15_2[[#This Row],[virtual_counts]]/Table15_2[[#This Row],[den_total]]</f>
        <v>5.427702996092054E-5</v>
      </c>
      <c r="N2600" t="s">
        <v>14</v>
      </c>
    </row>
    <row r="2601" spans="1:14" x14ac:dyDescent="0.3">
      <c r="A2601" t="s">
        <v>32</v>
      </c>
      <c r="B2601">
        <v>2020</v>
      </c>
      <c r="C2601">
        <v>1</v>
      </c>
      <c r="D2601" t="s">
        <v>24</v>
      </c>
      <c r="E2601">
        <v>36848</v>
      </c>
      <c r="F2601">
        <f>VLOOKUP(_xlfn.CONCAT(A2601,B2601,C2601),Denominator!D:H,2,FALSE)</f>
        <v>35710</v>
      </c>
      <c r="G2601">
        <f>VLOOKUP(_xlfn.CONCAT(A2601,B2601,C2601),Denominator!D:H,3,FALSE)</f>
        <v>1138</v>
      </c>
      <c r="H2601">
        <v>65</v>
      </c>
      <c r="I2601" s="13">
        <f>Table15_2[[#This Row],[total_counts]]-Table15_2[[#This Row],[virtual_counts]]</f>
        <v>62</v>
      </c>
      <c r="J2601">
        <v>3</v>
      </c>
      <c r="K2601" s="4">
        <f>Table15_2[[#This Row],[total_counts]]/Table15_2[[#This Row],[den_total]]</f>
        <v>1.7640034737299176E-3</v>
      </c>
      <c r="L2601" s="4">
        <f>Table15_2[[#This Row],[in_person_counts]]/Table15_2[[#This Row],[den_total]]</f>
        <v>1.6825879287885367E-3</v>
      </c>
      <c r="M2601" s="4">
        <f>Table15_2[[#This Row],[virtual_counts]]/Table15_2[[#This Row],[den_total]]</f>
        <v>8.1415544941380803E-5</v>
      </c>
      <c r="N2601" t="s">
        <v>14</v>
      </c>
    </row>
    <row r="2602" spans="1:14" x14ac:dyDescent="0.3">
      <c r="A2602" t="s">
        <v>32</v>
      </c>
      <c r="B2602">
        <v>2020</v>
      </c>
      <c r="C2602">
        <v>1</v>
      </c>
      <c r="D2602" t="s">
        <v>25</v>
      </c>
      <c r="E2602">
        <v>36848</v>
      </c>
      <c r="F2602">
        <f>VLOOKUP(_xlfn.CONCAT(A2602,B2602,C2602),Denominator!D:H,2,FALSE)</f>
        <v>35710</v>
      </c>
      <c r="G2602">
        <f>VLOOKUP(_xlfn.CONCAT(A2602,B2602,C2602),Denominator!D:H,3,FALSE)</f>
        <v>1138</v>
      </c>
      <c r="H2602">
        <v>105</v>
      </c>
      <c r="I2602" s="13">
        <f>Table15_2[[#This Row],[total_counts]]-Table15_2[[#This Row],[virtual_counts]]</f>
        <v>100</v>
      </c>
      <c r="J2602">
        <v>5</v>
      </c>
      <c r="K2602" s="4">
        <f>Table15_2[[#This Row],[total_counts]]/Table15_2[[#This Row],[den_total]]</f>
        <v>2.8495440729483282E-3</v>
      </c>
      <c r="L2602" s="4">
        <f>Table15_2[[#This Row],[in_person_counts]]/Table15_2[[#This Row],[den_total]]</f>
        <v>2.7138514980460269E-3</v>
      </c>
      <c r="M2602" s="4">
        <f>Table15_2[[#This Row],[virtual_counts]]/Table15_2[[#This Row],[den_total]]</f>
        <v>1.3569257490230136E-4</v>
      </c>
      <c r="N2602" t="s">
        <v>14</v>
      </c>
    </row>
    <row r="2603" spans="1:14" x14ac:dyDescent="0.3">
      <c r="A2603" t="s">
        <v>32</v>
      </c>
      <c r="B2603">
        <v>2020</v>
      </c>
      <c r="C2603">
        <v>2</v>
      </c>
      <c r="D2603" t="s">
        <v>13</v>
      </c>
      <c r="E2603">
        <v>34237</v>
      </c>
      <c r="F2603">
        <f>VLOOKUP(_xlfn.CONCAT(A2603,B2603,C2603),Denominator!D:H,2,FALSE)</f>
        <v>33048</v>
      </c>
      <c r="G2603">
        <f>VLOOKUP(_xlfn.CONCAT(A2603,B2603,C2603),Denominator!D:H,3,FALSE)</f>
        <v>1189</v>
      </c>
      <c r="H2603">
        <v>3615</v>
      </c>
      <c r="I2603" s="13">
        <f>Table15_2[[#This Row],[total_counts]]-Table15_2[[#This Row],[virtual_counts]]</f>
        <v>3453</v>
      </c>
      <c r="J2603">
        <v>162</v>
      </c>
      <c r="K2603" s="4">
        <f>Table15_2[[#This Row],[total_counts]]/Table15_2[[#This Row],[den_total]]</f>
        <v>0.10558752227122703</v>
      </c>
      <c r="L2603" s="4">
        <f>Table15_2[[#This Row],[in_person_counts]]/Table15_2[[#This Row],[den_total]]</f>
        <v>0.1008557992814791</v>
      </c>
      <c r="M2603" s="4">
        <f>Table15_2[[#This Row],[virtual_counts]]/Table15_2[[#This Row],[den_total]]</f>
        <v>4.7317229897479336E-3</v>
      </c>
      <c r="N2603" t="s">
        <v>14</v>
      </c>
    </row>
    <row r="2604" spans="1:14" x14ac:dyDescent="0.3">
      <c r="A2604" t="s">
        <v>32</v>
      </c>
      <c r="B2604">
        <v>2020</v>
      </c>
      <c r="C2604">
        <v>2</v>
      </c>
      <c r="D2604" t="s">
        <v>18</v>
      </c>
      <c r="E2604">
        <v>34237</v>
      </c>
      <c r="F2604">
        <f>VLOOKUP(_xlfn.CONCAT(A2604,B2604,C2604),Denominator!D:H,2,FALSE)</f>
        <v>33048</v>
      </c>
      <c r="G2604">
        <f>VLOOKUP(_xlfn.CONCAT(A2604,B2604,C2604),Denominator!D:H,3,FALSE)</f>
        <v>1189</v>
      </c>
      <c r="H2604">
        <v>24</v>
      </c>
      <c r="I2604" s="13">
        <f>Table15_2[[#This Row],[total_counts]]-Table15_2[[#This Row],[virtual_counts]]</f>
        <v>24</v>
      </c>
      <c r="J2604">
        <v>0</v>
      </c>
      <c r="K2604" s="4">
        <f>Table15_2[[#This Row],[total_counts]]/Table15_2[[#This Row],[den_total]]</f>
        <v>7.0099599848117528E-4</v>
      </c>
      <c r="L2604" s="4">
        <f>Table15_2[[#This Row],[in_person_counts]]/Table15_2[[#This Row],[den_total]]</f>
        <v>7.0099599848117528E-4</v>
      </c>
      <c r="M2604" s="4">
        <f>Table15_2[[#This Row],[virtual_counts]]/Table15_2[[#This Row],[den_total]]</f>
        <v>0</v>
      </c>
      <c r="N2604" t="s">
        <v>14</v>
      </c>
    </row>
    <row r="2605" spans="1:14" x14ac:dyDescent="0.3">
      <c r="A2605" t="s">
        <v>32</v>
      </c>
      <c r="B2605">
        <v>2020</v>
      </c>
      <c r="C2605">
        <v>2</v>
      </c>
      <c r="D2605" t="s">
        <v>19</v>
      </c>
      <c r="E2605">
        <v>34237</v>
      </c>
      <c r="F2605">
        <f>VLOOKUP(_xlfn.CONCAT(A2605,B2605,C2605),Denominator!D:H,2,FALSE)</f>
        <v>33048</v>
      </c>
      <c r="G2605">
        <f>VLOOKUP(_xlfn.CONCAT(A2605,B2605,C2605),Denominator!D:H,3,FALSE)</f>
        <v>1189</v>
      </c>
      <c r="H2605">
        <v>42</v>
      </c>
      <c r="I2605" s="13">
        <f>Table15_2[[#This Row],[total_counts]]-Table15_2[[#This Row],[virtual_counts]]</f>
        <v>38</v>
      </c>
      <c r="J2605">
        <v>4</v>
      </c>
      <c r="K2605" s="4">
        <f>Table15_2[[#This Row],[total_counts]]/Table15_2[[#This Row],[den_total]]</f>
        <v>1.2267429973420569E-3</v>
      </c>
      <c r="L2605" s="4">
        <f>Table15_2[[#This Row],[in_person_counts]]/Table15_2[[#This Row],[den_total]]</f>
        <v>1.1099103309285276E-3</v>
      </c>
      <c r="M2605" s="4">
        <f>Table15_2[[#This Row],[virtual_counts]]/Table15_2[[#This Row],[den_total]]</f>
        <v>1.1683266641352923E-4</v>
      </c>
      <c r="N2605" t="s">
        <v>14</v>
      </c>
    </row>
    <row r="2606" spans="1:14" x14ac:dyDescent="0.3">
      <c r="A2606" t="s">
        <v>32</v>
      </c>
      <c r="B2606">
        <v>2020</v>
      </c>
      <c r="C2606">
        <v>2</v>
      </c>
      <c r="D2606" t="s">
        <v>20</v>
      </c>
      <c r="E2606">
        <v>34237</v>
      </c>
      <c r="F2606">
        <f>VLOOKUP(_xlfn.CONCAT(A2606,B2606,C2606),Denominator!D:H,2,FALSE)</f>
        <v>33048</v>
      </c>
      <c r="G2606">
        <f>VLOOKUP(_xlfn.CONCAT(A2606,B2606,C2606),Denominator!D:H,3,FALSE)</f>
        <v>1189</v>
      </c>
      <c r="H2606">
        <v>54</v>
      </c>
      <c r="I2606" s="13">
        <f>Table15_2[[#This Row],[total_counts]]-Table15_2[[#This Row],[virtual_counts]]</f>
        <v>54</v>
      </c>
      <c r="J2606">
        <v>0</v>
      </c>
      <c r="K2606" s="4">
        <f>Table15_2[[#This Row],[total_counts]]/Table15_2[[#This Row],[den_total]]</f>
        <v>1.5772409965826445E-3</v>
      </c>
      <c r="L2606" s="4">
        <f>Table15_2[[#This Row],[in_person_counts]]/Table15_2[[#This Row],[den_total]]</f>
        <v>1.5772409965826445E-3</v>
      </c>
      <c r="M2606" s="4">
        <f>Table15_2[[#This Row],[virtual_counts]]/Table15_2[[#This Row],[den_total]]</f>
        <v>0</v>
      </c>
      <c r="N2606" t="s">
        <v>14</v>
      </c>
    </row>
    <row r="2607" spans="1:14" x14ac:dyDescent="0.3">
      <c r="A2607" t="s">
        <v>32</v>
      </c>
      <c r="B2607">
        <v>2020</v>
      </c>
      <c r="C2607">
        <v>2</v>
      </c>
      <c r="D2607" t="s">
        <v>21</v>
      </c>
      <c r="E2607">
        <v>34237</v>
      </c>
      <c r="F2607">
        <f>VLOOKUP(_xlfn.CONCAT(A2607,B2607,C2607),Denominator!D:H,2,FALSE)</f>
        <v>33048</v>
      </c>
      <c r="G2607">
        <f>VLOOKUP(_xlfn.CONCAT(A2607,B2607,C2607),Denominator!D:H,3,FALSE)</f>
        <v>1189</v>
      </c>
      <c r="H2607">
        <v>27</v>
      </c>
      <c r="I2607" s="13">
        <f>Table15_2[[#This Row],[total_counts]]-Table15_2[[#This Row],[virtual_counts]]</f>
        <v>26</v>
      </c>
      <c r="J2607">
        <v>1</v>
      </c>
      <c r="K2607" s="4">
        <f>Table15_2[[#This Row],[total_counts]]/Table15_2[[#This Row],[den_total]]</f>
        <v>7.8862049829132223E-4</v>
      </c>
      <c r="L2607" s="4">
        <f>Table15_2[[#This Row],[in_person_counts]]/Table15_2[[#This Row],[den_total]]</f>
        <v>7.5941233168793992E-4</v>
      </c>
      <c r="M2607" s="4">
        <f>Table15_2[[#This Row],[virtual_counts]]/Table15_2[[#This Row],[den_total]]</f>
        <v>2.9208166603382307E-5</v>
      </c>
      <c r="N2607" t="s">
        <v>14</v>
      </c>
    </row>
    <row r="2608" spans="1:14" x14ac:dyDescent="0.3">
      <c r="A2608" t="s">
        <v>32</v>
      </c>
      <c r="B2608">
        <v>2020</v>
      </c>
      <c r="C2608">
        <v>2</v>
      </c>
      <c r="D2608" t="s">
        <v>22</v>
      </c>
      <c r="E2608">
        <v>34237</v>
      </c>
      <c r="F2608">
        <f>VLOOKUP(_xlfn.CONCAT(A2608,B2608,C2608),Denominator!D:H,2,FALSE)</f>
        <v>33048</v>
      </c>
      <c r="G2608">
        <f>VLOOKUP(_xlfn.CONCAT(A2608,B2608,C2608),Denominator!D:H,3,FALSE)</f>
        <v>1189</v>
      </c>
      <c r="H2608">
        <v>81</v>
      </c>
      <c r="I2608" s="13">
        <f>Table15_2[[#This Row],[total_counts]]-Table15_2[[#This Row],[virtual_counts]]</f>
        <v>80</v>
      </c>
      <c r="J2608">
        <v>1</v>
      </c>
      <c r="K2608" s="4">
        <f>Table15_2[[#This Row],[total_counts]]/Table15_2[[#This Row],[den_total]]</f>
        <v>2.3658614948739668E-3</v>
      </c>
      <c r="L2608" s="4">
        <f>Table15_2[[#This Row],[in_person_counts]]/Table15_2[[#This Row],[den_total]]</f>
        <v>2.3366533282705845E-3</v>
      </c>
      <c r="M2608" s="4">
        <f>Table15_2[[#This Row],[virtual_counts]]/Table15_2[[#This Row],[den_total]]</f>
        <v>2.9208166603382307E-5</v>
      </c>
      <c r="N2608" t="s">
        <v>14</v>
      </c>
    </row>
    <row r="2609" spans="1:14" x14ac:dyDescent="0.3">
      <c r="A2609" t="s">
        <v>32</v>
      </c>
      <c r="B2609">
        <v>2020</v>
      </c>
      <c r="C2609">
        <v>2</v>
      </c>
      <c r="D2609" t="s">
        <v>23</v>
      </c>
      <c r="E2609">
        <v>34237</v>
      </c>
      <c r="F2609">
        <f>VLOOKUP(_xlfn.CONCAT(A2609,B2609,C2609),Denominator!D:H,2,FALSE)</f>
        <v>33048</v>
      </c>
      <c r="G2609">
        <f>VLOOKUP(_xlfn.CONCAT(A2609,B2609,C2609),Denominator!D:H,3,FALSE)</f>
        <v>1189</v>
      </c>
      <c r="H2609">
        <v>44</v>
      </c>
      <c r="I2609" s="13">
        <f>Table15_2[[#This Row],[total_counts]]-Table15_2[[#This Row],[virtual_counts]]</f>
        <v>43</v>
      </c>
      <c r="J2609">
        <v>1</v>
      </c>
      <c r="K2609" s="4">
        <f>Table15_2[[#This Row],[total_counts]]/Table15_2[[#This Row],[den_total]]</f>
        <v>1.2851593305488215E-3</v>
      </c>
      <c r="L2609" s="4">
        <f>Table15_2[[#This Row],[in_person_counts]]/Table15_2[[#This Row],[den_total]]</f>
        <v>1.2559511639454392E-3</v>
      </c>
      <c r="M2609" s="4">
        <f>Table15_2[[#This Row],[virtual_counts]]/Table15_2[[#This Row],[den_total]]</f>
        <v>2.9208166603382307E-5</v>
      </c>
      <c r="N2609" t="s">
        <v>14</v>
      </c>
    </row>
    <row r="2610" spans="1:14" x14ac:dyDescent="0.3">
      <c r="A2610" t="s">
        <v>32</v>
      </c>
      <c r="B2610">
        <v>2020</v>
      </c>
      <c r="C2610">
        <v>2</v>
      </c>
      <c r="D2610" t="s">
        <v>24</v>
      </c>
      <c r="E2610">
        <v>34237</v>
      </c>
      <c r="F2610">
        <f>VLOOKUP(_xlfn.CONCAT(A2610,B2610,C2610),Denominator!D:H,2,FALSE)</f>
        <v>33048</v>
      </c>
      <c r="G2610">
        <f>VLOOKUP(_xlfn.CONCAT(A2610,B2610,C2610),Denominator!D:H,3,FALSE)</f>
        <v>1189</v>
      </c>
      <c r="H2610">
        <v>50</v>
      </c>
      <c r="I2610" s="13">
        <f>Table15_2[[#This Row],[total_counts]]-Table15_2[[#This Row],[virtual_counts]]</f>
        <v>50</v>
      </c>
      <c r="J2610">
        <v>0</v>
      </c>
      <c r="K2610" s="4">
        <f>Table15_2[[#This Row],[total_counts]]/Table15_2[[#This Row],[den_total]]</f>
        <v>1.4604083301691152E-3</v>
      </c>
      <c r="L2610" s="4">
        <f>Table15_2[[#This Row],[in_person_counts]]/Table15_2[[#This Row],[den_total]]</f>
        <v>1.4604083301691152E-3</v>
      </c>
      <c r="M2610" s="4">
        <f>Table15_2[[#This Row],[virtual_counts]]/Table15_2[[#This Row],[den_total]]</f>
        <v>0</v>
      </c>
      <c r="N2610" t="s">
        <v>14</v>
      </c>
    </row>
    <row r="2611" spans="1:14" x14ac:dyDescent="0.3">
      <c r="A2611" t="s">
        <v>32</v>
      </c>
      <c r="B2611">
        <v>2020</v>
      </c>
      <c r="C2611">
        <v>2</v>
      </c>
      <c r="D2611" t="s">
        <v>25</v>
      </c>
      <c r="E2611">
        <v>34237</v>
      </c>
      <c r="F2611">
        <f>VLOOKUP(_xlfn.CONCAT(A2611,B2611,C2611),Denominator!D:H,2,FALSE)</f>
        <v>33048</v>
      </c>
      <c r="G2611">
        <f>VLOOKUP(_xlfn.CONCAT(A2611,B2611,C2611),Denominator!D:H,3,FALSE)</f>
        <v>1189</v>
      </c>
      <c r="H2611">
        <v>73</v>
      </c>
      <c r="I2611" s="13">
        <f>Table15_2[[#This Row],[total_counts]]-Table15_2[[#This Row],[virtual_counts]]</f>
        <v>69</v>
      </c>
      <c r="J2611">
        <v>4</v>
      </c>
      <c r="K2611" s="4">
        <f>Table15_2[[#This Row],[total_counts]]/Table15_2[[#This Row],[den_total]]</f>
        <v>2.1321961620469083E-3</v>
      </c>
      <c r="L2611" s="4">
        <f>Table15_2[[#This Row],[in_person_counts]]/Table15_2[[#This Row],[den_total]]</f>
        <v>2.015363495633379E-3</v>
      </c>
      <c r="M2611" s="4">
        <f>Table15_2[[#This Row],[virtual_counts]]/Table15_2[[#This Row],[den_total]]</f>
        <v>1.1683266641352923E-4</v>
      </c>
      <c r="N2611" t="s">
        <v>14</v>
      </c>
    </row>
    <row r="2612" spans="1:14" x14ac:dyDescent="0.3">
      <c r="A2612" t="s">
        <v>32</v>
      </c>
      <c r="B2612">
        <v>2020</v>
      </c>
      <c r="C2612">
        <v>3</v>
      </c>
      <c r="D2612" t="s">
        <v>13</v>
      </c>
      <c r="E2612">
        <v>32701</v>
      </c>
      <c r="F2612">
        <f>VLOOKUP(_xlfn.CONCAT(A2612,B2612,C2612),Denominator!D:H,2,FALSE)</f>
        <v>29529</v>
      </c>
      <c r="G2612">
        <f>VLOOKUP(_xlfn.CONCAT(A2612,B2612,C2612),Denominator!D:H,3,FALSE)</f>
        <v>3172</v>
      </c>
      <c r="H2612">
        <v>3707</v>
      </c>
      <c r="I2612" s="13">
        <f>Table15_2[[#This Row],[total_counts]]-Table15_2[[#This Row],[virtual_counts]]</f>
        <v>3269</v>
      </c>
      <c r="J2612">
        <v>438</v>
      </c>
      <c r="K2612" s="4">
        <f>Table15_2[[#This Row],[total_counts]]/Table15_2[[#This Row],[den_total]]</f>
        <v>0.11336044769273111</v>
      </c>
      <c r="L2612" s="4">
        <f>Table15_2[[#This Row],[in_person_counts]]/Table15_2[[#This Row],[den_total]]</f>
        <v>9.9966361884957652E-2</v>
      </c>
      <c r="M2612" s="4">
        <f>Table15_2[[#This Row],[virtual_counts]]/Table15_2[[#This Row],[den_total]]</f>
        <v>1.3394085807773463E-2</v>
      </c>
      <c r="N2612" t="s">
        <v>15</v>
      </c>
    </row>
    <row r="2613" spans="1:14" x14ac:dyDescent="0.3">
      <c r="A2613" t="s">
        <v>32</v>
      </c>
      <c r="B2613">
        <v>2020</v>
      </c>
      <c r="C2613">
        <v>3</v>
      </c>
      <c r="D2613" t="s">
        <v>18</v>
      </c>
      <c r="E2613">
        <v>32701</v>
      </c>
      <c r="F2613">
        <f>VLOOKUP(_xlfn.CONCAT(A2613,B2613,C2613),Denominator!D:H,2,FALSE)</f>
        <v>29529</v>
      </c>
      <c r="G2613">
        <f>VLOOKUP(_xlfn.CONCAT(A2613,B2613,C2613),Denominator!D:H,3,FALSE)</f>
        <v>3172</v>
      </c>
      <c r="H2613">
        <v>36</v>
      </c>
      <c r="I2613" s="13">
        <f>Table15_2[[#This Row],[total_counts]]-Table15_2[[#This Row],[virtual_counts]]</f>
        <v>34</v>
      </c>
      <c r="J2613">
        <v>2</v>
      </c>
      <c r="K2613" s="4">
        <f>Table15_2[[#This Row],[total_counts]]/Table15_2[[#This Row],[den_total]]</f>
        <v>1.1008837650224763E-3</v>
      </c>
      <c r="L2613" s="4">
        <f>Table15_2[[#This Row],[in_person_counts]]/Table15_2[[#This Row],[den_total]]</f>
        <v>1.0397235558545609E-3</v>
      </c>
      <c r="M2613" s="4">
        <f>Table15_2[[#This Row],[virtual_counts]]/Table15_2[[#This Row],[den_total]]</f>
        <v>6.116020916791536E-5</v>
      </c>
      <c r="N2613" t="s">
        <v>15</v>
      </c>
    </row>
    <row r="2614" spans="1:14" x14ac:dyDescent="0.3">
      <c r="A2614" t="s">
        <v>32</v>
      </c>
      <c r="B2614">
        <v>2020</v>
      </c>
      <c r="C2614">
        <v>3</v>
      </c>
      <c r="D2614" t="s">
        <v>19</v>
      </c>
      <c r="E2614">
        <v>32701</v>
      </c>
      <c r="F2614">
        <f>VLOOKUP(_xlfn.CONCAT(A2614,B2614,C2614),Denominator!D:H,2,FALSE)</f>
        <v>29529</v>
      </c>
      <c r="G2614">
        <f>VLOOKUP(_xlfn.CONCAT(A2614,B2614,C2614),Denominator!D:H,3,FALSE)</f>
        <v>3172</v>
      </c>
      <c r="H2614">
        <v>34</v>
      </c>
      <c r="I2614" s="13">
        <f>Table15_2[[#This Row],[total_counts]]-Table15_2[[#This Row],[virtual_counts]]</f>
        <v>33</v>
      </c>
      <c r="J2614">
        <v>1</v>
      </c>
      <c r="K2614" s="4">
        <f>Table15_2[[#This Row],[total_counts]]/Table15_2[[#This Row],[den_total]]</f>
        <v>1.0397235558545609E-3</v>
      </c>
      <c r="L2614" s="4">
        <f>Table15_2[[#This Row],[in_person_counts]]/Table15_2[[#This Row],[den_total]]</f>
        <v>1.0091434512706032E-3</v>
      </c>
      <c r="M2614" s="4">
        <f>Table15_2[[#This Row],[virtual_counts]]/Table15_2[[#This Row],[den_total]]</f>
        <v>3.058010458395768E-5</v>
      </c>
      <c r="N2614" t="s">
        <v>15</v>
      </c>
    </row>
    <row r="2615" spans="1:14" x14ac:dyDescent="0.3">
      <c r="A2615" t="s">
        <v>32</v>
      </c>
      <c r="B2615">
        <v>2020</v>
      </c>
      <c r="C2615">
        <v>3</v>
      </c>
      <c r="D2615" t="s">
        <v>20</v>
      </c>
      <c r="E2615">
        <v>32701</v>
      </c>
      <c r="F2615">
        <f>VLOOKUP(_xlfn.CONCAT(A2615,B2615,C2615),Denominator!D:H,2,FALSE)</f>
        <v>29529</v>
      </c>
      <c r="G2615">
        <f>VLOOKUP(_xlfn.CONCAT(A2615,B2615,C2615),Denominator!D:H,3,FALSE)</f>
        <v>3172</v>
      </c>
      <c r="H2615">
        <v>75</v>
      </c>
      <c r="I2615" s="13">
        <f>Table15_2[[#This Row],[total_counts]]-Table15_2[[#This Row],[virtual_counts]]</f>
        <v>67</v>
      </c>
      <c r="J2615">
        <v>8</v>
      </c>
      <c r="K2615" s="4">
        <f>Table15_2[[#This Row],[total_counts]]/Table15_2[[#This Row],[den_total]]</f>
        <v>2.293507843796826E-3</v>
      </c>
      <c r="L2615" s="4">
        <f>Table15_2[[#This Row],[in_person_counts]]/Table15_2[[#This Row],[den_total]]</f>
        <v>2.0488670071251644E-3</v>
      </c>
      <c r="M2615" s="4">
        <f>Table15_2[[#This Row],[virtual_counts]]/Table15_2[[#This Row],[den_total]]</f>
        <v>2.4464083667166144E-4</v>
      </c>
      <c r="N2615" t="s">
        <v>15</v>
      </c>
    </row>
    <row r="2616" spans="1:14" x14ac:dyDescent="0.3">
      <c r="A2616" t="s">
        <v>32</v>
      </c>
      <c r="B2616">
        <v>2020</v>
      </c>
      <c r="C2616">
        <v>3</v>
      </c>
      <c r="D2616" t="s">
        <v>21</v>
      </c>
      <c r="E2616">
        <v>32701</v>
      </c>
      <c r="F2616">
        <f>VLOOKUP(_xlfn.CONCAT(A2616,B2616,C2616),Denominator!D:H,2,FALSE)</f>
        <v>29529</v>
      </c>
      <c r="G2616">
        <f>VLOOKUP(_xlfn.CONCAT(A2616,B2616,C2616),Denominator!D:H,3,FALSE)</f>
        <v>3172</v>
      </c>
      <c r="H2616">
        <v>20</v>
      </c>
      <c r="I2616" s="13">
        <f>Table15_2[[#This Row],[total_counts]]-Table15_2[[#This Row],[virtual_counts]]</f>
        <v>17</v>
      </c>
      <c r="J2616">
        <v>3</v>
      </c>
      <c r="K2616" s="4">
        <f>Table15_2[[#This Row],[total_counts]]/Table15_2[[#This Row],[den_total]]</f>
        <v>6.1160209167915357E-4</v>
      </c>
      <c r="L2616" s="4">
        <f>Table15_2[[#This Row],[in_person_counts]]/Table15_2[[#This Row],[den_total]]</f>
        <v>5.1986177792728047E-4</v>
      </c>
      <c r="M2616" s="4">
        <f>Table15_2[[#This Row],[virtual_counts]]/Table15_2[[#This Row],[den_total]]</f>
        <v>9.1740313751873033E-5</v>
      </c>
      <c r="N2616" t="s">
        <v>15</v>
      </c>
    </row>
    <row r="2617" spans="1:14" x14ac:dyDescent="0.3">
      <c r="A2617" t="s">
        <v>32</v>
      </c>
      <c r="B2617">
        <v>2020</v>
      </c>
      <c r="C2617">
        <v>3</v>
      </c>
      <c r="D2617" t="s">
        <v>22</v>
      </c>
      <c r="E2617">
        <v>32701</v>
      </c>
      <c r="F2617">
        <f>VLOOKUP(_xlfn.CONCAT(A2617,B2617,C2617),Denominator!D:H,2,FALSE)</f>
        <v>29529</v>
      </c>
      <c r="G2617">
        <f>VLOOKUP(_xlfn.CONCAT(A2617,B2617,C2617),Denominator!D:H,3,FALSE)</f>
        <v>3172</v>
      </c>
      <c r="H2617">
        <v>95</v>
      </c>
      <c r="I2617" s="13">
        <f>Table15_2[[#This Row],[total_counts]]-Table15_2[[#This Row],[virtual_counts]]</f>
        <v>84</v>
      </c>
      <c r="J2617">
        <v>11</v>
      </c>
      <c r="K2617" s="4">
        <f>Table15_2[[#This Row],[total_counts]]/Table15_2[[#This Row],[den_total]]</f>
        <v>2.9051099354759791E-3</v>
      </c>
      <c r="L2617" s="4">
        <f>Table15_2[[#This Row],[in_person_counts]]/Table15_2[[#This Row],[den_total]]</f>
        <v>2.5687287850524451E-3</v>
      </c>
      <c r="M2617" s="4">
        <f>Table15_2[[#This Row],[virtual_counts]]/Table15_2[[#This Row],[den_total]]</f>
        <v>3.3638115042353443E-4</v>
      </c>
      <c r="N2617" t="s">
        <v>15</v>
      </c>
    </row>
    <row r="2618" spans="1:14" x14ac:dyDescent="0.3">
      <c r="A2618" t="s">
        <v>32</v>
      </c>
      <c r="B2618">
        <v>2020</v>
      </c>
      <c r="C2618">
        <v>3</v>
      </c>
      <c r="D2618" t="s">
        <v>23</v>
      </c>
      <c r="E2618">
        <v>32701</v>
      </c>
      <c r="F2618">
        <f>VLOOKUP(_xlfn.CONCAT(A2618,B2618,C2618),Denominator!D:H,2,FALSE)</f>
        <v>29529</v>
      </c>
      <c r="G2618">
        <f>VLOOKUP(_xlfn.CONCAT(A2618,B2618,C2618),Denominator!D:H,3,FALSE)</f>
        <v>3172</v>
      </c>
      <c r="H2618">
        <v>48</v>
      </c>
      <c r="I2618" s="13">
        <f>Table15_2[[#This Row],[total_counts]]-Table15_2[[#This Row],[virtual_counts]]</f>
        <v>47</v>
      </c>
      <c r="J2618">
        <v>1</v>
      </c>
      <c r="K2618" s="4">
        <f>Table15_2[[#This Row],[total_counts]]/Table15_2[[#This Row],[den_total]]</f>
        <v>1.4678450200299685E-3</v>
      </c>
      <c r="L2618" s="4">
        <f>Table15_2[[#This Row],[in_person_counts]]/Table15_2[[#This Row],[den_total]]</f>
        <v>1.4372649154460108E-3</v>
      </c>
      <c r="M2618" s="4">
        <f>Table15_2[[#This Row],[virtual_counts]]/Table15_2[[#This Row],[den_total]]</f>
        <v>3.058010458395768E-5</v>
      </c>
      <c r="N2618" t="s">
        <v>15</v>
      </c>
    </row>
    <row r="2619" spans="1:14" x14ac:dyDescent="0.3">
      <c r="A2619" t="s">
        <v>32</v>
      </c>
      <c r="B2619">
        <v>2020</v>
      </c>
      <c r="C2619">
        <v>3</v>
      </c>
      <c r="D2619" t="s">
        <v>24</v>
      </c>
      <c r="E2619">
        <v>32701</v>
      </c>
      <c r="F2619">
        <f>VLOOKUP(_xlfn.CONCAT(A2619,B2619,C2619),Denominator!D:H,2,FALSE)</f>
        <v>29529</v>
      </c>
      <c r="G2619">
        <f>VLOOKUP(_xlfn.CONCAT(A2619,B2619,C2619),Denominator!D:H,3,FALSE)</f>
        <v>3172</v>
      </c>
      <c r="H2619">
        <v>40</v>
      </c>
      <c r="I2619" s="13">
        <f>Table15_2[[#This Row],[total_counts]]-Table15_2[[#This Row],[virtual_counts]]</f>
        <v>38</v>
      </c>
      <c r="J2619">
        <v>2</v>
      </c>
      <c r="K2619" s="4">
        <f>Table15_2[[#This Row],[total_counts]]/Table15_2[[#This Row],[den_total]]</f>
        <v>1.2232041833583071E-3</v>
      </c>
      <c r="L2619" s="4">
        <f>Table15_2[[#This Row],[in_person_counts]]/Table15_2[[#This Row],[den_total]]</f>
        <v>1.1620439741903917E-3</v>
      </c>
      <c r="M2619" s="4">
        <f>Table15_2[[#This Row],[virtual_counts]]/Table15_2[[#This Row],[den_total]]</f>
        <v>6.116020916791536E-5</v>
      </c>
      <c r="N2619" t="s">
        <v>15</v>
      </c>
    </row>
    <row r="2620" spans="1:14" x14ac:dyDescent="0.3">
      <c r="A2620" t="s">
        <v>32</v>
      </c>
      <c r="B2620">
        <v>2020</v>
      </c>
      <c r="C2620">
        <v>3</v>
      </c>
      <c r="D2620" t="s">
        <v>25</v>
      </c>
      <c r="E2620">
        <v>32701</v>
      </c>
      <c r="F2620">
        <f>VLOOKUP(_xlfn.CONCAT(A2620,B2620,C2620),Denominator!D:H,2,FALSE)</f>
        <v>29529</v>
      </c>
      <c r="G2620">
        <f>VLOOKUP(_xlfn.CONCAT(A2620,B2620,C2620),Denominator!D:H,3,FALSE)</f>
        <v>3172</v>
      </c>
      <c r="H2620">
        <v>91</v>
      </c>
      <c r="I2620" s="13">
        <f>Table15_2[[#This Row],[total_counts]]-Table15_2[[#This Row],[virtual_counts]]</f>
        <v>86</v>
      </c>
      <c r="J2620">
        <v>5</v>
      </c>
      <c r="K2620" s="4">
        <f>Table15_2[[#This Row],[total_counts]]/Table15_2[[#This Row],[den_total]]</f>
        <v>2.7827895171401488E-3</v>
      </c>
      <c r="L2620" s="4">
        <f>Table15_2[[#This Row],[in_person_counts]]/Table15_2[[#This Row],[den_total]]</f>
        <v>2.6298889942203601E-3</v>
      </c>
      <c r="M2620" s="4">
        <f>Table15_2[[#This Row],[virtual_counts]]/Table15_2[[#This Row],[den_total]]</f>
        <v>1.5290052291978839E-4</v>
      </c>
      <c r="N2620" t="s">
        <v>15</v>
      </c>
    </row>
    <row r="2621" spans="1:14" x14ac:dyDescent="0.3">
      <c r="A2621" t="s">
        <v>32</v>
      </c>
      <c r="B2621">
        <v>2020</v>
      </c>
      <c r="C2621">
        <v>4</v>
      </c>
      <c r="D2621" t="s">
        <v>13</v>
      </c>
      <c r="E2621">
        <v>26295</v>
      </c>
      <c r="F2621">
        <f>VLOOKUP(_xlfn.CONCAT(A2621,B2621,C2621),Denominator!D:H,2,FALSE)</f>
        <v>20627</v>
      </c>
      <c r="G2621">
        <f>VLOOKUP(_xlfn.CONCAT(A2621,B2621,C2621),Denominator!D:H,3,FALSE)</f>
        <v>5668</v>
      </c>
      <c r="H2621">
        <v>3286</v>
      </c>
      <c r="I2621" s="13">
        <f>Table15_2[[#This Row],[total_counts]]-Table15_2[[#This Row],[virtual_counts]]</f>
        <v>2399</v>
      </c>
      <c r="J2621">
        <v>887</v>
      </c>
      <c r="K2621" s="4">
        <f>Table15_2[[#This Row],[total_counts]]/Table15_2[[#This Row],[den_total]]</f>
        <v>0.12496672371173227</v>
      </c>
      <c r="L2621" s="4">
        <f>Table15_2[[#This Row],[in_person_counts]]/Table15_2[[#This Row],[den_total]]</f>
        <v>9.1234074919186156E-2</v>
      </c>
      <c r="M2621" s="4">
        <f>Table15_2[[#This Row],[virtual_counts]]/Table15_2[[#This Row],[den_total]]</f>
        <v>3.3732648792546109E-2</v>
      </c>
      <c r="N2621" t="s">
        <v>16</v>
      </c>
    </row>
    <row r="2622" spans="1:14" x14ac:dyDescent="0.3">
      <c r="A2622" t="s">
        <v>32</v>
      </c>
      <c r="B2622">
        <v>2020</v>
      </c>
      <c r="C2622">
        <v>4</v>
      </c>
      <c r="D2622" t="s">
        <v>18</v>
      </c>
      <c r="E2622">
        <v>26295</v>
      </c>
      <c r="F2622">
        <f>VLOOKUP(_xlfn.CONCAT(A2622,B2622,C2622),Denominator!D:H,2,FALSE)</f>
        <v>20627</v>
      </c>
      <c r="G2622">
        <f>VLOOKUP(_xlfn.CONCAT(A2622,B2622,C2622),Denominator!D:H,3,FALSE)</f>
        <v>5668</v>
      </c>
      <c r="H2622">
        <v>16</v>
      </c>
      <c r="I2622" s="13">
        <f>Table15_2[[#This Row],[total_counts]]-Table15_2[[#This Row],[virtual_counts]]</f>
        <v>13</v>
      </c>
      <c r="J2622">
        <v>3</v>
      </c>
      <c r="K2622" s="4">
        <f>Table15_2[[#This Row],[total_counts]]/Table15_2[[#This Row],[den_total]]</f>
        <v>6.0848069975280475E-4</v>
      </c>
      <c r="L2622" s="4">
        <f>Table15_2[[#This Row],[in_person_counts]]/Table15_2[[#This Row],[den_total]]</f>
        <v>4.9439056854915387E-4</v>
      </c>
      <c r="M2622" s="4">
        <f>Table15_2[[#This Row],[virtual_counts]]/Table15_2[[#This Row],[den_total]]</f>
        <v>1.1409013120365089E-4</v>
      </c>
      <c r="N2622" t="s">
        <v>16</v>
      </c>
    </row>
    <row r="2623" spans="1:14" x14ac:dyDescent="0.3">
      <c r="A2623" t="s">
        <v>32</v>
      </c>
      <c r="B2623">
        <v>2020</v>
      </c>
      <c r="C2623">
        <v>4</v>
      </c>
      <c r="D2623" t="s">
        <v>19</v>
      </c>
      <c r="E2623">
        <v>26295</v>
      </c>
      <c r="F2623">
        <f>VLOOKUP(_xlfn.CONCAT(A2623,B2623,C2623),Denominator!D:H,2,FALSE)</f>
        <v>20627</v>
      </c>
      <c r="G2623">
        <f>VLOOKUP(_xlfn.CONCAT(A2623,B2623,C2623),Denominator!D:H,3,FALSE)</f>
        <v>5668</v>
      </c>
      <c r="H2623">
        <v>20</v>
      </c>
      <c r="I2623" s="13">
        <f>Table15_2[[#This Row],[total_counts]]-Table15_2[[#This Row],[virtual_counts]]</f>
        <v>18</v>
      </c>
      <c r="J2623">
        <v>2</v>
      </c>
      <c r="K2623" s="4">
        <f>Table15_2[[#This Row],[total_counts]]/Table15_2[[#This Row],[den_total]]</f>
        <v>7.6060087469100588E-4</v>
      </c>
      <c r="L2623" s="4">
        <f>Table15_2[[#This Row],[in_person_counts]]/Table15_2[[#This Row],[den_total]]</f>
        <v>6.8454078722190526E-4</v>
      </c>
      <c r="M2623" s="4">
        <f>Table15_2[[#This Row],[virtual_counts]]/Table15_2[[#This Row],[den_total]]</f>
        <v>7.6060087469100593E-5</v>
      </c>
      <c r="N2623" t="s">
        <v>16</v>
      </c>
    </row>
    <row r="2624" spans="1:14" x14ac:dyDescent="0.3">
      <c r="A2624" t="s">
        <v>32</v>
      </c>
      <c r="B2624">
        <v>2020</v>
      </c>
      <c r="C2624">
        <v>4</v>
      </c>
      <c r="D2624" t="s">
        <v>20</v>
      </c>
      <c r="E2624">
        <v>26295</v>
      </c>
      <c r="F2624">
        <f>VLOOKUP(_xlfn.CONCAT(A2624,B2624,C2624),Denominator!D:H,2,FALSE)</f>
        <v>20627</v>
      </c>
      <c r="G2624">
        <f>VLOOKUP(_xlfn.CONCAT(A2624,B2624,C2624),Denominator!D:H,3,FALSE)</f>
        <v>5668</v>
      </c>
      <c r="H2624">
        <v>62</v>
      </c>
      <c r="I2624" s="13">
        <f>Table15_2[[#This Row],[total_counts]]-Table15_2[[#This Row],[virtual_counts]]</f>
        <v>50</v>
      </c>
      <c r="J2624">
        <v>12</v>
      </c>
      <c r="K2624" s="4">
        <f>Table15_2[[#This Row],[total_counts]]/Table15_2[[#This Row],[den_total]]</f>
        <v>2.3578627115421183E-3</v>
      </c>
      <c r="L2624" s="4">
        <f>Table15_2[[#This Row],[in_person_counts]]/Table15_2[[#This Row],[den_total]]</f>
        <v>1.9015021867275148E-3</v>
      </c>
      <c r="M2624" s="4">
        <f>Table15_2[[#This Row],[virtual_counts]]/Table15_2[[#This Row],[den_total]]</f>
        <v>4.5636052481460356E-4</v>
      </c>
      <c r="N2624" t="s">
        <v>16</v>
      </c>
    </row>
    <row r="2625" spans="1:14" x14ac:dyDescent="0.3">
      <c r="A2625" t="s">
        <v>32</v>
      </c>
      <c r="B2625">
        <v>2020</v>
      </c>
      <c r="C2625">
        <v>4</v>
      </c>
      <c r="D2625" t="s">
        <v>21</v>
      </c>
      <c r="E2625">
        <v>26295</v>
      </c>
      <c r="F2625">
        <f>VLOOKUP(_xlfn.CONCAT(A2625,B2625,C2625),Denominator!D:H,2,FALSE)</f>
        <v>20627</v>
      </c>
      <c r="G2625">
        <f>VLOOKUP(_xlfn.CONCAT(A2625,B2625,C2625),Denominator!D:H,3,FALSE)</f>
        <v>5668</v>
      </c>
      <c r="H2625">
        <v>21</v>
      </c>
      <c r="I2625" s="13">
        <f>Table15_2[[#This Row],[total_counts]]-Table15_2[[#This Row],[virtual_counts]]</f>
        <v>14</v>
      </c>
      <c r="J2625">
        <v>7</v>
      </c>
      <c r="K2625" s="4">
        <f>Table15_2[[#This Row],[total_counts]]/Table15_2[[#This Row],[den_total]]</f>
        <v>7.9863091842555614E-4</v>
      </c>
      <c r="L2625" s="4">
        <f>Table15_2[[#This Row],[in_person_counts]]/Table15_2[[#This Row],[den_total]]</f>
        <v>5.3242061228370413E-4</v>
      </c>
      <c r="M2625" s="4">
        <f>Table15_2[[#This Row],[virtual_counts]]/Table15_2[[#This Row],[den_total]]</f>
        <v>2.6621030614185206E-4</v>
      </c>
      <c r="N2625" t="s">
        <v>16</v>
      </c>
    </row>
    <row r="2626" spans="1:14" x14ac:dyDescent="0.3">
      <c r="A2626" t="s">
        <v>32</v>
      </c>
      <c r="B2626">
        <v>2020</v>
      </c>
      <c r="C2626">
        <v>4</v>
      </c>
      <c r="D2626" t="s">
        <v>22</v>
      </c>
      <c r="E2626">
        <v>26295</v>
      </c>
      <c r="F2626">
        <f>VLOOKUP(_xlfn.CONCAT(A2626,B2626,C2626),Denominator!D:H,2,FALSE)</f>
        <v>20627</v>
      </c>
      <c r="G2626">
        <f>VLOOKUP(_xlfn.CONCAT(A2626,B2626,C2626),Denominator!D:H,3,FALSE)</f>
        <v>5668</v>
      </c>
      <c r="H2626">
        <v>83</v>
      </c>
      <c r="I2626" s="13">
        <f>Table15_2[[#This Row],[total_counts]]-Table15_2[[#This Row],[virtual_counts]]</f>
        <v>64</v>
      </c>
      <c r="J2626">
        <v>19</v>
      </c>
      <c r="K2626" s="4">
        <f>Table15_2[[#This Row],[total_counts]]/Table15_2[[#This Row],[den_total]]</f>
        <v>3.1564936299676746E-3</v>
      </c>
      <c r="L2626" s="4">
        <f>Table15_2[[#This Row],[in_person_counts]]/Table15_2[[#This Row],[den_total]]</f>
        <v>2.433922799011219E-3</v>
      </c>
      <c r="M2626" s="4">
        <f>Table15_2[[#This Row],[virtual_counts]]/Table15_2[[#This Row],[den_total]]</f>
        <v>7.2257083095645562E-4</v>
      </c>
      <c r="N2626" t="s">
        <v>16</v>
      </c>
    </row>
    <row r="2627" spans="1:14" x14ac:dyDescent="0.3">
      <c r="A2627" t="s">
        <v>32</v>
      </c>
      <c r="B2627">
        <v>2020</v>
      </c>
      <c r="C2627">
        <v>4</v>
      </c>
      <c r="D2627" t="s">
        <v>23</v>
      </c>
      <c r="E2627">
        <v>26295</v>
      </c>
      <c r="F2627">
        <f>VLOOKUP(_xlfn.CONCAT(A2627,B2627,C2627),Denominator!D:H,2,FALSE)</f>
        <v>20627</v>
      </c>
      <c r="G2627">
        <f>VLOOKUP(_xlfn.CONCAT(A2627,B2627,C2627),Denominator!D:H,3,FALSE)</f>
        <v>5668</v>
      </c>
      <c r="H2627">
        <v>44</v>
      </c>
      <c r="I2627" s="13">
        <f>Table15_2[[#This Row],[total_counts]]-Table15_2[[#This Row],[virtual_counts]]</f>
        <v>36</v>
      </c>
      <c r="J2627">
        <v>8</v>
      </c>
      <c r="K2627" s="4">
        <f>Table15_2[[#This Row],[total_counts]]/Table15_2[[#This Row],[den_total]]</f>
        <v>1.673321924320213E-3</v>
      </c>
      <c r="L2627" s="4">
        <f>Table15_2[[#This Row],[in_person_counts]]/Table15_2[[#This Row],[den_total]]</f>
        <v>1.3690815744438105E-3</v>
      </c>
      <c r="M2627" s="4">
        <f>Table15_2[[#This Row],[virtual_counts]]/Table15_2[[#This Row],[den_total]]</f>
        <v>3.0424034987640237E-4</v>
      </c>
      <c r="N2627" t="s">
        <v>16</v>
      </c>
    </row>
    <row r="2628" spans="1:14" x14ac:dyDescent="0.3">
      <c r="A2628" t="s">
        <v>32</v>
      </c>
      <c r="B2628">
        <v>2020</v>
      </c>
      <c r="C2628">
        <v>4</v>
      </c>
      <c r="D2628" t="s">
        <v>24</v>
      </c>
      <c r="E2628">
        <v>26295</v>
      </c>
      <c r="F2628">
        <f>VLOOKUP(_xlfn.CONCAT(A2628,B2628,C2628),Denominator!D:H,2,FALSE)</f>
        <v>20627</v>
      </c>
      <c r="G2628">
        <f>VLOOKUP(_xlfn.CONCAT(A2628,B2628,C2628),Denominator!D:H,3,FALSE)</f>
        <v>5668</v>
      </c>
      <c r="H2628">
        <v>41</v>
      </c>
      <c r="I2628" s="13">
        <f>Table15_2[[#This Row],[total_counts]]-Table15_2[[#This Row],[virtual_counts]]</f>
        <v>32</v>
      </c>
      <c r="J2628">
        <v>9</v>
      </c>
      <c r="K2628" s="4">
        <f>Table15_2[[#This Row],[total_counts]]/Table15_2[[#This Row],[den_total]]</f>
        <v>1.5592317931165621E-3</v>
      </c>
      <c r="L2628" s="4">
        <f>Table15_2[[#This Row],[in_person_counts]]/Table15_2[[#This Row],[den_total]]</f>
        <v>1.2169613995056095E-3</v>
      </c>
      <c r="M2628" s="4">
        <f>Table15_2[[#This Row],[virtual_counts]]/Table15_2[[#This Row],[den_total]]</f>
        <v>3.4227039361095263E-4</v>
      </c>
      <c r="N2628" t="s">
        <v>16</v>
      </c>
    </row>
    <row r="2629" spans="1:14" x14ac:dyDescent="0.3">
      <c r="A2629" t="s">
        <v>32</v>
      </c>
      <c r="B2629">
        <v>2020</v>
      </c>
      <c r="C2629">
        <v>4</v>
      </c>
      <c r="D2629" t="s">
        <v>25</v>
      </c>
      <c r="E2629">
        <v>26295</v>
      </c>
      <c r="F2629">
        <f>VLOOKUP(_xlfn.CONCAT(A2629,B2629,C2629),Denominator!D:H,2,FALSE)</f>
        <v>20627</v>
      </c>
      <c r="G2629">
        <f>VLOOKUP(_xlfn.CONCAT(A2629,B2629,C2629),Denominator!D:H,3,FALSE)</f>
        <v>5668</v>
      </c>
      <c r="H2629">
        <v>62</v>
      </c>
      <c r="I2629" s="13">
        <f>Table15_2[[#This Row],[total_counts]]-Table15_2[[#This Row],[virtual_counts]]</f>
        <v>53</v>
      </c>
      <c r="J2629">
        <v>9</v>
      </c>
      <c r="K2629" s="4">
        <f>Table15_2[[#This Row],[total_counts]]/Table15_2[[#This Row],[den_total]]</f>
        <v>2.3578627115421183E-3</v>
      </c>
      <c r="L2629" s="4">
        <f>Table15_2[[#This Row],[in_person_counts]]/Table15_2[[#This Row],[den_total]]</f>
        <v>2.0155923179311654E-3</v>
      </c>
      <c r="M2629" s="4">
        <f>Table15_2[[#This Row],[virtual_counts]]/Table15_2[[#This Row],[den_total]]</f>
        <v>3.4227039361095263E-4</v>
      </c>
      <c r="N2629" t="s">
        <v>16</v>
      </c>
    </row>
    <row r="2630" spans="1:14" x14ac:dyDescent="0.3">
      <c r="A2630" t="s">
        <v>32</v>
      </c>
      <c r="B2630">
        <v>2020</v>
      </c>
      <c r="C2630">
        <v>5</v>
      </c>
      <c r="D2630" t="s">
        <v>13</v>
      </c>
      <c r="E2630">
        <v>27277</v>
      </c>
      <c r="F2630">
        <f>VLOOKUP(_xlfn.CONCAT(A2630,B2630,C2630),Denominator!D:H,2,FALSE)</f>
        <v>22591</v>
      </c>
      <c r="G2630">
        <f>VLOOKUP(_xlfn.CONCAT(A2630,B2630,C2630),Denominator!D:H,3,FALSE)</f>
        <v>4686</v>
      </c>
      <c r="H2630">
        <v>3420</v>
      </c>
      <c r="I2630" s="13">
        <f>Table15_2[[#This Row],[total_counts]]-Table15_2[[#This Row],[virtual_counts]]</f>
        <v>2584</v>
      </c>
      <c r="J2630">
        <v>836</v>
      </c>
      <c r="K2630" s="4">
        <f>Table15_2[[#This Row],[total_counts]]/Table15_2[[#This Row],[den_total]]</f>
        <v>0.1253803570773912</v>
      </c>
      <c r="L2630" s="4">
        <f>Table15_2[[#This Row],[in_person_counts]]/Table15_2[[#This Row],[den_total]]</f>
        <v>9.4731825347362242E-2</v>
      </c>
      <c r="M2630" s="4">
        <f>Table15_2[[#This Row],[virtual_counts]]/Table15_2[[#This Row],[den_total]]</f>
        <v>3.0648531730028961E-2</v>
      </c>
      <c r="N2630" t="s">
        <v>16</v>
      </c>
    </row>
    <row r="2631" spans="1:14" x14ac:dyDescent="0.3">
      <c r="A2631" t="s">
        <v>32</v>
      </c>
      <c r="B2631">
        <v>2020</v>
      </c>
      <c r="C2631">
        <v>5</v>
      </c>
      <c r="D2631" t="s">
        <v>18</v>
      </c>
      <c r="E2631">
        <v>27277</v>
      </c>
      <c r="F2631">
        <f>VLOOKUP(_xlfn.CONCAT(A2631,B2631,C2631),Denominator!D:H,2,FALSE)</f>
        <v>22591</v>
      </c>
      <c r="G2631">
        <f>VLOOKUP(_xlfn.CONCAT(A2631,B2631,C2631),Denominator!D:H,3,FALSE)</f>
        <v>4686</v>
      </c>
      <c r="H2631">
        <v>25</v>
      </c>
      <c r="I2631" s="13">
        <f>Table15_2[[#This Row],[total_counts]]-Table15_2[[#This Row],[virtual_counts]]</f>
        <v>21</v>
      </c>
      <c r="J2631">
        <v>4</v>
      </c>
      <c r="K2631" s="4">
        <f>Table15_2[[#This Row],[total_counts]]/Table15_2[[#This Row],[den_total]]</f>
        <v>9.1652307805110533E-4</v>
      </c>
      <c r="L2631" s="4">
        <f>Table15_2[[#This Row],[in_person_counts]]/Table15_2[[#This Row],[den_total]]</f>
        <v>7.6987938556292849E-4</v>
      </c>
      <c r="M2631" s="4">
        <f>Table15_2[[#This Row],[virtual_counts]]/Table15_2[[#This Row],[den_total]]</f>
        <v>1.4664369248817684E-4</v>
      </c>
      <c r="N2631" t="s">
        <v>16</v>
      </c>
    </row>
    <row r="2632" spans="1:14" x14ac:dyDescent="0.3">
      <c r="A2632" t="s">
        <v>32</v>
      </c>
      <c r="B2632">
        <v>2020</v>
      </c>
      <c r="C2632">
        <v>5</v>
      </c>
      <c r="D2632" t="s">
        <v>19</v>
      </c>
      <c r="E2632">
        <v>27277</v>
      </c>
      <c r="F2632">
        <f>VLOOKUP(_xlfn.CONCAT(A2632,B2632,C2632),Denominator!D:H,2,FALSE)</f>
        <v>22591</v>
      </c>
      <c r="G2632">
        <f>VLOOKUP(_xlfn.CONCAT(A2632,B2632,C2632),Denominator!D:H,3,FALSE)</f>
        <v>4686</v>
      </c>
      <c r="H2632">
        <v>35</v>
      </c>
      <c r="I2632" s="13">
        <f>Table15_2[[#This Row],[total_counts]]-Table15_2[[#This Row],[virtual_counts]]</f>
        <v>29</v>
      </c>
      <c r="J2632">
        <v>6</v>
      </c>
      <c r="K2632" s="4">
        <f>Table15_2[[#This Row],[total_counts]]/Table15_2[[#This Row],[den_total]]</f>
        <v>1.2831323092715474E-3</v>
      </c>
      <c r="L2632" s="4">
        <f>Table15_2[[#This Row],[in_person_counts]]/Table15_2[[#This Row],[den_total]]</f>
        <v>1.0631667705392823E-3</v>
      </c>
      <c r="M2632" s="4">
        <f>Table15_2[[#This Row],[virtual_counts]]/Table15_2[[#This Row],[den_total]]</f>
        <v>2.1996553873226529E-4</v>
      </c>
      <c r="N2632" t="s">
        <v>16</v>
      </c>
    </row>
    <row r="2633" spans="1:14" x14ac:dyDescent="0.3">
      <c r="A2633" t="s">
        <v>32</v>
      </c>
      <c r="B2633">
        <v>2020</v>
      </c>
      <c r="C2633">
        <v>5</v>
      </c>
      <c r="D2633" t="s">
        <v>20</v>
      </c>
      <c r="E2633">
        <v>27277</v>
      </c>
      <c r="F2633">
        <f>VLOOKUP(_xlfn.CONCAT(A2633,B2633,C2633),Denominator!D:H,2,FALSE)</f>
        <v>22591</v>
      </c>
      <c r="G2633">
        <f>VLOOKUP(_xlfn.CONCAT(A2633,B2633,C2633),Denominator!D:H,3,FALSE)</f>
        <v>4686</v>
      </c>
      <c r="H2633">
        <v>57</v>
      </c>
      <c r="I2633" s="13">
        <f>Table15_2[[#This Row],[total_counts]]-Table15_2[[#This Row],[virtual_counts]]</f>
        <v>44</v>
      </c>
      <c r="J2633">
        <v>13</v>
      </c>
      <c r="K2633" s="4">
        <f>Table15_2[[#This Row],[total_counts]]/Table15_2[[#This Row],[den_total]]</f>
        <v>2.08967261795652E-3</v>
      </c>
      <c r="L2633" s="4">
        <f>Table15_2[[#This Row],[in_person_counts]]/Table15_2[[#This Row],[den_total]]</f>
        <v>1.6130806173699453E-3</v>
      </c>
      <c r="M2633" s="4">
        <f>Table15_2[[#This Row],[virtual_counts]]/Table15_2[[#This Row],[den_total]]</f>
        <v>4.7659200058657475E-4</v>
      </c>
      <c r="N2633" t="s">
        <v>16</v>
      </c>
    </row>
    <row r="2634" spans="1:14" x14ac:dyDescent="0.3">
      <c r="A2634" t="s">
        <v>32</v>
      </c>
      <c r="B2634">
        <v>2020</v>
      </c>
      <c r="C2634">
        <v>5</v>
      </c>
      <c r="D2634" t="s">
        <v>21</v>
      </c>
      <c r="E2634">
        <v>27277</v>
      </c>
      <c r="F2634">
        <f>VLOOKUP(_xlfn.CONCAT(A2634,B2634,C2634),Denominator!D:H,2,FALSE)</f>
        <v>22591</v>
      </c>
      <c r="G2634">
        <f>VLOOKUP(_xlfn.CONCAT(A2634,B2634,C2634),Denominator!D:H,3,FALSE)</f>
        <v>4686</v>
      </c>
      <c r="H2634">
        <v>25</v>
      </c>
      <c r="I2634" s="13">
        <f>Table15_2[[#This Row],[total_counts]]-Table15_2[[#This Row],[virtual_counts]]</f>
        <v>17</v>
      </c>
      <c r="J2634">
        <v>8</v>
      </c>
      <c r="K2634" s="4">
        <f>Table15_2[[#This Row],[total_counts]]/Table15_2[[#This Row],[den_total]]</f>
        <v>9.1652307805110533E-4</v>
      </c>
      <c r="L2634" s="4">
        <f>Table15_2[[#This Row],[in_person_counts]]/Table15_2[[#This Row],[den_total]]</f>
        <v>6.2323569307475165E-4</v>
      </c>
      <c r="M2634" s="4">
        <f>Table15_2[[#This Row],[virtual_counts]]/Table15_2[[#This Row],[den_total]]</f>
        <v>2.9328738497635368E-4</v>
      </c>
      <c r="N2634" t="s">
        <v>16</v>
      </c>
    </row>
    <row r="2635" spans="1:14" x14ac:dyDescent="0.3">
      <c r="A2635" t="s">
        <v>32</v>
      </c>
      <c r="B2635">
        <v>2020</v>
      </c>
      <c r="C2635">
        <v>5</v>
      </c>
      <c r="D2635" t="s">
        <v>22</v>
      </c>
      <c r="E2635">
        <v>27277</v>
      </c>
      <c r="F2635">
        <f>VLOOKUP(_xlfn.CONCAT(A2635,B2635,C2635),Denominator!D:H,2,FALSE)</f>
        <v>22591</v>
      </c>
      <c r="G2635">
        <f>VLOOKUP(_xlfn.CONCAT(A2635,B2635,C2635),Denominator!D:H,3,FALSE)</f>
        <v>4686</v>
      </c>
      <c r="H2635">
        <v>82</v>
      </c>
      <c r="I2635" s="13">
        <f>Table15_2[[#This Row],[total_counts]]-Table15_2[[#This Row],[virtual_counts]]</f>
        <v>61</v>
      </c>
      <c r="J2635">
        <v>21</v>
      </c>
      <c r="K2635" s="4">
        <f>Table15_2[[#This Row],[total_counts]]/Table15_2[[#This Row],[den_total]]</f>
        <v>3.0061956960076254E-3</v>
      </c>
      <c r="L2635" s="4">
        <f>Table15_2[[#This Row],[in_person_counts]]/Table15_2[[#This Row],[den_total]]</f>
        <v>2.2363163104446972E-3</v>
      </c>
      <c r="M2635" s="4">
        <f>Table15_2[[#This Row],[virtual_counts]]/Table15_2[[#This Row],[den_total]]</f>
        <v>7.6987938556292849E-4</v>
      </c>
      <c r="N2635" t="s">
        <v>16</v>
      </c>
    </row>
    <row r="2636" spans="1:14" x14ac:dyDescent="0.3">
      <c r="A2636" t="s">
        <v>32</v>
      </c>
      <c r="B2636">
        <v>2020</v>
      </c>
      <c r="C2636">
        <v>5</v>
      </c>
      <c r="D2636" t="s">
        <v>23</v>
      </c>
      <c r="E2636">
        <v>27277</v>
      </c>
      <c r="F2636">
        <f>VLOOKUP(_xlfn.CONCAT(A2636,B2636,C2636),Denominator!D:H,2,FALSE)</f>
        <v>22591</v>
      </c>
      <c r="G2636">
        <f>VLOOKUP(_xlfn.CONCAT(A2636,B2636,C2636),Denominator!D:H,3,FALSE)</f>
        <v>4686</v>
      </c>
      <c r="H2636">
        <v>48</v>
      </c>
      <c r="I2636" s="13">
        <f>Table15_2[[#This Row],[total_counts]]-Table15_2[[#This Row],[virtual_counts]]</f>
        <v>39</v>
      </c>
      <c r="J2636">
        <v>9</v>
      </c>
      <c r="K2636" s="4">
        <f>Table15_2[[#This Row],[total_counts]]/Table15_2[[#This Row],[den_total]]</f>
        <v>1.7597243098581223E-3</v>
      </c>
      <c r="L2636" s="4">
        <f>Table15_2[[#This Row],[in_person_counts]]/Table15_2[[#This Row],[den_total]]</f>
        <v>1.4297760017597243E-3</v>
      </c>
      <c r="M2636" s="4">
        <f>Table15_2[[#This Row],[virtual_counts]]/Table15_2[[#This Row],[den_total]]</f>
        <v>3.2994830809839792E-4</v>
      </c>
      <c r="N2636" t="s">
        <v>16</v>
      </c>
    </row>
    <row r="2637" spans="1:14" x14ac:dyDescent="0.3">
      <c r="A2637" t="s">
        <v>32</v>
      </c>
      <c r="B2637">
        <v>2020</v>
      </c>
      <c r="C2637">
        <v>5</v>
      </c>
      <c r="D2637" t="s">
        <v>24</v>
      </c>
      <c r="E2637">
        <v>27277</v>
      </c>
      <c r="F2637">
        <f>VLOOKUP(_xlfn.CONCAT(A2637,B2637,C2637),Denominator!D:H,2,FALSE)</f>
        <v>22591</v>
      </c>
      <c r="G2637">
        <f>VLOOKUP(_xlfn.CONCAT(A2637,B2637,C2637),Denominator!D:H,3,FALSE)</f>
        <v>4686</v>
      </c>
      <c r="H2637">
        <v>45</v>
      </c>
      <c r="I2637" s="13">
        <f>Table15_2[[#This Row],[total_counts]]-Table15_2[[#This Row],[virtual_counts]]</f>
        <v>37</v>
      </c>
      <c r="J2637">
        <v>8</v>
      </c>
      <c r="K2637" s="4">
        <f>Table15_2[[#This Row],[total_counts]]/Table15_2[[#This Row],[den_total]]</f>
        <v>1.6497415404919896E-3</v>
      </c>
      <c r="L2637" s="4">
        <f>Table15_2[[#This Row],[in_person_counts]]/Table15_2[[#This Row],[den_total]]</f>
        <v>1.356454155515636E-3</v>
      </c>
      <c r="M2637" s="4">
        <f>Table15_2[[#This Row],[virtual_counts]]/Table15_2[[#This Row],[den_total]]</f>
        <v>2.9328738497635368E-4</v>
      </c>
      <c r="N2637" t="s">
        <v>16</v>
      </c>
    </row>
    <row r="2638" spans="1:14" x14ac:dyDescent="0.3">
      <c r="A2638" t="s">
        <v>32</v>
      </c>
      <c r="B2638">
        <v>2020</v>
      </c>
      <c r="C2638">
        <v>5</v>
      </c>
      <c r="D2638" t="s">
        <v>25</v>
      </c>
      <c r="E2638">
        <v>27277</v>
      </c>
      <c r="F2638">
        <f>VLOOKUP(_xlfn.CONCAT(A2638,B2638,C2638),Denominator!D:H,2,FALSE)</f>
        <v>22591</v>
      </c>
      <c r="G2638">
        <f>VLOOKUP(_xlfn.CONCAT(A2638,B2638,C2638),Denominator!D:H,3,FALSE)</f>
        <v>4686</v>
      </c>
      <c r="H2638">
        <v>65</v>
      </c>
      <c r="I2638" s="13">
        <f>Table15_2[[#This Row],[total_counts]]-Table15_2[[#This Row],[virtual_counts]]</f>
        <v>58</v>
      </c>
      <c r="J2638">
        <v>7</v>
      </c>
      <c r="K2638" s="4">
        <f>Table15_2[[#This Row],[total_counts]]/Table15_2[[#This Row],[den_total]]</f>
        <v>2.3829600029328739E-3</v>
      </c>
      <c r="L2638" s="4">
        <f>Table15_2[[#This Row],[in_person_counts]]/Table15_2[[#This Row],[den_total]]</f>
        <v>2.1263335410785645E-3</v>
      </c>
      <c r="M2638" s="4">
        <f>Table15_2[[#This Row],[virtual_counts]]/Table15_2[[#This Row],[den_total]]</f>
        <v>2.566264618543095E-4</v>
      </c>
      <c r="N2638" t="s">
        <v>16</v>
      </c>
    </row>
    <row r="2639" spans="1:14" x14ac:dyDescent="0.3">
      <c r="A2639" t="s">
        <v>32</v>
      </c>
      <c r="B2639">
        <v>2020</v>
      </c>
      <c r="C2639">
        <v>6</v>
      </c>
      <c r="D2639" t="s">
        <v>13</v>
      </c>
      <c r="E2639">
        <v>28156</v>
      </c>
      <c r="F2639">
        <f>VLOOKUP(_xlfn.CONCAT(A2639,B2639,C2639),Denominator!D:H,2,FALSE)</f>
        <v>24542</v>
      </c>
      <c r="G2639">
        <f>VLOOKUP(_xlfn.CONCAT(A2639,B2639,C2639),Denominator!D:H,3,FALSE)</f>
        <v>3614</v>
      </c>
      <c r="H2639">
        <v>3298</v>
      </c>
      <c r="I2639" s="13">
        <f>Table15_2[[#This Row],[total_counts]]-Table15_2[[#This Row],[virtual_counts]]</f>
        <v>2616</v>
      </c>
      <c r="J2639">
        <v>682</v>
      </c>
      <c r="K2639" s="4">
        <f>Table15_2[[#This Row],[total_counts]]/Table15_2[[#This Row],[den_total]]</f>
        <v>0.1171331154993607</v>
      </c>
      <c r="L2639" s="4">
        <f>Table15_2[[#This Row],[in_person_counts]]/Table15_2[[#This Row],[den_total]]</f>
        <v>9.2910924847279447E-2</v>
      </c>
      <c r="M2639" s="4">
        <f>Table15_2[[#This Row],[virtual_counts]]/Table15_2[[#This Row],[den_total]]</f>
        <v>2.4222190652081262E-2</v>
      </c>
      <c r="N2639" t="s">
        <v>16</v>
      </c>
    </row>
    <row r="2640" spans="1:14" x14ac:dyDescent="0.3">
      <c r="A2640" t="s">
        <v>32</v>
      </c>
      <c r="B2640">
        <v>2020</v>
      </c>
      <c r="C2640">
        <v>6</v>
      </c>
      <c r="D2640" t="s">
        <v>18</v>
      </c>
      <c r="E2640">
        <v>28156</v>
      </c>
      <c r="F2640">
        <f>VLOOKUP(_xlfn.CONCAT(A2640,B2640,C2640),Denominator!D:H,2,FALSE)</f>
        <v>24542</v>
      </c>
      <c r="G2640">
        <f>VLOOKUP(_xlfn.CONCAT(A2640,B2640,C2640),Denominator!D:H,3,FALSE)</f>
        <v>3614</v>
      </c>
      <c r="H2640">
        <v>20</v>
      </c>
      <c r="I2640" s="13">
        <f>Table15_2[[#This Row],[total_counts]]-Table15_2[[#This Row],[virtual_counts]]</f>
        <v>14</v>
      </c>
      <c r="J2640">
        <v>6</v>
      </c>
      <c r="K2640" s="4">
        <f>Table15_2[[#This Row],[total_counts]]/Table15_2[[#This Row],[den_total]]</f>
        <v>7.1032817161528631E-4</v>
      </c>
      <c r="L2640" s="4">
        <f>Table15_2[[#This Row],[in_person_counts]]/Table15_2[[#This Row],[den_total]]</f>
        <v>4.9722972013070037E-4</v>
      </c>
      <c r="M2640" s="4">
        <f>Table15_2[[#This Row],[virtual_counts]]/Table15_2[[#This Row],[den_total]]</f>
        <v>2.1309845148458588E-4</v>
      </c>
      <c r="N2640" t="s">
        <v>16</v>
      </c>
    </row>
    <row r="2641" spans="1:14" x14ac:dyDescent="0.3">
      <c r="A2641" t="s">
        <v>32</v>
      </c>
      <c r="B2641">
        <v>2020</v>
      </c>
      <c r="C2641">
        <v>6</v>
      </c>
      <c r="D2641" t="s">
        <v>19</v>
      </c>
      <c r="E2641">
        <v>28156</v>
      </c>
      <c r="F2641">
        <f>VLOOKUP(_xlfn.CONCAT(A2641,B2641,C2641),Denominator!D:H,2,FALSE)</f>
        <v>24542</v>
      </c>
      <c r="G2641">
        <f>VLOOKUP(_xlfn.CONCAT(A2641,B2641,C2641),Denominator!D:H,3,FALSE)</f>
        <v>3614</v>
      </c>
      <c r="H2641">
        <v>35</v>
      </c>
      <c r="I2641" s="13">
        <f>Table15_2[[#This Row],[total_counts]]-Table15_2[[#This Row],[virtual_counts]]</f>
        <v>32</v>
      </c>
      <c r="J2641">
        <v>3</v>
      </c>
      <c r="K2641" s="4">
        <f>Table15_2[[#This Row],[total_counts]]/Table15_2[[#This Row],[den_total]]</f>
        <v>1.2430743003267509E-3</v>
      </c>
      <c r="L2641" s="4">
        <f>Table15_2[[#This Row],[in_person_counts]]/Table15_2[[#This Row],[den_total]]</f>
        <v>1.136525074584458E-3</v>
      </c>
      <c r="M2641" s="4">
        <f>Table15_2[[#This Row],[virtual_counts]]/Table15_2[[#This Row],[den_total]]</f>
        <v>1.0654922574229294E-4</v>
      </c>
      <c r="N2641" t="s">
        <v>16</v>
      </c>
    </row>
    <row r="2642" spans="1:14" x14ac:dyDescent="0.3">
      <c r="A2642" t="s">
        <v>32</v>
      </c>
      <c r="B2642">
        <v>2020</v>
      </c>
      <c r="C2642">
        <v>6</v>
      </c>
      <c r="D2642" t="s">
        <v>20</v>
      </c>
      <c r="E2642">
        <v>28156</v>
      </c>
      <c r="F2642">
        <f>VLOOKUP(_xlfn.CONCAT(A2642,B2642,C2642),Denominator!D:H,2,FALSE)</f>
        <v>24542</v>
      </c>
      <c r="G2642">
        <f>VLOOKUP(_xlfn.CONCAT(A2642,B2642,C2642),Denominator!D:H,3,FALSE)</f>
        <v>3614</v>
      </c>
      <c r="H2642">
        <v>82</v>
      </c>
      <c r="I2642" s="13">
        <f>Table15_2[[#This Row],[total_counts]]-Table15_2[[#This Row],[virtual_counts]]</f>
        <v>65</v>
      </c>
      <c r="J2642">
        <v>17</v>
      </c>
      <c r="K2642" s="4">
        <f>Table15_2[[#This Row],[total_counts]]/Table15_2[[#This Row],[den_total]]</f>
        <v>2.9123455036226737E-3</v>
      </c>
      <c r="L2642" s="4">
        <f>Table15_2[[#This Row],[in_person_counts]]/Table15_2[[#This Row],[den_total]]</f>
        <v>2.3085665577496804E-3</v>
      </c>
      <c r="M2642" s="4">
        <f>Table15_2[[#This Row],[virtual_counts]]/Table15_2[[#This Row],[den_total]]</f>
        <v>6.0377894587299334E-4</v>
      </c>
      <c r="N2642" t="s">
        <v>16</v>
      </c>
    </row>
    <row r="2643" spans="1:14" x14ac:dyDescent="0.3">
      <c r="A2643" t="s">
        <v>32</v>
      </c>
      <c r="B2643">
        <v>2020</v>
      </c>
      <c r="C2643">
        <v>6</v>
      </c>
      <c r="D2643" t="s">
        <v>21</v>
      </c>
      <c r="E2643">
        <v>28156</v>
      </c>
      <c r="F2643">
        <f>VLOOKUP(_xlfn.CONCAT(A2643,B2643,C2643),Denominator!D:H,2,FALSE)</f>
        <v>24542</v>
      </c>
      <c r="G2643">
        <f>VLOOKUP(_xlfn.CONCAT(A2643,B2643,C2643),Denominator!D:H,3,FALSE)</f>
        <v>3614</v>
      </c>
      <c r="H2643">
        <v>34</v>
      </c>
      <c r="I2643" s="13">
        <f>Table15_2[[#This Row],[total_counts]]-Table15_2[[#This Row],[virtual_counts]]</f>
        <v>30</v>
      </c>
      <c r="J2643">
        <v>4</v>
      </c>
      <c r="K2643" s="4">
        <f>Table15_2[[#This Row],[total_counts]]/Table15_2[[#This Row],[den_total]]</f>
        <v>1.2075578917459867E-3</v>
      </c>
      <c r="L2643" s="4">
        <f>Table15_2[[#This Row],[in_person_counts]]/Table15_2[[#This Row],[den_total]]</f>
        <v>1.0654922574229295E-3</v>
      </c>
      <c r="M2643" s="4">
        <f>Table15_2[[#This Row],[virtual_counts]]/Table15_2[[#This Row],[den_total]]</f>
        <v>1.4206563432305724E-4</v>
      </c>
      <c r="N2643" t="s">
        <v>16</v>
      </c>
    </row>
    <row r="2644" spans="1:14" x14ac:dyDescent="0.3">
      <c r="A2644" t="s">
        <v>32</v>
      </c>
      <c r="B2644">
        <v>2020</v>
      </c>
      <c r="C2644">
        <v>6</v>
      </c>
      <c r="D2644" t="s">
        <v>22</v>
      </c>
      <c r="E2644">
        <v>28156</v>
      </c>
      <c r="F2644">
        <f>VLOOKUP(_xlfn.CONCAT(A2644,B2644,C2644),Denominator!D:H,2,FALSE)</f>
        <v>24542</v>
      </c>
      <c r="G2644">
        <f>VLOOKUP(_xlfn.CONCAT(A2644,B2644,C2644),Denominator!D:H,3,FALSE)</f>
        <v>3614</v>
      </c>
      <c r="H2644">
        <v>116</v>
      </c>
      <c r="I2644" s="13">
        <f>Table15_2[[#This Row],[total_counts]]-Table15_2[[#This Row],[virtual_counts]]</f>
        <v>95</v>
      </c>
      <c r="J2644">
        <v>21</v>
      </c>
      <c r="K2644" s="4">
        <f>Table15_2[[#This Row],[total_counts]]/Table15_2[[#This Row],[den_total]]</f>
        <v>4.11990339536866E-3</v>
      </c>
      <c r="L2644" s="4">
        <f>Table15_2[[#This Row],[in_person_counts]]/Table15_2[[#This Row],[den_total]]</f>
        <v>3.3740588151726096E-3</v>
      </c>
      <c r="M2644" s="4">
        <f>Table15_2[[#This Row],[virtual_counts]]/Table15_2[[#This Row],[den_total]]</f>
        <v>7.4584458019605056E-4</v>
      </c>
      <c r="N2644" t="s">
        <v>16</v>
      </c>
    </row>
    <row r="2645" spans="1:14" x14ac:dyDescent="0.3">
      <c r="A2645" t="s">
        <v>32</v>
      </c>
      <c r="B2645">
        <v>2020</v>
      </c>
      <c r="C2645">
        <v>6</v>
      </c>
      <c r="D2645" t="s">
        <v>23</v>
      </c>
      <c r="E2645">
        <v>28156</v>
      </c>
      <c r="F2645">
        <f>VLOOKUP(_xlfn.CONCAT(A2645,B2645,C2645),Denominator!D:H,2,FALSE)</f>
        <v>24542</v>
      </c>
      <c r="G2645">
        <f>VLOOKUP(_xlfn.CONCAT(A2645,B2645,C2645),Denominator!D:H,3,FALSE)</f>
        <v>3614</v>
      </c>
      <c r="H2645">
        <v>35</v>
      </c>
      <c r="I2645" s="13">
        <f>Table15_2[[#This Row],[total_counts]]-Table15_2[[#This Row],[virtual_counts]]</f>
        <v>27</v>
      </c>
      <c r="J2645">
        <v>8</v>
      </c>
      <c r="K2645" s="4">
        <f>Table15_2[[#This Row],[total_counts]]/Table15_2[[#This Row],[den_total]]</f>
        <v>1.2430743003267509E-3</v>
      </c>
      <c r="L2645" s="4">
        <f>Table15_2[[#This Row],[in_person_counts]]/Table15_2[[#This Row],[den_total]]</f>
        <v>9.5894303168063649E-4</v>
      </c>
      <c r="M2645" s="4">
        <f>Table15_2[[#This Row],[virtual_counts]]/Table15_2[[#This Row],[den_total]]</f>
        <v>2.8413126864611449E-4</v>
      </c>
      <c r="N2645" t="s">
        <v>16</v>
      </c>
    </row>
    <row r="2646" spans="1:14" x14ac:dyDescent="0.3">
      <c r="A2646" t="s">
        <v>32</v>
      </c>
      <c r="B2646">
        <v>2020</v>
      </c>
      <c r="C2646">
        <v>6</v>
      </c>
      <c r="D2646" t="s">
        <v>24</v>
      </c>
      <c r="E2646">
        <v>28156</v>
      </c>
      <c r="F2646">
        <f>VLOOKUP(_xlfn.CONCAT(A2646,B2646,C2646),Denominator!D:H,2,FALSE)</f>
        <v>24542</v>
      </c>
      <c r="G2646">
        <f>VLOOKUP(_xlfn.CONCAT(A2646,B2646,C2646),Denominator!D:H,3,FALSE)</f>
        <v>3614</v>
      </c>
      <c r="H2646">
        <v>35</v>
      </c>
      <c r="I2646" s="13">
        <f>Table15_2[[#This Row],[total_counts]]-Table15_2[[#This Row],[virtual_counts]]</f>
        <v>34</v>
      </c>
      <c r="J2646">
        <v>1</v>
      </c>
      <c r="K2646" s="4">
        <f>Table15_2[[#This Row],[total_counts]]/Table15_2[[#This Row],[den_total]]</f>
        <v>1.2430743003267509E-3</v>
      </c>
      <c r="L2646" s="4">
        <f>Table15_2[[#This Row],[in_person_counts]]/Table15_2[[#This Row],[den_total]]</f>
        <v>1.2075578917459867E-3</v>
      </c>
      <c r="M2646" s="4">
        <f>Table15_2[[#This Row],[virtual_counts]]/Table15_2[[#This Row],[den_total]]</f>
        <v>3.5516408580764311E-5</v>
      </c>
      <c r="N2646" t="s">
        <v>16</v>
      </c>
    </row>
    <row r="2647" spans="1:14" x14ac:dyDescent="0.3">
      <c r="A2647" t="s">
        <v>32</v>
      </c>
      <c r="B2647">
        <v>2020</v>
      </c>
      <c r="C2647">
        <v>6</v>
      </c>
      <c r="D2647" t="s">
        <v>25</v>
      </c>
      <c r="E2647">
        <v>28156</v>
      </c>
      <c r="F2647">
        <f>VLOOKUP(_xlfn.CONCAT(A2647,B2647,C2647),Denominator!D:H,2,FALSE)</f>
        <v>24542</v>
      </c>
      <c r="G2647">
        <f>VLOOKUP(_xlfn.CONCAT(A2647,B2647,C2647),Denominator!D:H,3,FALSE)</f>
        <v>3614</v>
      </c>
      <c r="H2647">
        <v>81</v>
      </c>
      <c r="I2647" s="13">
        <f>Table15_2[[#This Row],[total_counts]]-Table15_2[[#This Row],[virtual_counts]]</f>
        <v>67</v>
      </c>
      <c r="J2647">
        <v>14</v>
      </c>
      <c r="K2647" s="4">
        <f>Table15_2[[#This Row],[total_counts]]/Table15_2[[#This Row],[den_total]]</f>
        <v>2.8768290950419093E-3</v>
      </c>
      <c r="L2647" s="4">
        <f>Table15_2[[#This Row],[in_person_counts]]/Table15_2[[#This Row],[den_total]]</f>
        <v>2.3795993749112089E-3</v>
      </c>
      <c r="M2647" s="4">
        <f>Table15_2[[#This Row],[virtual_counts]]/Table15_2[[#This Row],[den_total]]</f>
        <v>4.9722972013070037E-4</v>
      </c>
      <c r="N2647" t="s">
        <v>16</v>
      </c>
    </row>
    <row r="2648" spans="1:14" x14ac:dyDescent="0.3">
      <c r="A2648" t="s">
        <v>32</v>
      </c>
      <c r="B2648">
        <v>2020</v>
      </c>
      <c r="C2648">
        <v>7</v>
      </c>
      <c r="D2648" t="s">
        <v>13</v>
      </c>
      <c r="E2648">
        <v>21867</v>
      </c>
      <c r="F2648">
        <f>VLOOKUP(_xlfn.CONCAT(A2648,B2648,C2648),Denominator!D:H,2,FALSE)</f>
        <v>19881</v>
      </c>
      <c r="G2648">
        <f>VLOOKUP(_xlfn.CONCAT(A2648,B2648,C2648),Denominator!D:H,3,FALSE)</f>
        <v>1986</v>
      </c>
      <c r="H2648">
        <v>2057</v>
      </c>
      <c r="I2648" s="13">
        <f>Table15_2[[#This Row],[total_counts]]-Table15_2[[#This Row],[virtual_counts]]</f>
        <v>1695</v>
      </c>
      <c r="J2648">
        <v>362</v>
      </c>
      <c r="K2648" s="4">
        <f>Table15_2[[#This Row],[total_counts]]/Table15_2[[#This Row],[den_total]]</f>
        <v>9.4068687977317419E-2</v>
      </c>
      <c r="L2648" s="4">
        <f>Table15_2[[#This Row],[in_person_counts]]/Table15_2[[#This Row],[den_total]]</f>
        <v>7.7514062285635885E-2</v>
      </c>
      <c r="M2648" s="4">
        <f>Table15_2[[#This Row],[virtual_counts]]/Table15_2[[#This Row],[den_total]]</f>
        <v>1.6554625691681528E-2</v>
      </c>
      <c r="N2648" t="s">
        <v>16</v>
      </c>
    </row>
    <row r="2649" spans="1:14" x14ac:dyDescent="0.3">
      <c r="A2649" t="s">
        <v>32</v>
      </c>
      <c r="B2649">
        <v>2020</v>
      </c>
      <c r="C2649">
        <v>7</v>
      </c>
      <c r="D2649" t="s">
        <v>18</v>
      </c>
      <c r="E2649">
        <v>21867</v>
      </c>
      <c r="F2649">
        <f>VLOOKUP(_xlfn.CONCAT(A2649,B2649,C2649),Denominator!D:H,2,FALSE)</f>
        <v>19881</v>
      </c>
      <c r="G2649">
        <f>VLOOKUP(_xlfn.CONCAT(A2649,B2649,C2649),Denominator!D:H,3,FALSE)</f>
        <v>1986</v>
      </c>
      <c r="H2649">
        <v>19</v>
      </c>
      <c r="I2649" s="13">
        <f>Table15_2[[#This Row],[total_counts]]-Table15_2[[#This Row],[virtual_counts]]</f>
        <v>18</v>
      </c>
      <c r="J2649">
        <v>1</v>
      </c>
      <c r="K2649" s="4">
        <f>Table15_2[[#This Row],[total_counts]]/Table15_2[[#This Row],[den_total]]</f>
        <v>8.6888919376229025E-4</v>
      </c>
      <c r="L2649" s="4">
        <f>Table15_2[[#This Row],[in_person_counts]]/Table15_2[[#This Row],[den_total]]</f>
        <v>8.2315818356427494E-4</v>
      </c>
      <c r="M2649" s="4">
        <f>Table15_2[[#This Row],[virtual_counts]]/Table15_2[[#This Row],[den_total]]</f>
        <v>4.5731010198015277E-5</v>
      </c>
      <c r="N2649" t="s">
        <v>16</v>
      </c>
    </row>
    <row r="2650" spans="1:14" x14ac:dyDescent="0.3">
      <c r="A2650" t="s">
        <v>32</v>
      </c>
      <c r="B2650">
        <v>2020</v>
      </c>
      <c r="C2650">
        <v>7</v>
      </c>
      <c r="D2650" t="s">
        <v>19</v>
      </c>
      <c r="E2650">
        <v>21867</v>
      </c>
      <c r="F2650">
        <f>VLOOKUP(_xlfn.CONCAT(A2650,B2650,C2650),Denominator!D:H,2,FALSE)</f>
        <v>19881</v>
      </c>
      <c r="G2650">
        <f>VLOOKUP(_xlfn.CONCAT(A2650,B2650,C2650),Denominator!D:H,3,FALSE)</f>
        <v>1986</v>
      </c>
      <c r="H2650">
        <v>20</v>
      </c>
      <c r="I2650" s="13">
        <f>Table15_2[[#This Row],[total_counts]]-Table15_2[[#This Row],[virtual_counts]]</f>
        <v>16</v>
      </c>
      <c r="J2650">
        <v>4</v>
      </c>
      <c r="K2650" s="4">
        <f>Table15_2[[#This Row],[total_counts]]/Table15_2[[#This Row],[den_total]]</f>
        <v>9.1462020396030545E-4</v>
      </c>
      <c r="L2650" s="4">
        <f>Table15_2[[#This Row],[in_person_counts]]/Table15_2[[#This Row],[den_total]]</f>
        <v>7.3169616316824443E-4</v>
      </c>
      <c r="M2650" s="4">
        <f>Table15_2[[#This Row],[virtual_counts]]/Table15_2[[#This Row],[den_total]]</f>
        <v>1.8292404079206111E-4</v>
      </c>
      <c r="N2650" t="s">
        <v>16</v>
      </c>
    </row>
    <row r="2651" spans="1:14" x14ac:dyDescent="0.3">
      <c r="A2651" t="s">
        <v>32</v>
      </c>
      <c r="B2651">
        <v>2020</v>
      </c>
      <c r="C2651">
        <v>7</v>
      </c>
      <c r="D2651" t="s">
        <v>20</v>
      </c>
      <c r="E2651">
        <v>21867</v>
      </c>
      <c r="F2651">
        <f>VLOOKUP(_xlfn.CONCAT(A2651,B2651,C2651),Denominator!D:H,2,FALSE)</f>
        <v>19881</v>
      </c>
      <c r="G2651">
        <f>VLOOKUP(_xlfn.CONCAT(A2651,B2651,C2651),Denominator!D:H,3,FALSE)</f>
        <v>1986</v>
      </c>
      <c r="H2651">
        <v>41</v>
      </c>
      <c r="I2651" s="13">
        <f>Table15_2[[#This Row],[total_counts]]-Table15_2[[#This Row],[virtual_counts]]</f>
        <v>36</v>
      </c>
      <c r="J2651">
        <v>5</v>
      </c>
      <c r="K2651" s="4">
        <f>Table15_2[[#This Row],[total_counts]]/Table15_2[[#This Row],[den_total]]</f>
        <v>1.8749714181186263E-3</v>
      </c>
      <c r="L2651" s="4">
        <f>Table15_2[[#This Row],[in_person_counts]]/Table15_2[[#This Row],[den_total]]</f>
        <v>1.6463163671285499E-3</v>
      </c>
      <c r="M2651" s="4">
        <f>Table15_2[[#This Row],[virtual_counts]]/Table15_2[[#This Row],[den_total]]</f>
        <v>2.2865505099007636E-4</v>
      </c>
      <c r="N2651" t="s">
        <v>16</v>
      </c>
    </row>
    <row r="2652" spans="1:14" x14ac:dyDescent="0.3">
      <c r="A2652" t="s">
        <v>32</v>
      </c>
      <c r="B2652">
        <v>2020</v>
      </c>
      <c r="C2652">
        <v>7</v>
      </c>
      <c r="D2652" t="s">
        <v>21</v>
      </c>
      <c r="E2652">
        <v>21867</v>
      </c>
      <c r="F2652">
        <f>VLOOKUP(_xlfn.CONCAT(A2652,B2652,C2652),Denominator!D:H,2,FALSE)</f>
        <v>19881</v>
      </c>
      <c r="G2652">
        <f>VLOOKUP(_xlfn.CONCAT(A2652,B2652,C2652),Denominator!D:H,3,FALSE)</f>
        <v>1986</v>
      </c>
      <c r="H2652">
        <v>25</v>
      </c>
      <c r="I2652" s="13">
        <f>Table15_2[[#This Row],[total_counts]]-Table15_2[[#This Row],[virtual_counts]]</f>
        <v>24</v>
      </c>
      <c r="J2652">
        <v>1</v>
      </c>
      <c r="K2652" s="4">
        <f>Table15_2[[#This Row],[total_counts]]/Table15_2[[#This Row],[den_total]]</f>
        <v>1.1432752549503818E-3</v>
      </c>
      <c r="L2652" s="4">
        <f>Table15_2[[#This Row],[in_person_counts]]/Table15_2[[#This Row],[den_total]]</f>
        <v>1.0975442447523666E-3</v>
      </c>
      <c r="M2652" s="4">
        <f>Table15_2[[#This Row],[virtual_counts]]/Table15_2[[#This Row],[den_total]]</f>
        <v>4.5731010198015277E-5</v>
      </c>
      <c r="N2652" t="s">
        <v>16</v>
      </c>
    </row>
    <row r="2653" spans="1:14" x14ac:dyDescent="0.3">
      <c r="A2653" t="s">
        <v>32</v>
      </c>
      <c r="B2653">
        <v>2020</v>
      </c>
      <c r="C2653">
        <v>7</v>
      </c>
      <c r="D2653" t="s">
        <v>22</v>
      </c>
      <c r="E2653">
        <v>21867</v>
      </c>
      <c r="F2653">
        <f>VLOOKUP(_xlfn.CONCAT(A2653,B2653,C2653),Denominator!D:H,2,FALSE)</f>
        <v>19881</v>
      </c>
      <c r="G2653">
        <f>VLOOKUP(_xlfn.CONCAT(A2653,B2653,C2653),Denominator!D:H,3,FALSE)</f>
        <v>1986</v>
      </c>
      <c r="H2653">
        <v>66</v>
      </c>
      <c r="I2653" s="13">
        <f>Table15_2[[#This Row],[total_counts]]-Table15_2[[#This Row],[virtual_counts]]</f>
        <v>60</v>
      </c>
      <c r="J2653">
        <v>6</v>
      </c>
      <c r="K2653" s="4">
        <f>Table15_2[[#This Row],[total_counts]]/Table15_2[[#This Row],[den_total]]</f>
        <v>3.0182466730690081E-3</v>
      </c>
      <c r="L2653" s="4">
        <f>Table15_2[[#This Row],[in_person_counts]]/Table15_2[[#This Row],[den_total]]</f>
        <v>2.7438606118809165E-3</v>
      </c>
      <c r="M2653" s="4">
        <f>Table15_2[[#This Row],[virtual_counts]]/Table15_2[[#This Row],[den_total]]</f>
        <v>2.7438606118809165E-4</v>
      </c>
      <c r="N2653" t="s">
        <v>16</v>
      </c>
    </row>
    <row r="2654" spans="1:14" x14ac:dyDescent="0.3">
      <c r="A2654" t="s">
        <v>32</v>
      </c>
      <c r="B2654">
        <v>2020</v>
      </c>
      <c r="C2654">
        <v>7</v>
      </c>
      <c r="D2654" t="s">
        <v>23</v>
      </c>
      <c r="E2654">
        <v>21867</v>
      </c>
      <c r="F2654">
        <f>VLOOKUP(_xlfn.CONCAT(A2654,B2654,C2654),Denominator!D:H,2,FALSE)</f>
        <v>19881</v>
      </c>
      <c r="G2654">
        <f>VLOOKUP(_xlfn.CONCAT(A2654,B2654,C2654),Denominator!D:H,3,FALSE)</f>
        <v>1986</v>
      </c>
      <c r="H2654">
        <v>35</v>
      </c>
      <c r="I2654" s="13">
        <f>Table15_2[[#This Row],[total_counts]]-Table15_2[[#This Row],[virtual_counts]]</f>
        <v>32</v>
      </c>
      <c r="J2654">
        <v>3</v>
      </c>
      <c r="K2654" s="4">
        <f>Table15_2[[#This Row],[total_counts]]/Table15_2[[#This Row],[den_total]]</f>
        <v>1.6005853569305347E-3</v>
      </c>
      <c r="L2654" s="4">
        <f>Table15_2[[#This Row],[in_person_counts]]/Table15_2[[#This Row],[den_total]]</f>
        <v>1.4633923263364889E-3</v>
      </c>
      <c r="M2654" s="4">
        <f>Table15_2[[#This Row],[virtual_counts]]/Table15_2[[#This Row],[den_total]]</f>
        <v>1.3719303059404582E-4</v>
      </c>
      <c r="N2654" t="s">
        <v>16</v>
      </c>
    </row>
    <row r="2655" spans="1:14" x14ac:dyDescent="0.3">
      <c r="A2655" t="s">
        <v>32</v>
      </c>
      <c r="B2655">
        <v>2020</v>
      </c>
      <c r="C2655">
        <v>7</v>
      </c>
      <c r="D2655" t="s">
        <v>24</v>
      </c>
      <c r="E2655">
        <v>21867</v>
      </c>
      <c r="F2655">
        <f>VLOOKUP(_xlfn.CONCAT(A2655,B2655,C2655),Denominator!D:H,2,FALSE)</f>
        <v>19881</v>
      </c>
      <c r="G2655">
        <f>VLOOKUP(_xlfn.CONCAT(A2655,B2655,C2655),Denominator!D:H,3,FALSE)</f>
        <v>1986</v>
      </c>
      <c r="H2655">
        <v>23</v>
      </c>
      <c r="I2655" s="13">
        <f>Table15_2[[#This Row],[total_counts]]-Table15_2[[#This Row],[virtual_counts]]</f>
        <v>21</v>
      </c>
      <c r="J2655">
        <v>2</v>
      </c>
      <c r="K2655" s="4">
        <f>Table15_2[[#This Row],[total_counts]]/Table15_2[[#This Row],[den_total]]</f>
        <v>1.0518132345543514E-3</v>
      </c>
      <c r="L2655" s="4">
        <f>Table15_2[[#This Row],[in_person_counts]]/Table15_2[[#This Row],[den_total]]</f>
        <v>9.6035121415832076E-4</v>
      </c>
      <c r="M2655" s="4">
        <f>Table15_2[[#This Row],[virtual_counts]]/Table15_2[[#This Row],[den_total]]</f>
        <v>9.1462020396030554E-5</v>
      </c>
      <c r="N2655" t="s">
        <v>16</v>
      </c>
    </row>
    <row r="2656" spans="1:14" x14ac:dyDescent="0.3">
      <c r="A2656" t="s">
        <v>32</v>
      </c>
      <c r="B2656">
        <v>2020</v>
      </c>
      <c r="C2656">
        <v>7</v>
      </c>
      <c r="D2656" t="s">
        <v>25</v>
      </c>
      <c r="E2656">
        <v>21867</v>
      </c>
      <c r="F2656">
        <f>VLOOKUP(_xlfn.CONCAT(A2656,B2656,C2656),Denominator!D:H,2,FALSE)</f>
        <v>19881</v>
      </c>
      <c r="G2656">
        <f>VLOOKUP(_xlfn.CONCAT(A2656,B2656,C2656),Denominator!D:H,3,FALSE)</f>
        <v>1986</v>
      </c>
      <c r="H2656">
        <v>52</v>
      </c>
      <c r="I2656" s="13">
        <f>Table15_2[[#This Row],[total_counts]]-Table15_2[[#This Row],[virtual_counts]]</f>
        <v>50</v>
      </c>
      <c r="J2656">
        <v>2</v>
      </c>
      <c r="K2656" s="4">
        <f>Table15_2[[#This Row],[total_counts]]/Table15_2[[#This Row],[den_total]]</f>
        <v>2.3780125302967944E-3</v>
      </c>
      <c r="L2656" s="4">
        <f>Table15_2[[#This Row],[in_person_counts]]/Table15_2[[#This Row],[den_total]]</f>
        <v>2.2865505099007636E-3</v>
      </c>
      <c r="M2656" s="4">
        <f>Table15_2[[#This Row],[virtual_counts]]/Table15_2[[#This Row],[den_total]]</f>
        <v>9.1462020396030554E-5</v>
      </c>
      <c r="N2656" t="s">
        <v>16</v>
      </c>
    </row>
    <row r="2657" spans="1:14" x14ac:dyDescent="0.3">
      <c r="A2657" t="s">
        <v>32</v>
      </c>
      <c r="B2657">
        <v>2020</v>
      </c>
      <c r="C2657">
        <v>8</v>
      </c>
      <c r="D2657" t="s">
        <v>13</v>
      </c>
      <c r="E2657">
        <v>26635</v>
      </c>
      <c r="F2657">
        <f>VLOOKUP(_xlfn.CONCAT(A2657,B2657,C2657),Denominator!D:H,2,FALSE)</f>
        <v>24531</v>
      </c>
      <c r="G2657">
        <f>VLOOKUP(_xlfn.CONCAT(A2657,B2657,C2657),Denominator!D:H,3,FALSE)</f>
        <v>2104</v>
      </c>
      <c r="H2657">
        <v>2996</v>
      </c>
      <c r="I2657" s="13">
        <f>Table15_2[[#This Row],[total_counts]]-Table15_2[[#This Row],[virtual_counts]]</f>
        <v>2571</v>
      </c>
      <c r="J2657">
        <v>425</v>
      </c>
      <c r="K2657" s="4">
        <f>Table15_2[[#This Row],[total_counts]]/Table15_2[[#This Row],[den_total]]</f>
        <v>0.11248357424441524</v>
      </c>
      <c r="L2657" s="4">
        <f>Table15_2[[#This Row],[in_person_counts]]/Table15_2[[#This Row],[den_total]]</f>
        <v>9.6527125962079977E-2</v>
      </c>
      <c r="M2657" s="4">
        <f>Table15_2[[#This Row],[virtual_counts]]/Table15_2[[#This Row],[den_total]]</f>
        <v>1.5956448282335275E-2</v>
      </c>
      <c r="N2657" t="s">
        <v>16</v>
      </c>
    </row>
    <row r="2658" spans="1:14" x14ac:dyDescent="0.3">
      <c r="A2658" t="s">
        <v>32</v>
      </c>
      <c r="B2658">
        <v>2020</v>
      </c>
      <c r="C2658">
        <v>8</v>
      </c>
      <c r="D2658" t="s">
        <v>18</v>
      </c>
      <c r="E2658">
        <v>26635</v>
      </c>
      <c r="F2658">
        <f>VLOOKUP(_xlfn.CONCAT(A2658,B2658,C2658),Denominator!D:H,2,FALSE)</f>
        <v>24531</v>
      </c>
      <c r="G2658">
        <f>VLOOKUP(_xlfn.CONCAT(A2658,B2658,C2658),Denominator!D:H,3,FALSE)</f>
        <v>2104</v>
      </c>
      <c r="H2658">
        <v>19</v>
      </c>
      <c r="I2658" s="13">
        <f>Table15_2[[#This Row],[total_counts]]-Table15_2[[#This Row],[virtual_counts]]</f>
        <v>19</v>
      </c>
      <c r="J2658">
        <v>0</v>
      </c>
      <c r="K2658" s="4">
        <f>Table15_2[[#This Row],[total_counts]]/Table15_2[[#This Row],[den_total]]</f>
        <v>7.1334709968087101E-4</v>
      </c>
      <c r="L2658" s="4">
        <f>Table15_2[[#This Row],[in_person_counts]]/Table15_2[[#This Row],[den_total]]</f>
        <v>7.1334709968087101E-4</v>
      </c>
      <c r="M2658" s="4">
        <f>Table15_2[[#This Row],[virtual_counts]]/Table15_2[[#This Row],[den_total]]</f>
        <v>0</v>
      </c>
      <c r="N2658" t="s">
        <v>16</v>
      </c>
    </row>
    <row r="2659" spans="1:14" x14ac:dyDescent="0.3">
      <c r="A2659" t="s">
        <v>32</v>
      </c>
      <c r="B2659">
        <v>2020</v>
      </c>
      <c r="C2659">
        <v>8</v>
      </c>
      <c r="D2659" t="s">
        <v>19</v>
      </c>
      <c r="E2659">
        <v>26635</v>
      </c>
      <c r="F2659">
        <f>VLOOKUP(_xlfn.CONCAT(A2659,B2659,C2659),Denominator!D:H,2,FALSE)</f>
        <v>24531</v>
      </c>
      <c r="G2659">
        <f>VLOOKUP(_xlfn.CONCAT(A2659,B2659,C2659),Denominator!D:H,3,FALSE)</f>
        <v>2104</v>
      </c>
      <c r="H2659">
        <v>32</v>
      </c>
      <c r="I2659" s="13">
        <f>Table15_2[[#This Row],[total_counts]]-Table15_2[[#This Row],[virtual_counts]]</f>
        <v>31</v>
      </c>
      <c r="J2659">
        <v>1</v>
      </c>
      <c r="K2659" s="4">
        <f>Table15_2[[#This Row],[total_counts]]/Table15_2[[#This Row],[den_total]]</f>
        <v>1.2014266941993616E-3</v>
      </c>
      <c r="L2659" s="4">
        <f>Table15_2[[#This Row],[in_person_counts]]/Table15_2[[#This Row],[den_total]]</f>
        <v>1.1638821100056318E-3</v>
      </c>
      <c r="M2659" s="4">
        <f>Table15_2[[#This Row],[virtual_counts]]/Table15_2[[#This Row],[den_total]]</f>
        <v>3.7544584193730051E-5</v>
      </c>
      <c r="N2659" t="s">
        <v>16</v>
      </c>
    </row>
    <row r="2660" spans="1:14" x14ac:dyDescent="0.3">
      <c r="A2660" t="s">
        <v>32</v>
      </c>
      <c r="B2660">
        <v>2020</v>
      </c>
      <c r="C2660">
        <v>8</v>
      </c>
      <c r="D2660" t="s">
        <v>20</v>
      </c>
      <c r="E2660">
        <v>26635</v>
      </c>
      <c r="F2660">
        <f>VLOOKUP(_xlfn.CONCAT(A2660,B2660,C2660),Denominator!D:H,2,FALSE)</f>
        <v>24531</v>
      </c>
      <c r="G2660">
        <f>VLOOKUP(_xlfn.CONCAT(A2660,B2660,C2660),Denominator!D:H,3,FALSE)</f>
        <v>2104</v>
      </c>
      <c r="H2660">
        <v>61</v>
      </c>
      <c r="I2660" s="13">
        <f>Table15_2[[#This Row],[total_counts]]-Table15_2[[#This Row],[virtual_counts]]</f>
        <v>49</v>
      </c>
      <c r="J2660">
        <v>12</v>
      </c>
      <c r="K2660" s="4">
        <f>Table15_2[[#This Row],[total_counts]]/Table15_2[[#This Row],[den_total]]</f>
        <v>2.2902196358175332E-3</v>
      </c>
      <c r="L2660" s="4">
        <f>Table15_2[[#This Row],[in_person_counts]]/Table15_2[[#This Row],[den_total]]</f>
        <v>1.8396846254927727E-3</v>
      </c>
      <c r="M2660" s="4">
        <f>Table15_2[[#This Row],[virtual_counts]]/Table15_2[[#This Row],[den_total]]</f>
        <v>4.5053501032476064E-4</v>
      </c>
      <c r="N2660" t="s">
        <v>16</v>
      </c>
    </row>
    <row r="2661" spans="1:14" x14ac:dyDescent="0.3">
      <c r="A2661" t="s">
        <v>32</v>
      </c>
      <c r="B2661">
        <v>2020</v>
      </c>
      <c r="C2661">
        <v>8</v>
      </c>
      <c r="D2661" t="s">
        <v>21</v>
      </c>
      <c r="E2661">
        <v>26635</v>
      </c>
      <c r="F2661">
        <f>VLOOKUP(_xlfn.CONCAT(A2661,B2661,C2661),Denominator!D:H,2,FALSE)</f>
        <v>24531</v>
      </c>
      <c r="G2661">
        <f>VLOOKUP(_xlfn.CONCAT(A2661,B2661,C2661),Denominator!D:H,3,FALSE)</f>
        <v>2104</v>
      </c>
      <c r="H2661">
        <v>28</v>
      </c>
      <c r="I2661" s="13">
        <f>Table15_2[[#This Row],[total_counts]]-Table15_2[[#This Row],[virtual_counts]]</f>
        <v>24</v>
      </c>
      <c r="J2661">
        <v>4</v>
      </c>
      <c r="K2661" s="4">
        <f>Table15_2[[#This Row],[total_counts]]/Table15_2[[#This Row],[den_total]]</f>
        <v>1.0512483574244415E-3</v>
      </c>
      <c r="L2661" s="4">
        <f>Table15_2[[#This Row],[in_person_counts]]/Table15_2[[#This Row],[den_total]]</f>
        <v>9.0107002064952128E-4</v>
      </c>
      <c r="M2661" s="4">
        <f>Table15_2[[#This Row],[virtual_counts]]/Table15_2[[#This Row],[den_total]]</f>
        <v>1.501783367749202E-4</v>
      </c>
      <c r="N2661" t="s">
        <v>16</v>
      </c>
    </row>
    <row r="2662" spans="1:14" x14ac:dyDescent="0.3">
      <c r="A2662" t="s">
        <v>32</v>
      </c>
      <c r="B2662">
        <v>2020</v>
      </c>
      <c r="C2662">
        <v>8</v>
      </c>
      <c r="D2662" t="s">
        <v>22</v>
      </c>
      <c r="E2662">
        <v>26635</v>
      </c>
      <c r="F2662">
        <f>VLOOKUP(_xlfn.CONCAT(A2662,B2662,C2662),Denominator!D:H,2,FALSE)</f>
        <v>24531</v>
      </c>
      <c r="G2662">
        <f>VLOOKUP(_xlfn.CONCAT(A2662,B2662,C2662),Denominator!D:H,3,FALSE)</f>
        <v>2104</v>
      </c>
      <c r="H2662">
        <v>89</v>
      </c>
      <c r="I2662" s="13">
        <f>Table15_2[[#This Row],[total_counts]]-Table15_2[[#This Row],[virtual_counts]]</f>
        <v>73</v>
      </c>
      <c r="J2662">
        <v>16</v>
      </c>
      <c r="K2662" s="4">
        <f>Table15_2[[#This Row],[total_counts]]/Table15_2[[#This Row],[den_total]]</f>
        <v>3.3414679932419747E-3</v>
      </c>
      <c r="L2662" s="4">
        <f>Table15_2[[#This Row],[in_person_counts]]/Table15_2[[#This Row],[den_total]]</f>
        <v>2.7407546461422939E-3</v>
      </c>
      <c r="M2662" s="4">
        <f>Table15_2[[#This Row],[virtual_counts]]/Table15_2[[#This Row],[den_total]]</f>
        <v>6.0071334709968082E-4</v>
      </c>
      <c r="N2662" t="s">
        <v>16</v>
      </c>
    </row>
    <row r="2663" spans="1:14" x14ac:dyDescent="0.3">
      <c r="A2663" t="s">
        <v>32</v>
      </c>
      <c r="B2663">
        <v>2020</v>
      </c>
      <c r="C2663">
        <v>8</v>
      </c>
      <c r="D2663" t="s">
        <v>23</v>
      </c>
      <c r="E2663">
        <v>26635</v>
      </c>
      <c r="F2663">
        <f>VLOOKUP(_xlfn.CONCAT(A2663,B2663,C2663),Denominator!D:H,2,FALSE)</f>
        <v>24531</v>
      </c>
      <c r="G2663">
        <f>VLOOKUP(_xlfn.CONCAT(A2663,B2663,C2663),Denominator!D:H,3,FALSE)</f>
        <v>2104</v>
      </c>
      <c r="H2663">
        <v>30</v>
      </c>
      <c r="I2663" s="13">
        <f>Table15_2[[#This Row],[total_counts]]-Table15_2[[#This Row],[virtual_counts]]</f>
        <v>27</v>
      </c>
      <c r="J2663">
        <v>3</v>
      </c>
      <c r="K2663" s="4">
        <f>Table15_2[[#This Row],[total_counts]]/Table15_2[[#This Row],[den_total]]</f>
        <v>1.1263375258119017E-3</v>
      </c>
      <c r="L2663" s="4">
        <f>Table15_2[[#This Row],[in_person_counts]]/Table15_2[[#This Row],[den_total]]</f>
        <v>1.0137037732307116E-3</v>
      </c>
      <c r="M2663" s="4">
        <f>Table15_2[[#This Row],[virtual_counts]]/Table15_2[[#This Row],[den_total]]</f>
        <v>1.1263375258119016E-4</v>
      </c>
      <c r="N2663" t="s">
        <v>16</v>
      </c>
    </row>
    <row r="2664" spans="1:14" x14ac:dyDescent="0.3">
      <c r="A2664" t="s">
        <v>32</v>
      </c>
      <c r="B2664">
        <v>2020</v>
      </c>
      <c r="C2664">
        <v>8</v>
      </c>
      <c r="D2664" t="s">
        <v>24</v>
      </c>
      <c r="E2664">
        <v>26635</v>
      </c>
      <c r="F2664">
        <f>VLOOKUP(_xlfn.CONCAT(A2664,B2664,C2664),Denominator!D:H,2,FALSE)</f>
        <v>24531</v>
      </c>
      <c r="G2664">
        <f>VLOOKUP(_xlfn.CONCAT(A2664,B2664,C2664),Denominator!D:H,3,FALSE)</f>
        <v>2104</v>
      </c>
      <c r="H2664">
        <v>50</v>
      </c>
      <c r="I2664" s="13">
        <f>Table15_2[[#This Row],[total_counts]]-Table15_2[[#This Row],[virtual_counts]]</f>
        <v>47</v>
      </c>
      <c r="J2664">
        <v>3</v>
      </c>
      <c r="K2664" s="4">
        <f>Table15_2[[#This Row],[total_counts]]/Table15_2[[#This Row],[den_total]]</f>
        <v>1.8772292096865028E-3</v>
      </c>
      <c r="L2664" s="4">
        <f>Table15_2[[#This Row],[in_person_counts]]/Table15_2[[#This Row],[den_total]]</f>
        <v>1.7645954571053125E-3</v>
      </c>
      <c r="M2664" s="4">
        <f>Table15_2[[#This Row],[virtual_counts]]/Table15_2[[#This Row],[den_total]]</f>
        <v>1.1263375258119016E-4</v>
      </c>
      <c r="N2664" t="s">
        <v>16</v>
      </c>
    </row>
    <row r="2665" spans="1:14" x14ac:dyDescent="0.3">
      <c r="A2665" t="s">
        <v>32</v>
      </c>
      <c r="B2665">
        <v>2020</v>
      </c>
      <c r="C2665">
        <v>8</v>
      </c>
      <c r="D2665" t="s">
        <v>25</v>
      </c>
      <c r="E2665">
        <v>26635</v>
      </c>
      <c r="F2665">
        <f>VLOOKUP(_xlfn.CONCAT(A2665,B2665,C2665),Denominator!D:H,2,FALSE)</f>
        <v>24531</v>
      </c>
      <c r="G2665">
        <f>VLOOKUP(_xlfn.CONCAT(A2665,B2665,C2665),Denominator!D:H,3,FALSE)</f>
        <v>2104</v>
      </c>
      <c r="H2665">
        <v>64</v>
      </c>
      <c r="I2665" s="13">
        <f>Table15_2[[#This Row],[total_counts]]-Table15_2[[#This Row],[virtual_counts]]</f>
        <v>61</v>
      </c>
      <c r="J2665">
        <v>3</v>
      </c>
      <c r="K2665" s="4">
        <f>Table15_2[[#This Row],[total_counts]]/Table15_2[[#This Row],[den_total]]</f>
        <v>2.4028533883987233E-3</v>
      </c>
      <c r="L2665" s="4">
        <f>Table15_2[[#This Row],[in_person_counts]]/Table15_2[[#This Row],[den_total]]</f>
        <v>2.2902196358175332E-3</v>
      </c>
      <c r="M2665" s="4">
        <f>Table15_2[[#This Row],[virtual_counts]]/Table15_2[[#This Row],[den_total]]</f>
        <v>1.1263375258119016E-4</v>
      </c>
      <c r="N2665" t="s">
        <v>16</v>
      </c>
    </row>
    <row r="2666" spans="1:14" x14ac:dyDescent="0.3">
      <c r="A2666" t="s">
        <v>32</v>
      </c>
      <c r="B2666">
        <v>2020</v>
      </c>
      <c r="C2666">
        <v>9</v>
      </c>
      <c r="D2666" t="s">
        <v>13</v>
      </c>
      <c r="E2666">
        <v>32189</v>
      </c>
      <c r="F2666">
        <f>VLOOKUP(_xlfn.CONCAT(A2666,B2666,C2666),Denominator!D:H,2,FALSE)</f>
        <v>29713</v>
      </c>
      <c r="G2666">
        <f>VLOOKUP(_xlfn.CONCAT(A2666,B2666,C2666),Denominator!D:H,3,FALSE)</f>
        <v>2476</v>
      </c>
      <c r="H2666">
        <v>3475</v>
      </c>
      <c r="I2666" s="13">
        <f>Table15_2[[#This Row],[total_counts]]-Table15_2[[#This Row],[virtual_counts]]</f>
        <v>2948</v>
      </c>
      <c r="J2666">
        <v>527</v>
      </c>
      <c r="K2666" s="4">
        <f>Table15_2[[#This Row],[total_counts]]/Table15_2[[#This Row],[den_total]]</f>
        <v>0.10795613408307185</v>
      </c>
      <c r="L2666" s="4">
        <f>Table15_2[[#This Row],[in_person_counts]]/Table15_2[[#This Row],[den_total]]</f>
        <v>9.1584081518531174E-2</v>
      </c>
      <c r="M2666" s="4">
        <f>Table15_2[[#This Row],[virtual_counts]]/Table15_2[[#This Row],[den_total]]</f>
        <v>1.6372052564540683E-2</v>
      </c>
      <c r="N2666" t="s">
        <v>16</v>
      </c>
    </row>
    <row r="2667" spans="1:14" x14ac:dyDescent="0.3">
      <c r="A2667" t="s">
        <v>32</v>
      </c>
      <c r="B2667">
        <v>2020</v>
      </c>
      <c r="C2667">
        <v>9</v>
      </c>
      <c r="D2667" t="s">
        <v>18</v>
      </c>
      <c r="E2667">
        <v>32189</v>
      </c>
      <c r="F2667">
        <f>VLOOKUP(_xlfn.CONCAT(A2667,B2667,C2667),Denominator!D:H,2,FALSE)</f>
        <v>29713</v>
      </c>
      <c r="G2667">
        <f>VLOOKUP(_xlfn.CONCAT(A2667,B2667,C2667),Denominator!D:H,3,FALSE)</f>
        <v>2476</v>
      </c>
      <c r="H2667">
        <v>30</v>
      </c>
      <c r="I2667" s="13">
        <f>Table15_2[[#This Row],[total_counts]]-Table15_2[[#This Row],[virtual_counts]]</f>
        <v>27</v>
      </c>
      <c r="J2667">
        <v>3</v>
      </c>
      <c r="K2667" s="4">
        <f>Table15_2[[#This Row],[total_counts]]/Table15_2[[#This Row],[den_total]]</f>
        <v>9.3199540215601598E-4</v>
      </c>
      <c r="L2667" s="4">
        <f>Table15_2[[#This Row],[in_person_counts]]/Table15_2[[#This Row],[den_total]]</f>
        <v>8.3879586194041448E-4</v>
      </c>
      <c r="M2667" s="4">
        <f>Table15_2[[#This Row],[virtual_counts]]/Table15_2[[#This Row],[den_total]]</f>
        <v>9.3199540215601609E-5</v>
      </c>
      <c r="N2667" t="s">
        <v>16</v>
      </c>
    </row>
    <row r="2668" spans="1:14" x14ac:dyDescent="0.3">
      <c r="A2668" t="s">
        <v>32</v>
      </c>
      <c r="B2668">
        <v>2020</v>
      </c>
      <c r="C2668">
        <v>9</v>
      </c>
      <c r="D2668" t="s">
        <v>19</v>
      </c>
      <c r="E2668">
        <v>32189</v>
      </c>
      <c r="F2668">
        <f>VLOOKUP(_xlfn.CONCAT(A2668,B2668,C2668),Denominator!D:H,2,FALSE)</f>
        <v>29713</v>
      </c>
      <c r="G2668">
        <f>VLOOKUP(_xlfn.CONCAT(A2668,B2668,C2668),Denominator!D:H,3,FALSE)</f>
        <v>2476</v>
      </c>
      <c r="H2668">
        <v>51</v>
      </c>
      <c r="I2668" s="13">
        <f>Table15_2[[#This Row],[total_counts]]-Table15_2[[#This Row],[virtual_counts]]</f>
        <v>47</v>
      </c>
      <c r="J2668">
        <v>4</v>
      </c>
      <c r="K2668" s="4">
        <f>Table15_2[[#This Row],[total_counts]]/Table15_2[[#This Row],[den_total]]</f>
        <v>1.5843921836652273E-3</v>
      </c>
      <c r="L2668" s="4">
        <f>Table15_2[[#This Row],[in_person_counts]]/Table15_2[[#This Row],[den_total]]</f>
        <v>1.4601261300444251E-3</v>
      </c>
      <c r="M2668" s="4">
        <f>Table15_2[[#This Row],[virtual_counts]]/Table15_2[[#This Row],[den_total]]</f>
        <v>1.2426605362080213E-4</v>
      </c>
      <c r="N2668" t="s">
        <v>16</v>
      </c>
    </row>
    <row r="2669" spans="1:14" x14ac:dyDescent="0.3">
      <c r="A2669" t="s">
        <v>32</v>
      </c>
      <c r="B2669">
        <v>2020</v>
      </c>
      <c r="C2669">
        <v>9</v>
      </c>
      <c r="D2669" t="s">
        <v>20</v>
      </c>
      <c r="E2669">
        <v>32189</v>
      </c>
      <c r="F2669">
        <f>VLOOKUP(_xlfn.CONCAT(A2669,B2669,C2669),Denominator!D:H,2,FALSE)</f>
        <v>29713</v>
      </c>
      <c r="G2669">
        <f>VLOOKUP(_xlfn.CONCAT(A2669,B2669,C2669),Denominator!D:H,3,FALSE)</f>
        <v>2476</v>
      </c>
      <c r="H2669">
        <v>74</v>
      </c>
      <c r="I2669" s="13">
        <f>Table15_2[[#This Row],[total_counts]]-Table15_2[[#This Row],[virtual_counts]]</f>
        <v>65</v>
      </c>
      <c r="J2669">
        <v>9</v>
      </c>
      <c r="K2669" s="4">
        <f>Table15_2[[#This Row],[total_counts]]/Table15_2[[#This Row],[den_total]]</f>
        <v>2.2989219919848395E-3</v>
      </c>
      <c r="L2669" s="4">
        <f>Table15_2[[#This Row],[in_person_counts]]/Table15_2[[#This Row],[den_total]]</f>
        <v>2.0193233713380349E-3</v>
      </c>
      <c r="M2669" s="4">
        <f>Table15_2[[#This Row],[virtual_counts]]/Table15_2[[#This Row],[den_total]]</f>
        <v>2.7959862064680483E-4</v>
      </c>
      <c r="N2669" t="s">
        <v>16</v>
      </c>
    </row>
    <row r="2670" spans="1:14" x14ac:dyDescent="0.3">
      <c r="A2670" t="s">
        <v>32</v>
      </c>
      <c r="B2670">
        <v>2020</v>
      </c>
      <c r="C2670">
        <v>9</v>
      </c>
      <c r="D2670" t="s">
        <v>21</v>
      </c>
      <c r="E2670">
        <v>32189</v>
      </c>
      <c r="F2670">
        <f>VLOOKUP(_xlfn.CONCAT(A2670,B2670,C2670),Denominator!D:H,2,FALSE)</f>
        <v>29713</v>
      </c>
      <c r="G2670">
        <f>VLOOKUP(_xlfn.CONCAT(A2670,B2670,C2670),Denominator!D:H,3,FALSE)</f>
        <v>2476</v>
      </c>
      <c r="H2670">
        <v>37</v>
      </c>
      <c r="I2670" s="13">
        <f>Table15_2[[#This Row],[total_counts]]-Table15_2[[#This Row],[virtual_counts]]</f>
        <v>29</v>
      </c>
      <c r="J2670">
        <v>8</v>
      </c>
      <c r="K2670" s="4">
        <f>Table15_2[[#This Row],[total_counts]]/Table15_2[[#This Row],[den_total]]</f>
        <v>1.1494609959924198E-3</v>
      </c>
      <c r="L2670" s="4">
        <f>Table15_2[[#This Row],[in_person_counts]]/Table15_2[[#This Row],[den_total]]</f>
        <v>9.0092888875081551E-4</v>
      </c>
      <c r="M2670" s="4">
        <f>Table15_2[[#This Row],[virtual_counts]]/Table15_2[[#This Row],[den_total]]</f>
        <v>2.4853210724160425E-4</v>
      </c>
      <c r="N2670" t="s">
        <v>16</v>
      </c>
    </row>
    <row r="2671" spans="1:14" x14ac:dyDescent="0.3">
      <c r="A2671" t="s">
        <v>32</v>
      </c>
      <c r="B2671">
        <v>2020</v>
      </c>
      <c r="C2671">
        <v>9</v>
      </c>
      <c r="D2671" t="s">
        <v>22</v>
      </c>
      <c r="E2671">
        <v>32189</v>
      </c>
      <c r="F2671">
        <f>VLOOKUP(_xlfn.CONCAT(A2671,B2671,C2671),Denominator!D:H,2,FALSE)</f>
        <v>29713</v>
      </c>
      <c r="G2671">
        <f>VLOOKUP(_xlfn.CONCAT(A2671,B2671,C2671),Denominator!D:H,3,FALSE)</f>
        <v>2476</v>
      </c>
      <c r="H2671">
        <v>111</v>
      </c>
      <c r="I2671" s="13">
        <f>Table15_2[[#This Row],[total_counts]]-Table15_2[[#This Row],[virtual_counts]]</f>
        <v>94</v>
      </c>
      <c r="J2671">
        <v>17</v>
      </c>
      <c r="K2671" s="4">
        <f>Table15_2[[#This Row],[total_counts]]/Table15_2[[#This Row],[den_total]]</f>
        <v>3.4483829879772593E-3</v>
      </c>
      <c r="L2671" s="4">
        <f>Table15_2[[#This Row],[in_person_counts]]/Table15_2[[#This Row],[den_total]]</f>
        <v>2.9202522600888501E-3</v>
      </c>
      <c r="M2671" s="4">
        <f>Table15_2[[#This Row],[virtual_counts]]/Table15_2[[#This Row],[den_total]]</f>
        <v>5.2813072788840908E-4</v>
      </c>
      <c r="N2671" t="s">
        <v>16</v>
      </c>
    </row>
    <row r="2672" spans="1:14" x14ac:dyDescent="0.3">
      <c r="A2672" t="s">
        <v>32</v>
      </c>
      <c r="B2672">
        <v>2020</v>
      </c>
      <c r="C2672">
        <v>9</v>
      </c>
      <c r="D2672" t="s">
        <v>23</v>
      </c>
      <c r="E2672">
        <v>32189</v>
      </c>
      <c r="F2672">
        <f>VLOOKUP(_xlfn.CONCAT(A2672,B2672,C2672),Denominator!D:H,2,FALSE)</f>
        <v>29713</v>
      </c>
      <c r="G2672">
        <f>VLOOKUP(_xlfn.CONCAT(A2672,B2672,C2672),Denominator!D:H,3,FALSE)</f>
        <v>2476</v>
      </c>
      <c r="H2672">
        <v>45</v>
      </c>
      <c r="I2672" s="13">
        <f>Table15_2[[#This Row],[total_counts]]-Table15_2[[#This Row],[virtual_counts]]</f>
        <v>42</v>
      </c>
      <c r="J2672">
        <v>3</v>
      </c>
      <c r="K2672" s="4">
        <f>Table15_2[[#This Row],[total_counts]]/Table15_2[[#This Row],[den_total]]</f>
        <v>1.3979931032340241E-3</v>
      </c>
      <c r="L2672" s="4">
        <f>Table15_2[[#This Row],[in_person_counts]]/Table15_2[[#This Row],[den_total]]</f>
        <v>1.3047935630184225E-3</v>
      </c>
      <c r="M2672" s="4">
        <f>Table15_2[[#This Row],[virtual_counts]]/Table15_2[[#This Row],[den_total]]</f>
        <v>9.3199540215601609E-5</v>
      </c>
      <c r="N2672" t="s">
        <v>16</v>
      </c>
    </row>
    <row r="2673" spans="1:14" x14ac:dyDescent="0.3">
      <c r="A2673" t="s">
        <v>32</v>
      </c>
      <c r="B2673">
        <v>2020</v>
      </c>
      <c r="C2673">
        <v>9</v>
      </c>
      <c r="D2673" t="s">
        <v>24</v>
      </c>
      <c r="E2673">
        <v>32189</v>
      </c>
      <c r="F2673">
        <f>VLOOKUP(_xlfn.CONCAT(A2673,B2673,C2673),Denominator!D:H,2,FALSE)</f>
        <v>29713</v>
      </c>
      <c r="G2673">
        <f>VLOOKUP(_xlfn.CONCAT(A2673,B2673,C2673),Denominator!D:H,3,FALSE)</f>
        <v>2476</v>
      </c>
      <c r="H2673">
        <v>88</v>
      </c>
      <c r="I2673" s="13">
        <f>Table15_2[[#This Row],[total_counts]]-Table15_2[[#This Row],[virtual_counts]]</f>
        <v>85</v>
      </c>
      <c r="J2673">
        <v>3</v>
      </c>
      <c r="K2673" s="4">
        <f>Table15_2[[#This Row],[total_counts]]/Table15_2[[#This Row],[den_total]]</f>
        <v>2.7338531796576469E-3</v>
      </c>
      <c r="L2673" s="4">
        <f>Table15_2[[#This Row],[in_person_counts]]/Table15_2[[#This Row],[den_total]]</f>
        <v>2.6406536394420455E-3</v>
      </c>
      <c r="M2673" s="4">
        <f>Table15_2[[#This Row],[virtual_counts]]/Table15_2[[#This Row],[den_total]]</f>
        <v>9.3199540215601609E-5</v>
      </c>
      <c r="N2673" t="s">
        <v>16</v>
      </c>
    </row>
    <row r="2674" spans="1:14" x14ac:dyDescent="0.3">
      <c r="A2674" t="s">
        <v>32</v>
      </c>
      <c r="B2674">
        <v>2020</v>
      </c>
      <c r="C2674">
        <v>9</v>
      </c>
      <c r="D2674" t="s">
        <v>25</v>
      </c>
      <c r="E2674">
        <v>32189</v>
      </c>
      <c r="F2674">
        <f>VLOOKUP(_xlfn.CONCAT(A2674,B2674,C2674),Denominator!D:H,2,FALSE)</f>
        <v>29713</v>
      </c>
      <c r="G2674">
        <f>VLOOKUP(_xlfn.CONCAT(A2674,B2674,C2674),Denominator!D:H,3,FALSE)</f>
        <v>2476</v>
      </c>
      <c r="H2674">
        <v>111</v>
      </c>
      <c r="I2674" s="13">
        <f>Table15_2[[#This Row],[total_counts]]-Table15_2[[#This Row],[virtual_counts]]</f>
        <v>104</v>
      </c>
      <c r="J2674">
        <v>7</v>
      </c>
      <c r="K2674" s="4">
        <f>Table15_2[[#This Row],[total_counts]]/Table15_2[[#This Row],[den_total]]</f>
        <v>3.4483829879772593E-3</v>
      </c>
      <c r="L2674" s="4">
        <f>Table15_2[[#This Row],[in_person_counts]]/Table15_2[[#This Row],[den_total]]</f>
        <v>3.2309173941408556E-3</v>
      </c>
      <c r="M2674" s="4">
        <f>Table15_2[[#This Row],[virtual_counts]]/Table15_2[[#This Row],[den_total]]</f>
        <v>2.1746559383640374E-4</v>
      </c>
      <c r="N2674" t="s">
        <v>16</v>
      </c>
    </row>
    <row r="2675" spans="1:14" x14ac:dyDescent="0.3">
      <c r="A2675" t="s">
        <v>32</v>
      </c>
      <c r="B2675">
        <v>2020</v>
      </c>
      <c r="C2675">
        <v>10</v>
      </c>
      <c r="D2675" t="s">
        <v>13</v>
      </c>
      <c r="E2675">
        <v>32720</v>
      </c>
      <c r="F2675">
        <f>VLOOKUP(_xlfn.CONCAT(A2675,B2675,C2675),Denominator!D:H,2,FALSE)</f>
        <v>29758</v>
      </c>
      <c r="G2675">
        <f>VLOOKUP(_xlfn.CONCAT(A2675,B2675,C2675),Denominator!D:H,3,FALSE)</f>
        <v>2962</v>
      </c>
      <c r="H2675">
        <v>3878</v>
      </c>
      <c r="I2675" s="13">
        <f>Table15_2[[#This Row],[total_counts]]-Table15_2[[#This Row],[virtual_counts]]</f>
        <v>3191</v>
      </c>
      <c r="J2675">
        <v>687</v>
      </c>
      <c r="K2675" s="4">
        <f>Table15_2[[#This Row],[total_counts]]/Table15_2[[#This Row],[den_total]]</f>
        <v>0.11852078239608801</v>
      </c>
      <c r="L2675" s="4">
        <f>Table15_2[[#This Row],[in_person_counts]]/Table15_2[[#This Row],[den_total]]</f>
        <v>9.7524449877750607E-2</v>
      </c>
      <c r="M2675" s="4">
        <f>Table15_2[[#This Row],[virtual_counts]]/Table15_2[[#This Row],[den_total]]</f>
        <v>2.0996332518337407E-2</v>
      </c>
      <c r="N2675" t="s">
        <v>16</v>
      </c>
    </row>
    <row r="2676" spans="1:14" x14ac:dyDescent="0.3">
      <c r="A2676" t="s">
        <v>32</v>
      </c>
      <c r="B2676">
        <v>2020</v>
      </c>
      <c r="C2676">
        <v>10</v>
      </c>
      <c r="D2676" t="s">
        <v>18</v>
      </c>
      <c r="E2676">
        <v>32720</v>
      </c>
      <c r="F2676">
        <f>VLOOKUP(_xlfn.CONCAT(A2676,B2676,C2676),Denominator!D:H,2,FALSE)</f>
        <v>29758</v>
      </c>
      <c r="G2676">
        <f>VLOOKUP(_xlfn.CONCAT(A2676,B2676,C2676),Denominator!D:H,3,FALSE)</f>
        <v>2962</v>
      </c>
      <c r="H2676">
        <v>19</v>
      </c>
      <c r="I2676" s="13">
        <f>Table15_2[[#This Row],[total_counts]]-Table15_2[[#This Row],[virtual_counts]]</f>
        <v>18</v>
      </c>
      <c r="J2676">
        <v>1</v>
      </c>
      <c r="K2676" s="4">
        <f>Table15_2[[#This Row],[total_counts]]/Table15_2[[#This Row],[den_total]]</f>
        <v>5.806845965770171E-4</v>
      </c>
      <c r="L2676" s="4">
        <f>Table15_2[[#This Row],[in_person_counts]]/Table15_2[[#This Row],[den_total]]</f>
        <v>5.5012224938875303E-4</v>
      </c>
      <c r="M2676" s="4">
        <f>Table15_2[[#This Row],[virtual_counts]]/Table15_2[[#This Row],[den_total]]</f>
        <v>3.0562347188264056E-5</v>
      </c>
      <c r="N2676" t="s">
        <v>16</v>
      </c>
    </row>
    <row r="2677" spans="1:14" x14ac:dyDescent="0.3">
      <c r="A2677" t="s">
        <v>32</v>
      </c>
      <c r="B2677">
        <v>2020</v>
      </c>
      <c r="C2677">
        <v>10</v>
      </c>
      <c r="D2677" t="s">
        <v>19</v>
      </c>
      <c r="E2677">
        <v>32720</v>
      </c>
      <c r="F2677">
        <f>VLOOKUP(_xlfn.CONCAT(A2677,B2677,C2677),Denominator!D:H,2,FALSE)</f>
        <v>29758</v>
      </c>
      <c r="G2677">
        <f>VLOOKUP(_xlfn.CONCAT(A2677,B2677,C2677),Denominator!D:H,3,FALSE)</f>
        <v>2962</v>
      </c>
      <c r="H2677">
        <v>58</v>
      </c>
      <c r="I2677" s="13">
        <f>Table15_2[[#This Row],[total_counts]]-Table15_2[[#This Row],[virtual_counts]]</f>
        <v>52</v>
      </c>
      <c r="J2677">
        <v>6</v>
      </c>
      <c r="K2677" s="4">
        <f>Table15_2[[#This Row],[total_counts]]/Table15_2[[#This Row],[den_total]]</f>
        <v>1.7726161369193154E-3</v>
      </c>
      <c r="L2677" s="4">
        <f>Table15_2[[#This Row],[in_person_counts]]/Table15_2[[#This Row],[den_total]]</f>
        <v>1.589242053789731E-3</v>
      </c>
      <c r="M2677" s="4">
        <f>Table15_2[[#This Row],[virtual_counts]]/Table15_2[[#This Row],[den_total]]</f>
        <v>1.8337408312958436E-4</v>
      </c>
      <c r="N2677" t="s">
        <v>16</v>
      </c>
    </row>
    <row r="2678" spans="1:14" x14ac:dyDescent="0.3">
      <c r="A2678" t="s">
        <v>32</v>
      </c>
      <c r="B2678">
        <v>2020</v>
      </c>
      <c r="C2678">
        <v>10</v>
      </c>
      <c r="D2678" t="s">
        <v>20</v>
      </c>
      <c r="E2678">
        <v>32720</v>
      </c>
      <c r="F2678">
        <f>VLOOKUP(_xlfn.CONCAT(A2678,B2678,C2678),Denominator!D:H,2,FALSE)</f>
        <v>29758</v>
      </c>
      <c r="G2678">
        <f>VLOOKUP(_xlfn.CONCAT(A2678,B2678,C2678),Denominator!D:H,3,FALSE)</f>
        <v>2962</v>
      </c>
      <c r="H2678">
        <v>66</v>
      </c>
      <c r="I2678" s="13">
        <f>Table15_2[[#This Row],[total_counts]]-Table15_2[[#This Row],[virtual_counts]]</f>
        <v>56</v>
      </c>
      <c r="J2678">
        <v>10</v>
      </c>
      <c r="K2678" s="4">
        <f>Table15_2[[#This Row],[total_counts]]/Table15_2[[#This Row],[den_total]]</f>
        <v>2.0171149144254277E-3</v>
      </c>
      <c r="L2678" s="4">
        <f>Table15_2[[#This Row],[in_person_counts]]/Table15_2[[#This Row],[den_total]]</f>
        <v>1.7114914425427872E-3</v>
      </c>
      <c r="M2678" s="4">
        <f>Table15_2[[#This Row],[virtual_counts]]/Table15_2[[#This Row],[den_total]]</f>
        <v>3.0562347188264059E-4</v>
      </c>
      <c r="N2678" t="s">
        <v>16</v>
      </c>
    </row>
    <row r="2679" spans="1:14" x14ac:dyDescent="0.3">
      <c r="A2679" t="s">
        <v>32</v>
      </c>
      <c r="B2679">
        <v>2020</v>
      </c>
      <c r="C2679">
        <v>10</v>
      </c>
      <c r="D2679" t="s">
        <v>21</v>
      </c>
      <c r="E2679">
        <v>32720</v>
      </c>
      <c r="F2679">
        <f>VLOOKUP(_xlfn.CONCAT(A2679,B2679,C2679),Denominator!D:H,2,FALSE)</f>
        <v>29758</v>
      </c>
      <c r="G2679">
        <f>VLOOKUP(_xlfn.CONCAT(A2679,B2679,C2679),Denominator!D:H,3,FALSE)</f>
        <v>2962</v>
      </c>
      <c r="H2679">
        <v>40</v>
      </c>
      <c r="I2679" s="13">
        <f>Table15_2[[#This Row],[total_counts]]-Table15_2[[#This Row],[virtual_counts]]</f>
        <v>31</v>
      </c>
      <c r="J2679">
        <v>9</v>
      </c>
      <c r="K2679" s="4">
        <f>Table15_2[[#This Row],[total_counts]]/Table15_2[[#This Row],[den_total]]</f>
        <v>1.2224938875305623E-3</v>
      </c>
      <c r="L2679" s="4">
        <f>Table15_2[[#This Row],[in_person_counts]]/Table15_2[[#This Row],[den_total]]</f>
        <v>9.4743276283618583E-4</v>
      </c>
      <c r="M2679" s="4">
        <f>Table15_2[[#This Row],[virtual_counts]]/Table15_2[[#This Row],[den_total]]</f>
        <v>2.7506112469437652E-4</v>
      </c>
      <c r="N2679" t="s">
        <v>16</v>
      </c>
    </row>
    <row r="2680" spans="1:14" x14ac:dyDescent="0.3">
      <c r="A2680" t="s">
        <v>32</v>
      </c>
      <c r="B2680">
        <v>2020</v>
      </c>
      <c r="C2680">
        <v>10</v>
      </c>
      <c r="D2680" t="s">
        <v>22</v>
      </c>
      <c r="E2680">
        <v>32720</v>
      </c>
      <c r="F2680">
        <f>VLOOKUP(_xlfn.CONCAT(A2680,B2680,C2680),Denominator!D:H,2,FALSE)</f>
        <v>29758</v>
      </c>
      <c r="G2680">
        <f>VLOOKUP(_xlfn.CONCAT(A2680,B2680,C2680),Denominator!D:H,3,FALSE)</f>
        <v>2962</v>
      </c>
      <c r="H2680">
        <v>106</v>
      </c>
      <c r="I2680" s="13">
        <f>Table15_2[[#This Row],[total_counts]]-Table15_2[[#This Row],[virtual_counts]]</f>
        <v>87</v>
      </c>
      <c r="J2680">
        <v>19</v>
      </c>
      <c r="K2680" s="4">
        <f>Table15_2[[#This Row],[total_counts]]/Table15_2[[#This Row],[den_total]]</f>
        <v>3.2396088019559901E-3</v>
      </c>
      <c r="L2680" s="4">
        <f>Table15_2[[#This Row],[in_person_counts]]/Table15_2[[#This Row],[den_total]]</f>
        <v>2.658924205378973E-3</v>
      </c>
      <c r="M2680" s="4">
        <f>Table15_2[[#This Row],[virtual_counts]]/Table15_2[[#This Row],[den_total]]</f>
        <v>5.806845965770171E-4</v>
      </c>
      <c r="N2680" t="s">
        <v>16</v>
      </c>
    </row>
    <row r="2681" spans="1:14" x14ac:dyDescent="0.3">
      <c r="A2681" t="s">
        <v>32</v>
      </c>
      <c r="B2681">
        <v>2020</v>
      </c>
      <c r="C2681">
        <v>10</v>
      </c>
      <c r="D2681" t="s">
        <v>23</v>
      </c>
      <c r="E2681">
        <v>32720</v>
      </c>
      <c r="F2681">
        <f>VLOOKUP(_xlfn.CONCAT(A2681,B2681,C2681),Denominator!D:H,2,FALSE)</f>
        <v>29758</v>
      </c>
      <c r="G2681">
        <f>VLOOKUP(_xlfn.CONCAT(A2681,B2681,C2681),Denominator!D:H,3,FALSE)</f>
        <v>2962</v>
      </c>
      <c r="H2681">
        <v>46</v>
      </c>
      <c r="I2681" s="13">
        <f>Table15_2[[#This Row],[total_counts]]-Table15_2[[#This Row],[virtual_counts]]</f>
        <v>41</v>
      </c>
      <c r="J2681">
        <v>5</v>
      </c>
      <c r="K2681" s="4">
        <f>Table15_2[[#This Row],[total_counts]]/Table15_2[[#This Row],[den_total]]</f>
        <v>1.4058679706601468E-3</v>
      </c>
      <c r="L2681" s="4">
        <f>Table15_2[[#This Row],[in_person_counts]]/Table15_2[[#This Row],[den_total]]</f>
        <v>1.2530562347188264E-3</v>
      </c>
      <c r="M2681" s="4">
        <f>Table15_2[[#This Row],[virtual_counts]]/Table15_2[[#This Row],[den_total]]</f>
        <v>1.5281173594132029E-4</v>
      </c>
      <c r="N2681" t="s">
        <v>16</v>
      </c>
    </row>
    <row r="2682" spans="1:14" x14ac:dyDescent="0.3">
      <c r="A2682" t="s">
        <v>32</v>
      </c>
      <c r="B2682">
        <v>2020</v>
      </c>
      <c r="C2682">
        <v>10</v>
      </c>
      <c r="D2682" t="s">
        <v>24</v>
      </c>
      <c r="E2682">
        <v>32720</v>
      </c>
      <c r="F2682">
        <f>VLOOKUP(_xlfn.CONCAT(A2682,B2682,C2682),Denominator!D:H,2,FALSE)</f>
        <v>29758</v>
      </c>
      <c r="G2682">
        <f>VLOOKUP(_xlfn.CONCAT(A2682,B2682,C2682),Denominator!D:H,3,FALSE)</f>
        <v>2962</v>
      </c>
      <c r="H2682">
        <v>63</v>
      </c>
      <c r="I2682" s="13">
        <f>Table15_2[[#This Row],[total_counts]]-Table15_2[[#This Row],[virtual_counts]]</f>
        <v>60</v>
      </c>
      <c r="J2682">
        <v>3</v>
      </c>
      <c r="K2682" s="4">
        <f>Table15_2[[#This Row],[total_counts]]/Table15_2[[#This Row],[den_total]]</f>
        <v>1.9254278728606357E-3</v>
      </c>
      <c r="L2682" s="4">
        <f>Table15_2[[#This Row],[in_person_counts]]/Table15_2[[#This Row],[den_total]]</f>
        <v>1.8337408312958435E-3</v>
      </c>
      <c r="M2682" s="4">
        <f>Table15_2[[#This Row],[virtual_counts]]/Table15_2[[#This Row],[den_total]]</f>
        <v>9.1687041564792181E-5</v>
      </c>
      <c r="N2682" t="s">
        <v>16</v>
      </c>
    </row>
    <row r="2683" spans="1:14" x14ac:dyDescent="0.3">
      <c r="A2683" t="s">
        <v>32</v>
      </c>
      <c r="B2683">
        <v>2020</v>
      </c>
      <c r="C2683">
        <v>10</v>
      </c>
      <c r="D2683" t="s">
        <v>25</v>
      </c>
      <c r="E2683">
        <v>32720</v>
      </c>
      <c r="F2683">
        <f>VLOOKUP(_xlfn.CONCAT(A2683,B2683,C2683),Denominator!D:H,2,FALSE)</f>
        <v>29758</v>
      </c>
      <c r="G2683">
        <f>VLOOKUP(_xlfn.CONCAT(A2683,B2683,C2683),Denominator!D:H,3,FALSE)</f>
        <v>2962</v>
      </c>
      <c r="H2683">
        <v>78</v>
      </c>
      <c r="I2683" s="13">
        <f>Table15_2[[#This Row],[total_counts]]-Table15_2[[#This Row],[virtual_counts]]</f>
        <v>69</v>
      </c>
      <c r="J2683">
        <v>9</v>
      </c>
      <c r="K2683" s="4">
        <f>Table15_2[[#This Row],[total_counts]]/Table15_2[[#This Row],[den_total]]</f>
        <v>2.3838630806845965E-3</v>
      </c>
      <c r="L2683" s="4">
        <f>Table15_2[[#This Row],[in_person_counts]]/Table15_2[[#This Row],[den_total]]</f>
        <v>2.1088019559902201E-3</v>
      </c>
      <c r="M2683" s="4">
        <f>Table15_2[[#This Row],[virtual_counts]]/Table15_2[[#This Row],[den_total]]</f>
        <v>2.7506112469437652E-4</v>
      </c>
      <c r="N2683" t="s">
        <v>16</v>
      </c>
    </row>
    <row r="2684" spans="1:14" x14ac:dyDescent="0.3">
      <c r="A2684" t="s">
        <v>32</v>
      </c>
      <c r="B2684">
        <v>2020</v>
      </c>
      <c r="C2684">
        <v>11</v>
      </c>
      <c r="D2684" t="s">
        <v>13</v>
      </c>
      <c r="E2684">
        <v>30404</v>
      </c>
      <c r="F2684">
        <f>VLOOKUP(_xlfn.CONCAT(A2684,B2684,C2684),Denominator!D:H,2,FALSE)</f>
        <v>26606</v>
      </c>
      <c r="G2684">
        <f>VLOOKUP(_xlfn.CONCAT(A2684,B2684,C2684),Denominator!D:H,3,FALSE)</f>
        <v>3798</v>
      </c>
      <c r="H2684">
        <v>3854</v>
      </c>
      <c r="I2684" s="13">
        <f>Table15_2[[#This Row],[total_counts]]-Table15_2[[#This Row],[virtual_counts]]</f>
        <v>2909</v>
      </c>
      <c r="J2684">
        <v>945</v>
      </c>
      <c r="K2684" s="4">
        <f>Table15_2[[#This Row],[total_counts]]/Table15_2[[#This Row],[den_total]]</f>
        <v>0.1267596368898829</v>
      </c>
      <c r="L2684" s="4">
        <f>Table15_2[[#This Row],[in_person_counts]]/Table15_2[[#This Row],[den_total]]</f>
        <v>9.5678200236810951E-2</v>
      </c>
      <c r="M2684" s="4">
        <f>Table15_2[[#This Row],[virtual_counts]]/Table15_2[[#This Row],[den_total]]</f>
        <v>3.1081436653071965E-2</v>
      </c>
      <c r="N2684" t="s">
        <v>16</v>
      </c>
    </row>
    <row r="2685" spans="1:14" x14ac:dyDescent="0.3">
      <c r="A2685" t="s">
        <v>32</v>
      </c>
      <c r="B2685">
        <v>2020</v>
      </c>
      <c r="C2685">
        <v>11</v>
      </c>
      <c r="D2685" t="s">
        <v>18</v>
      </c>
      <c r="E2685">
        <v>30404</v>
      </c>
      <c r="F2685">
        <f>VLOOKUP(_xlfn.CONCAT(A2685,B2685,C2685),Denominator!D:H,2,FALSE)</f>
        <v>26606</v>
      </c>
      <c r="G2685">
        <f>VLOOKUP(_xlfn.CONCAT(A2685,B2685,C2685),Denominator!D:H,3,FALSE)</f>
        <v>3798</v>
      </c>
      <c r="H2685">
        <v>23</v>
      </c>
      <c r="I2685" s="13">
        <f>Table15_2[[#This Row],[total_counts]]-Table15_2[[#This Row],[virtual_counts]]</f>
        <v>22</v>
      </c>
      <c r="J2685">
        <v>1</v>
      </c>
      <c r="K2685" s="4">
        <f>Table15_2[[#This Row],[total_counts]]/Table15_2[[#This Row],[den_total]]</f>
        <v>7.5647941060386786E-4</v>
      </c>
      <c r="L2685" s="4">
        <f>Table15_2[[#This Row],[in_person_counts]]/Table15_2[[#This Row],[den_total]]</f>
        <v>7.2358900144717795E-4</v>
      </c>
      <c r="M2685" s="4">
        <f>Table15_2[[#This Row],[virtual_counts]]/Table15_2[[#This Row],[den_total]]</f>
        <v>3.2890409156689912E-5</v>
      </c>
      <c r="N2685" t="s">
        <v>16</v>
      </c>
    </row>
    <row r="2686" spans="1:14" x14ac:dyDescent="0.3">
      <c r="A2686" t="s">
        <v>32</v>
      </c>
      <c r="B2686">
        <v>2020</v>
      </c>
      <c r="C2686">
        <v>11</v>
      </c>
      <c r="D2686" t="s">
        <v>19</v>
      </c>
      <c r="E2686">
        <v>30404</v>
      </c>
      <c r="F2686">
        <f>VLOOKUP(_xlfn.CONCAT(A2686,B2686,C2686),Denominator!D:H,2,FALSE)</f>
        <v>26606</v>
      </c>
      <c r="G2686">
        <f>VLOOKUP(_xlfn.CONCAT(A2686,B2686,C2686),Denominator!D:H,3,FALSE)</f>
        <v>3798</v>
      </c>
      <c r="H2686">
        <v>45</v>
      </c>
      <c r="I2686" s="13">
        <f>Table15_2[[#This Row],[total_counts]]-Table15_2[[#This Row],[virtual_counts]]</f>
        <v>39</v>
      </c>
      <c r="J2686">
        <v>6</v>
      </c>
      <c r="K2686" s="4">
        <f>Table15_2[[#This Row],[total_counts]]/Table15_2[[#This Row],[den_total]]</f>
        <v>1.4800684120510458E-3</v>
      </c>
      <c r="L2686" s="4">
        <f>Table15_2[[#This Row],[in_person_counts]]/Table15_2[[#This Row],[den_total]]</f>
        <v>1.2827259571109066E-3</v>
      </c>
      <c r="M2686" s="4">
        <f>Table15_2[[#This Row],[virtual_counts]]/Table15_2[[#This Row],[den_total]]</f>
        <v>1.9734245494013944E-4</v>
      </c>
      <c r="N2686" t="s">
        <v>16</v>
      </c>
    </row>
    <row r="2687" spans="1:14" x14ac:dyDescent="0.3">
      <c r="A2687" t="s">
        <v>32</v>
      </c>
      <c r="B2687">
        <v>2020</v>
      </c>
      <c r="C2687">
        <v>11</v>
      </c>
      <c r="D2687" t="s">
        <v>20</v>
      </c>
      <c r="E2687">
        <v>30404</v>
      </c>
      <c r="F2687">
        <f>VLOOKUP(_xlfn.CONCAT(A2687,B2687,C2687),Denominator!D:H,2,FALSE)</f>
        <v>26606</v>
      </c>
      <c r="G2687">
        <f>VLOOKUP(_xlfn.CONCAT(A2687,B2687,C2687),Denominator!D:H,3,FALSE)</f>
        <v>3798</v>
      </c>
      <c r="H2687">
        <v>52</v>
      </c>
      <c r="I2687" s="13">
        <f>Table15_2[[#This Row],[total_counts]]-Table15_2[[#This Row],[virtual_counts]]</f>
        <v>39</v>
      </c>
      <c r="J2687">
        <v>13</v>
      </c>
      <c r="K2687" s="4">
        <f>Table15_2[[#This Row],[total_counts]]/Table15_2[[#This Row],[den_total]]</f>
        <v>1.7103012761478752E-3</v>
      </c>
      <c r="L2687" s="4">
        <f>Table15_2[[#This Row],[in_person_counts]]/Table15_2[[#This Row],[den_total]]</f>
        <v>1.2827259571109066E-3</v>
      </c>
      <c r="M2687" s="4">
        <f>Table15_2[[#This Row],[virtual_counts]]/Table15_2[[#This Row],[den_total]]</f>
        <v>4.275753190369688E-4</v>
      </c>
      <c r="N2687" t="s">
        <v>16</v>
      </c>
    </row>
    <row r="2688" spans="1:14" x14ac:dyDescent="0.3">
      <c r="A2688" t="s">
        <v>32</v>
      </c>
      <c r="B2688">
        <v>2020</v>
      </c>
      <c r="C2688">
        <v>11</v>
      </c>
      <c r="D2688" t="s">
        <v>21</v>
      </c>
      <c r="E2688">
        <v>30404</v>
      </c>
      <c r="F2688">
        <f>VLOOKUP(_xlfn.CONCAT(A2688,B2688,C2688),Denominator!D:H,2,FALSE)</f>
        <v>26606</v>
      </c>
      <c r="G2688">
        <f>VLOOKUP(_xlfn.CONCAT(A2688,B2688,C2688),Denominator!D:H,3,FALSE)</f>
        <v>3798</v>
      </c>
      <c r="H2688">
        <v>51</v>
      </c>
      <c r="I2688" s="13">
        <f>Table15_2[[#This Row],[total_counts]]-Table15_2[[#This Row],[virtual_counts]]</f>
        <v>33</v>
      </c>
      <c r="J2688">
        <v>18</v>
      </c>
      <c r="K2688" s="4">
        <f>Table15_2[[#This Row],[total_counts]]/Table15_2[[#This Row],[den_total]]</f>
        <v>1.6774108669911853E-3</v>
      </c>
      <c r="L2688" s="4">
        <f>Table15_2[[#This Row],[in_person_counts]]/Table15_2[[#This Row],[den_total]]</f>
        <v>1.0853835021707671E-3</v>
      </c>
      <c r="M2688" s="4">
        <f>Table15_2[[#This Row],[virtual_counts]]/Table15_2[[#This Row],[den_total]]</f>
        <v>5.9202736482041841E-4</v>
      </c>
      <c r="N2688" t="s">
        <v>16</v>
      </c>
    </row>
    <row r="2689" spans="1:14" x14ac:dyDescent="0.3">
      <c r="A2689" t="s">
        <v>32</v>
      </c>
      <c r="B2689">
        <v>2020</v>
      </c>
      <c r="C2689">
        <v>11</v>
      </c>
      <c r="D2689" t="s">
        <v>22</v>
      </c>
      <c r="E2689">
        <v>30404</v>
      </c>
      <c r="F2689">
        <f>VLOOKUP(_xlfn.CONCAT(A2689,B2689,C2689),Denominator!D:H,2,FALSE)</f>
        <v>26606</v>
      </c>
      <c r="G2689">
        <f>VLOOKUP(_xlfn.CONCAT(A2689,B2689,C2689),Denominator!D:H,3,FALSE)</f>
        <v>3798</v>
      </c>
      <c r="H2689">
        <v>103</v>
      </c>
      <c r="I2689" s="13">
        <f>Table15_2[[#This Row],[total_counts]]-Table15_2[[#This Row],[virtual_counts]]</f>
        <v>72</v>
      </c>
      <c r="J2689">
        <v>31</v>
      </c>
      <c r="K2689" s="4">
        <f>Table15_2[[#This Row],[total_counts]]/Table15_2[[#This Row],[den_total]]</f>
        <v>3.3877121431390607E-3</v>
      </c>
      <c r="L2689" s="4">
        <f>Table15_2[[#This Row],[in_person_counts]]/Table15_2[[#This Row],[den_total]]</f>
        <v>2.3681094592816736E-3</v>
      </c>
      <c r="M2689" s="4">
        <f>Table15_2[[#This Row],[virtual_counts]]/Table15_2[[#This Row],[den_total]]</f>
        <v>1.0196026838573873E-3</v>
      </c>
      <c r="N2689" t="s">
        <v>16</v>
      </c>
    </row>
    <row r="2690" spans="1:14" x14ac:dyDescent="0.3">
      <c r="A2690" t="s">
        <v>32</v>
      </c>
      <c r="B2690">
        <v>2020</v>
      </c>
      <c r="C2690">
        <v>11</v>
      </c>
      <c r="D2690" t="s">
        <v>23</v>
      </c>
      <c r="E2690">
        <v>30404</v>
      </c>
      <c r="F2690">
        <f>VLOOKUP(_xlfn.CONCAT(A2690,B2690,C2690),Denominator!D:H,2,FALSE)</f>
        <v>26606</v>
      </c>
      <c r="G2690">
        <f>VLOOKUP(_xlfn.CONCAT(A2690,B2690,C2690),Denominator!D:H,3,FALSE)</f>
        <v>3798</v>
      </c>
      <c r="H2690">
        <v>54</v>
      </c>
      <c r="I2690" s="13">
        <f>Table15_2[[#This Row],[total_counts]]-Table15_2[[#This Row],[virtual_counts]]</f>
        <v>46</v>
      </c>
      <c r="J2690">
        <v>8</v>
      </c>
      <c r="K2690" s="4">
        <f>Table15_2[[#This Row],[total_counts]]/Table15_2[[#This Row],[den_total]]</f>
        <v>1.776082094461255E-3</v>
      </c>
      <c r="L2690" s="4">
        <f>Table15_2[[#This Row],[in_person_counts]]/Table15_2[[#This Row],[den_total]]</f>
        <v>1.5129588212077357E-3</v>
      </c>
      <c r="M2690" s="4">
        <f>Table15_2[[#This Row],[virtual_counts]]/Table15_2[[#This Row],[den_total]]</f>
        <v>2.6312327325351929E-4</v>
      </c>
      <c r="N2690" t="s">
        <v>16</v>
      </c>
    </row>
    <row r="2691" spans="1:14" x14ac:dyDescent="0.3">
      <c r="A2691" t="s">
        <v>32</v>
      </c>
      <c r="B2691">
        <v>2020</v>
      </c>
      <c r="C2691">
        <v>11</v>
      </c>
      <c r="D2691" t="s">
        <v>24</v>
      </c>
      <c r="E2691">
        <v>30404</v>
      </c>
      <c r="F2691">
        <f>VLOOKUP(_xlfn.CONCAT(A2691,B2691,C2691),Denominator!D:H,2,FALSE)</f>
        <v>26606</v>
      </c>
      <c r="G2691">
        <f>VLOOKUP(_xlfn.CONCAT(A2691,B2691,C2691),Denominator!D:H,3,FALSE)</f>
        <v>3798</v>
      </c>
      <c r="H2691">
        <v>61</v>
      </c>
      <c r="I2691" s="13">
        <f>Table15_2[[#This Row],[total_counts]]-Table15_2[[#This Row],[virtual_counts]]</f>
        <v>52</v>
      </c>
      <c r="J2691">
        <v>9</v>
      </c>
      <c r="K2691" s="4">
        <f>Table15_2[[#This Row],[total_counts]]/Table15_2[[#This Row],[den_total]]</f>
        <v>2.0063149585580844E-3</v>
      </c>
      <c r="L2691" s="4">
        <f>Table15_2[[#This Row],[in_person_counts]]/Table15_2[[#This Row],[den_total]]</f>
        <v>1.7103012761478752E-3</v>
      </c>
      <c r="M2691" s="4">
        <f>Table15_2[[#This Row],[virtual_counts]]/Table15_2[[#This Row],[den_total]]</f>
        <v>2.9601368241020921E-4</v>
      </c>
      <c r="N2691" t="s">
        <v>16</v>
      </c>
    </row>
    <row r="2692" spans="1:14" x14ac:dyDescent="0.3">
      <c r="A2692" t="s">
        <v>32</v>
      </c>
      <c r="B2692">
        <v>2020</v>
      </c>
      <c r="C2692">
        <v>11</v>
      </c>
      <c r="D2692" t="s">
        <v>25</v>
      </c>
      <c r="E2692">
        <v>30404</v>
      </c>
      <c r="F2692">
        <f>VLOOKUP(_xlfn.CONCAT(A2692,B2692,C2692),Denominator!D:H,2,FALSE)</f>
        <v>26606</v>
      </c>
      <c r="G2692">
        <f>VLOOKUP(_xlfn.CONCAT(A2692,B2692,C2692),Denominator!D:H,3,FALSE)</f>
        <v>3798</v>
      </c>
      <c r="H2692">
        <v>85</v>
      </c>
      <c r="I2692" s="13">
        <f>Table15_2[[#This Row],[total_counts]]-Table15_2[[#This Row],[virtual_counts]]</f>
        <v>79</v>
      </c>
      <c r="J2692">
        <v>6</v>
      </c>
      <c r="K2692" s="4">
        <f>Table15_2[[#This Row],[total_counts]]/Table15_2[[#This Row],[den_total]]</f>
        <v>2.7956847783186423E-3</v>
      </c>
      <c r="L2692" s="4">
        <f>Table15_2[[#This Row],[in_person_counts]]/Table15_2[[#This Row],[den_total]]</f>
        <v>2.5983423233785028E-3</v>
      </c>
      <c r="M2692" s="4">
        <f>Table15_2[[#This Row],[virtual_counts]]/Table15_2[[#This Row],[den_total]]</f>
        <v>1.9734245494013944E-4</v>
      </c>
      <c r="N2692" t="s">
        <v>16</v>
      </c>
    </row>
    <row r="2693" spans="1:14" x14ac:dyDescent="0.3">
      <c r="A2693" t="s">
        <v>32</v>
      </c>
      <c r="B2693">
        <v>2020</v>
      </c>
      <c r="C2693">
        <v>12</v>
      </c>
      <c r="D2693" t="s">
        <v>13</v>
      </c>
      <c r="E2693">
        <v>26614</v>
      </c>
      <c r="F2693">
        <f>VLOOKUP(_xlfn.CONCAT(A2693,B2693,C2693),Denominator!D:H,2,FALSE)</f>
        <v>22897</v>
      </c>
      <c r="G2693">
        <f>VLOOKUP(_xlfn.CONCAT(A2693,B2693,C2693),Denominator!D:H,3,FALSE)</f>
        <v>3717</v>
      </c>
      <c r="H2693">
        <v>3295</v>
      </c>
      <c r="I2693" s="13">
        <f>Table15_2[[#This Row],[total_counts]]-Table15_2[[#This Row],[virtual_counts]]</f>
        <v>2430</v>
      </c>
      <c r="J2693">
        <v>865</v>
      </c>
      <c r="K2693" s="4">
        <f>Table15_2[[#This Row],[total_counts]]/Table15_2[[#This Row],[den_total]]</f>
        <v>0.12380701886225295</v>
      </c>
      <c r="L2693" s="4">
        <f>Table15_2[[#This Row],[in_person_counts]]/Table15_2[[#This Row],[den_total]]</f>
        <v>9.130532802284512E-2</v>
      </c>
      <c r="M2693" s="4">
        <f>Table15_2[[#This Row],[virtual_counts]]/Table15_2[[#This Row],[den_total]]</f>
        <v>3.2501690839407828E-2</v>
      </c>
      <c r="N2693" t="s">
        <v>16</v>
      </c>
    </row>
    <row r="2694" spans="1:14" x14ac:dyDescent="0.3">
      <c r="A2694" t="s">
        <v>32</v>
      </c>
      <c r="B2694">
        <v>2020</v>
      </c>
      <c r="C2694">
        <v>12</v>
      </c>
      <c r="D2694" t="s">
        <v>18</v>
      </c>
      <c r="E2694">
        <v>26614</v>
      </c>
      <c r="F2694">
        <f>VLOOKUP(_xlfn.CONCAT(A2694,B2694,C2694),Denominator!D:H,2,FALSE)</f>
        <v>22897</v>
      </c>
      <c r="G2694">
        <f>VLOOKUP(_xlfn.CONCAT(A2694,B2694,C2694),Denominator!D:H,3,FALSE)</f>
        <v>3717</v>
      </c>
      <c r="H2694">
        <v>22</v>
      </c>
      <c r="I2694" s="13">
        <f>Table15_2[[#This Row],[total_counts]]-Table15_2[[#This Row],[virtual_counts]]</f>
        <v>19</v>
      </c>
      <c r="J2694">
        <v>3</v>
      </c>
      <c r="K2694" s="4">
        <f>Table15_2[[#This Row],[total_counts]]/Table15_2[[#This Row],[den_total]]</f>
        <v>8.2663259938378295E-4</v>
      </c>
      <c r="L2694" s="4">
        <f>Table15_2[[#This Row],[in_person_counts]]/Table15_2[[#This Row],[den_total]]</f>
        <v>7.1390997219508527E-4</v>
      </c>
      <c r="M2694" s="4">
        <f>Table15_2[[#This Row],[virtual_counts]]/Table15_2[[#This Row],[den_total]]</f>
        <v>1.1272262718869767E-4</v>
      </c>
      <c r="N2694" t="s">
        <v>16</v>
      </c>
    </row>
    <row r="2695" spans="1:14" x14ac:dyDescent="0.3">
      <c r="A2695" t="s">
        <v>32</v>
      </c>
      <c r="B2695">
        <v>2020</v>
      </c>
      <c r="C2695">
        <v>12</v>
      </c>
      <c r="D2695" t="s">
        <v>19</v>
      </c>
      <c r="E2695">
        <v>26614</v>
      </c>
      <c r="F2695">
        <f>VLOOKUP(_xlfn.CONCAT(A2695,B2695,C2695),Denominator!D:H,2,FALSE)</f>
        <v>22897</v>
      </c>
      <c r="G2695">
        <f>VLOOKUP(_xlfn.CONCAT(A2695,B2695,C2695),Denominator!D:H,3,FALSE)</f>
        <v>3717</v>
      </c>
      <c r="H2695">
        <v>38</v>
      </c>
      <c r="I2695" s="13">
        <f>Table15_2[[#This Row],[total_counts]]-Table15_2[[#This Row],[virtual_counts]]</f>
        <v>34</v>
      </c>
      <c r="J2695">
        <v>4</v>
      </c>
      <c r="K2695" s="4">
        <f>Table15_2[[#This Row],[total_counts]]/Table15_2[[#This Row],[den_total]]</f>
        <v>1.4278199443901705E-3</v>
      </c>
      <c r="L2695" s="4">
        <f>Table15_2[[#This Row],[in_person_counts]]/Table15_2[[#This Row],[den_total]]</f>
        <v>1.2775231081385736E-3</v>
      </c>
      <c r="M2695" s="4">
        <f>Table15_2[[#This Row],[virtual_counts]]/Table15_2[[#This Row],[den_total]]</f>
        <v>1.502968362515969E-4</v>
      </c>
      <c r="N2695" t="s">
        <v>16</v>
      </c>
    </row>
    <row r="2696" spans="1:14" x14ac:dyDescent="0.3">
      <c r="A2696" t="s">
        <v>32</v>
      </c>
      <c r="B2696">
        <v>2020</v>
      </c>
      <c r="C2696">
        <v>12</v>
      </c>
      <c r="D2696" t="s">
        <v>20</v>
      </c>
      <c r="E2696">
        <v>26614</v>
      </c>
      <c r="F2696">
        <f>VLOOKUP(_xlfn.CONCAT(A2696,B2696,C2696),Denominator!D:H,2,FALSE)</f>
        <v>22897</v>
      </c>
      <c r="G2696">
        <f>VLOOKUP(_xlfn.CONCAT(A2696,B2696,C2696),Denominator!D:H,3,FALSE)</f>
        <v>3717</v>
      </c>
      <c r="H2696">
        <v>49</v>
      </c>
      <c r="I2696" s="13">
        <f>Table15_2[[#This Row],[total_counts]]-Table15_2[[#This Row],[virtual_counts]]</f>
        <v>42</v>
      </c>
      <c r="J2696">
        <v>7</v>
      </c>
      <c r="K2696" s="4">
        <f>Table15_2[[#This Row],[total_counts]]/Table15_2[[#This Row],[den_total]]</f>
        <v>1.841136244082062E-3</v>
      </c>
      <c r="L2696" s="4">
        <f>Table15_2[[#This Row],[in_person_counts]]/Table15_2[[#This Row],[den_total]]</f>
        <v>1.5781167806417674E-3</v>
      </c>
      <c r="M2696" s="4">
        <f>Table15_2[[#This Row],[virtual_counts]]/Table15_2[[#This Row],[den_total]]</f>
        <v>2.6301946344029457E-4</v>
      </c>
      <c r="N2696" t="s">
        <v>16</v>
      </c>
    </row>
    <row r="2697" spans="1:14" x14ac:dyDescent="0.3">
      <c r="A2697" t="s">
        <v>32</v>
      </c>
      <c r="B2697">
        <v>2020</v>
      </c>
      <c r="C2697">
        <v>12</v>
      </c>
      <c r="D2697" t="s">
        <v>21</v>
      </c>
      <c r="E2697">
        <v>26614</v>
      </c>
      <c r="F2697">
        <f>VLOOKUP(_xlfn.CONCAT(A2697,B2697,C2697),Denominator!D:H,2,FALSE)</f>
        <v>22897</v>
      </c>
      <c r="G2697">
        <f>VLOOKUP(_xlfn.CONCAT(A2697,B2697,C2697),Denominator!D:H,3,FALSE)</f>
        <v>3717</v>
      </c>
      <c r="H2697">
        <v>42</v>
      </c>
      <c r="I2697" s="13">
        <f>Table15_2[[#This Row],[total_counts]]-Table15_2[[#This Row],[virtual_counts]]</f>
        <v>21</v>
      </c>
      <c r="J2697">
        <v>21</v>
      </c>
      <c r="K2697" s="4">
        <f>Table15_2[[#This Row],[total_counts]]/Table15_2[[#This Row],[den_total]]</f>
        <v>1.5781167806417674E-3</v>
      </c>
      <c r="L2697" s="4">
        <f>Table15_2[[#This Row],[in_person_counts]]/Table15_2[[#This Row],[den_total]]</f>
        <v>7.8905839032088372E-4</v>
      </c>
      <c r="M2697" s="4">
        <f>Table15_2[[#This Row],[virtual_counts]]/Table15_2[[#This Row],[den_total]]</f>
        <v>7.8905839032088372E-4</v>
      </c>
      <c r="N2697" t="s">
        <v>16</v>
      </c>
    </row>
    <row r="2698" spans="1:14" x14ac:dyDescent="0.3">
      <c r="A2698" t="s">
        <v>32</v>
      </c>
      <c r="B2698">
        <v>2020</v>
      </c>
      <c r="C2698">
        <v>12</v>
      </c>
      <c r="D2698" t="s">
        <v>22</v>
      </c>
      <c r="E2698">
        <v>26614</v>
      </c>
      <c r="F2698">
        <f>VLOOKUP(_xlfn.CONCAT(A2698,B2698,C2698),Denominator!D:H,2,FALSE)</f>
        <v>22897</v>
      </c>
      <c r="G2698">
        <f>VLOOKUP(_xlfn.CONCAT(A2698,B2698,C2698),Denominator!D:H,3,FALSE)</f>
        <v>3717</v>
      </c>
      <c r="H2698">
        <v>91</v>
      </c>
      <c r="I2698" s="13">
        <f>Table15_2[[#This Row],[total_counts]]-Table15_2[[#This Row],[virtual_counts]]</f>
        <v>63</v>
      </c>
      <c r="J2698">
        <v>28</v>
      </c>
      <c r="K2698" s="4">
        <f>Table15_2[[#This Row],[total_counts]]/Table15_2[[#This Row],[den_total]]</f>
        <v>3.4192530247238295E-3</v>
      </c>
      <c r="L2698" s="4">
        <f>Table15_2[[#This Row],[in_person_counts]]/Table15_2[[#This Row],[den_total]]</f>
        <v>2.3671751709626512E-3</v>
      </c>
      <c r="M2698" s="4">
        <f>Table15_2[[#This Row],[virtual_counts]]/Table15_2[[#This Row],[den_total]]</f>
        <v>1.0520778537611783E-3</v>
      </c>
      <c r="N2698" t="s">
        <v>16</v>
      </c>
    </row>
    <row r="2699" spans="1:14" x14ac:dyDescent="0.3">
      <c r="A2699" t="s">
        <v>32</v>
      </c>
      <c r="B2699">
        <v>2020</v>
      </c>
      <c r="C2699">
        <v>12</v>
      </c>
      <c r="D2699" t="s">
        <v>23</v>
      </c>
      <c r="E2699">
        <v>26614</v>
      </c>
      <c r="F2699">
        <f>VLOOKUP(_xlfn.CONCAT(A2699,B2699,C2699),Denominator!D:H,2,FALSE)</f>
        <v>22897</v>
      </c>
      <c r="G2699">
        <f>VLOOKUP(_xlfn.CONCAT(A2699,B2699,C2699),Denominator!D:H,3,FALSE)</f>
        <v>3717</v>
      </c>
      <c r="H2699">
        <v>39</v>
      </c>
      <c r="I2699" s="13">
        <f>Table15_2[[#This Row],[total_counts]]-Table15_2[[#This Row],[virtual_counts]]</f>
        <v>34</v>
      </c>
      <c r="J2699">
        <v>5</v>
      </c>
      <c r="K2699" s="4">
        <f>Table15_2[[#This Row],[total_counts]]/Table15_2[[#This Row],[den_total]]</f>
        <v>1.4653941534530698E-3</v>
      </c>
      <c r="L2699" s="4">
        <f>Table15_2[[#This Row],[in_person_counts]]/Table15_2[[#This Row],[den_total]]</f>
        <v>1.2775231081385736E-3</v>
      </c>
      <c r="M2699" s="4">
        <f>Table15_2[[#This Row],[virtual_counts]]/Table15_2[[#This Row],[den_total]]</f>
        <v>1.8787104531449612E-4</v>
      </c>
      <c r="N2699" t="s">
        <v>16</v>
      </c>
    </row>
    <row r="2700" spans="1:14" x14ac:dyDescent="0.3">
      <c r="A2700" t="s">
        <v>32</v>
      </c>
      <c r="B2700">
        <v>2020</v>
      </c>
      <c r="C2700">
        <v>12</v>
      </c>
      <c r="D2700" t="s">
        <v>24</v>
      </c>
      <c r="E2700">
        <v>26614</v>
      </c>
      <c r="F2700">
        <f>VLOOKUP(_xlfn.CONCAT(A2700,B2700,C2700),Denominator!D:H,2,FALSE)</f>
        <v>22897</v>
      </c>
      <c r="G2700">
        <f>VLOOKUP(_xlfn.CONCAT(A2700,B2700,C2700),Denominator!D:H,3,FALSE)</f>
        <v>3717</v>
      </c>
      <c r="H2700">
        <v>64</v>
      </c>
      <c r="I2700" s="13">
        <f>Table15_2[[#This Row],[total_counts]]-Table15_2[[#This Row],[virtual_counts]]</f>
        <v>44</v>
      </c>
      <c r="J2700">
        <v>20</v>
      </c>
      <c r="K2700" s="4">
        <f>Table15_2[[#This Row],[total_counts]]/Table15_2[[#This Row],[den_total]]</f>
        <v>2.4047493800255504E-3</v>
      </c>
      <c r="L2700" s="4">
        <f>Table15_2[[#This Row],[in_person_counts]]/Table15_2[[#This Row],[den_total]]</f>
        <v>1.6532651987675659E-3</v>
      </c>
      <c r="M2700" s="4">
        <f>Table15_2[[#This Row],[virtual_counts]]/Table15_2[[#This Row],[den_total]]</f>
        <v>7.514841812579845E-4</v>
      </c>
      <c r="N2700" t="s">
        <v>16</v>
      </c>
    </row>
    <row r="2701" spans="1:14" x14ac:dyDescent="0.3">
      <c r="A2701" t="s">
        <v>32</v>
      </c>
      <c r="B2701">
        <v>2020</v>
      </c>
      <c r="C2701">
        <v>12</v>
      </c>
      <c r="D2701" t="s">
        <v>25</v>
      </c>
      <c r="E2701">
        <v>26614</v>
      </c>
      <c r="F2701">
        <f>VLOOKUP(_xlfn.CONCAT(A2701,B2701,C2701),Denominator!D:H,2,FALSE)</f>
        <v>22897</v>
      </c>
      <c r="G2701">
        <f>VLOOKUP(_xlfn.CONCAT(A2701,B2701,C2701),Denominator!D:H,3,FALSE)</f>
        <v>3717</v>
      </c>
      <c r="H2701">
        <v>66</v>
      </c>
      <c r="I2701" s="13">
        <f>Table15_2[[#This Row],[total_counts]]-Table15_2[[#This Row],[virtual_counts]]</f>
        <v>64</v>
      </c>
      <c r="J2701">
        <v>2</v>
      </c>
      <c r="K2701" s="4">
        <f>Table15_2[[#This Row],[total_counts]]/Table15_2[[#This Row],[den_total]]</f>
        <v>2.4798977981513488E-3</v>
      </c>
      <c r="L2701" s="4">
        <f>Table15_2[[#This Row],[in_person_counts]]/Table15_2[[#This Row],[den_total]]</f>
        <v>2.4047493800255504E-3</v>
      </c>
      <c r="M2701" s="4">
        <f>Table15_2[[#This Row],[virtual_counts]]/Table15_2[[#This Row],[den_total]]</f>
        <v>7.514841812579845E-5</v>
      </c>
      <c r="N2701" t="s">
        <v>16</v>
      </c>
    </row>
    <row r="2702" spans="1:14" x14ac:dyDescent="0.3">
      <c r="A2702" t="s">
        <v>33</v>
      </c>
      <c r="B2702">
        <v>2020</v>
      </c>
      <c r="C2702">
        <v>1</v>
      </c>
      <c r="D2702" t="s">
        <v>13</v>
      </c>
      <c r="E2702">
        <v>19955</v>
      </c>
      <c r="F2702">
        <f>VLOOKUP(_xlfn.CONCAT(A2702,B2702,C2702),Denominator!D:H,2,FALSE)</f>
        <v>19954</v>
      </c>
      <c r="G2702">
        <f>VLOOKUP(_xlfn.CONCAT(A2702,B2702,C2702),Denominator!D:H,3,FALSE)</f>
        <v>1</v>
      </c>
      <c r="H2702">
        <v>2529</v>
      </c>
      <c r="I2702" s="13">
        <f>Table15_2[[#This Row],[total_counts]]-Table15_2[[#This Row],[virtual_counts]]</f>
        <v>2529</v>
      </c>
      <c r="J2702">
        <v>0</v>
      </c>
      <c r="K2702" s="4">
        <f>Table15_2[[#This Row],[total_counts]]/Table15_2[[#This Row],[den_total]]</f>
        <v>0.12673515409671762</v>
      </c>
      <c r="L2702" s="4">
        <f>Table15_2[[#This Row],[in_person_counts]]/Table15_2[[#This Row],[den_total]]</f>
        <v>0.12673515409671762</v>
      </c>
      <c r="M2702" s="4">
        <f>Table15_2[[#This Row],[virtual_counts]]/Table15_2[[#This Row],[den_total]]</f>
        <v>0</v>
      </c>
      <c r="N2702" t="s">
        <v>14</v>
      </c>
    </row>
    <row r="2703" spans="1:14" x14ac:dyDescent="0.3">
      <c r="A2703" t="s">
        <v>33</v>
      </c>
      <c r="B2703">
        <v>2020</v>
      </c>
      <c r="C2703">
        <v>1</v>
      </c>
      <c r="D2703" t="s">
        <v>18</v>
      </c>
      <c r="E2703">
        <v>19955</v>
      </c>
      <c r="F2703">
        <f>VLOOKUP(_xlfn.CONCAT(A2703,B2703,C2703),Denominator!D:H,2,FALSE)</f>
        <v>19954</v>
      </c>
      <c r="G2703">
        <f>VLOOKUP(_xlfn.CONCAT(A2703,B2703,C2703),Denominator!D:H,3,FALSE)</f>
        <v>1</v>
      </c>
      <c r="H2703">
        <v>187</v>
      </c>
      <c r="I2703" s="13">
        <f>Table15_2[[#This Row],[total_counts]]-Table15_2[[#This Row],[virtual_counts]]</f>
        <v>187</v>
      </c>
      <c r="J2703">
        <v>0</v>
      </c>
      <c r="K2703" s="4">
        <f>Table15_2[[#This Row],[total_counts]]/Table15_2[[#This Row],[den_total]]</f>
        <v>9.3710849411175138E-3</v>
      </c>
      <c r="L2703" s="4">
        <f>Table15_2[[#This Row],[in_person_counts]]/Table15_2[[#This Row],[den_total]]</f>
        <v>9.3710849411175138E-3</v>
      </c>
      <c r="M2703" s="4">
        <f>Table15_2[[#This Row],[virtual_counts]]/Table15_2[[#This Row],[den_total]]</f>
        <v>0</v>
      </c>
      <c r="N2703" t="s">
        <v>14</v>
      </c>
    </row>
    <row r="2704" spans="1:14" x14ac:dyDescent="0.3">
      <c r="A2704" t="s">
        <v>33</v>
      </c>
      <c r="B2704">
        <v>2020</v>
      </c>
      <c r="C2704">
        <v>1</v>
      </c>
      <c r="D2704" t="s">
        <v>19</v>
      </c>
      <c r="E2704">
        <v>19955</v>
      </c>
      <c r="F2704">
        <f>VLOOKUP(_xlfn.CONCAT(A2704,B2704,C2704),Denominator!D:H,2,FALSE)</f>
        <v>19954</v>
      </c>
      <c r="G2704">
        <f>VLOOKUP(_xlfn.CONCAT(A2704,B2704,C2704),Denominator!D:H,3,FALSE)</f>
        <v>1</v>
      </c>
      <c r="H2704">
        <v>117</v>
      </c>
      <c r="I2704" s="13">
        <f>Table15_2[[#This Row],[total_counts]]-Table15_2[[#This Row],[virtual_counts]]</f>
        <v>117</v>
      </c>
      <c r="J2704">
        <v>0</v>
      </c>
      <c r="K2704" s="4">
        <f>Table15_2[[#This Row],[total_counts]]/Table15_2[[#This Row],[den_total]]</f>
        <v>5.8631921824104233E-3</v>
      </c>
      <c r="L2704" s="4">
        <f>Table15_2[[#This Row],[in_person_counts]]/Table15_2[[#This Row],[den_total]]</f>
        <v>5.8631921824104233E-3</v>
      </c>
      <c r="M2704" s="4">
        <f>Table15_2[[#This Row],[virtual_counts]]/Table15_2[[#This Row],[den_total]]</f>
        <v>0</v>
      </c>
      <c r="N2704" t="s">
        <v>14</v>
      </c>
    </row>
    <row r="2705" spans="1:14" x14ac:dyDescent="0.3">
      <c r="A2705" t="s">
        <v>33</v>
      </c>
      <c r="B2705">
        <v>2020</v>
      </c>
      <c r="C2705">
        <v>1</v>
      </c>
      <c r="D2705" t="s">
        <v>20</v>
      </c>
      <c r="E2705">
        <v>19955</v>
      </c>
      <c r="F2705">
        <f>VLOOKUP(_xlfn.CONCAT(A2705,B2705,C2705),Denominator!D:H,2,FALSE)</f>
        <v>19954</v>
      </c>
      <c r="G2705">
        <f>VLOOKUP(_xlfn.CONCAT(A2705,B2705,C2705),Denominator!D:H,3,FALSE)</f>
        <v>1</v>
      </c>
      <c r="H2705">
        <v>92</v>
      </c>
      <c r="I2705" s="13">
        <f>Table15_2[[#This Row],[total_counts]]-Table15_2[[#This Row],[virtual_counts]]</f>
        <v>92</v>
      </c>
      <c r="J2705">
        <v>0</v>
      </c>
      <c r="K2705" s="4">
        <f>Table15_2[[#This Row],[total_counts]]/Table15_2[[#This Row],[den_total]]</f>
        <v>4.6103733400150336E-3</v>
      </c>
      <c r="L2705" s="4">
        <f>Table15_2[[#This Row],[in_person_counts]]/Table15_2[[#This Row],[den_total]]</f>
        <v>4.6103733400150336E-3</v>
      </c>
      <c r="M2705" s="4">
        <f>Table15_2[[#This Row],[virtual_counts]]/Table15_2[[#This Row],[den_total]]</f>
        <v>0</v>
      </c>
      <c r="N2705" t="s">
        <v>14</v>
      </c>
    </row>
    <row r="2706" spans="1:14" x14ac:dyDescent="0.3">
      <c r="A2706" t="s">
        <v>33</v>
      </c>
      <c r="B2706">
        <v>2020</v>
      </c>
      <c r="C2706">
        <v>1</v>
      </c>
      <c r="D2706" t="s">
        <v>21</v>
      </c>
      <c r="E2706">
        <v>19955</v>
      </c>
      <c r="F2706">
        <f>VLOOKUP(_xlfn.CONCAT(A2706,B2706,C2706),Denominator!D:H,2,FALSE)</f>
        <v>19954</v>
      </c>
      <c r="G2706">
        <f>VLOOKUP(_xlfn.CONCAT(A2706,B2706,C2706),Denominator!D:H,3,FALSE)</f>
        <v>1</v>
      </c>
      <c r="H2706">
        <v>9</v>
      </c>
      <c r="I2706" s="13">
        <f>Table15_2[[#This Row],[total_counts]]-Table15_2[[#This Row],[virtual_counts]]</f>
        <v>9</v>
      </c>
      <c r="J2706">
        <v>0</v>
      </c>
      <c r="K2706" s="4">
        <f>Table15_2[[#This Row],[total_counts]]/Table15_2[[#This Row],[den_total]]</f>
        <v>4.5101478326234026E-4</v>
      </c>
      <c r="L2706" s="4">
        <f>Table15_2[[#This Row],[in_person_counts]]/Table15_2[[#This Row],[den_total]]</f>
        <v>4.5101478326234026E-4</v>
      </c>
      <c r="M2706" s="4">
        <f>Table15_2[[#This Row],[virtual_counts]]/Table15_2[[#This Row],[den_total]]</f>
        <v>0</v>
      </c>
      <c r="N2706" t="s">
        <v>14</v>
      </c>
    </row>
    <row r="2707" spans="1:14" x14ac:dyDescent="0.3">
      <c r="A2707" t="s">
        <v>33</v>
      </c>
      <c r="B2707">
        <v>2020</v>
      </c>
      <c r="C2707">
        <v>1</v>
      </c>
      <c r="D2707" t="s">
        <v>22</v>
      </c>
      <c r="E2707">
        <v>19955</v>
      </c>
      <c r="F2707">
        <f>VLOOKUP(_xlfn.CONCAT(A2707,B2707,C2707),Denominator!D:H,2,FALSE)</f>
        <v>19954</v>
      </c>
      <c r="G2707">
        <f>VLOOKUP(_xlfn.CONCAT(A2707,B2707,C2707),Denominator!D:H,3,FALSE)</f>
        <v>1</v>
      </c>
      <c r="H2707">
        <v>101</v>
      </c>
      <c r="I2707" s="13">
        <f>Table15_2[[#This Row],[total_counts]]-Table15_2[[#This Row],[virtual_counts]]</f>
        <v>101</v>
      </c>
      <c r="J2707">
        <v>0</v>
      </c>
      <c r="K2707" s="4">
        <f>Table15_2[[#This Row],[total_counts]]/Table15_2[[#This Row],[den_total]]</f>
        <v>5.0613881232773744E-3</v>
      </c>
      <c r="L2707" s="4">
        <f>Table15_2[[#This Row],[in_person_counts]]/Table15_2[[#This Row],[den_total]]</f>
        <v>5.0613881232773744E-3</v>
      </c>
      <c r="M2707" s="4">
        <f>Table15_2[[#This Row],[virtual_counts]]/Table15_2[[#This Row],[den_total]]</f>
        <v>0</v>
      </c>
      <c r="N2707" t="s">
        <v>14</v>
      </c>
    </row>
    <row r="2708" spans="1:14" x14ac:dyDescent="0.3">
      <c r="A2708" t="s">
        <v>33</v>
      </c>
      <c r="B2708">
        <v>2020</v>
      </c>
      <c r="C2708">
        <v>1</v>
      </c>
      <c r="D2708" t="s">
        <v>23</v>
      </c>
      <c r="E2708">
        <v>19955</v>
      </c>
      <c r="F2708">
        <f>VLOOKUP(_xlfn.CONCAT(A2708,B2708,C2708),Denominator!D:H,2,FALSE)</f>
        <v>19954</v>
      </c>
      <c r="G2708">
        <f>VLOOKUP(_xlfn.CONCAT(A2708,B2708,C2708),Denominator!D:H,3,FALSE)</f>
        <v>1</v>
      </c>
      <c r="H2708">
        <v>165</v>
      </c>
      <c r="I2708" s="13">
        <f>Table15_2[[#This Row],[total_counts]]-Table15_2[[#This Row],[virtual_counts]]</f>
        <v>165</v>
      </c>
      <c r="J2708">
        <v>0</v>
      </c>
      <c r="K2708" s="4">
        <f>Table15_2[[#This Row],[total_counts]]/Table15_2[[#This Row],[den_total]]</f>
        <v>8.2686043598095716E-3</v>
      </c>
      <c r="L2708" s="4">
        <f>Table15_2[[#This Row],[in_person_counts]]/Table15_2[[#This Row],[den_total]]</f>
        <v>8.2686043598095716E-3</v>
      </c>
      <c r="M2708" s="4">
        <f>Table15_2[[#This Row],[virtual_counts]]/Table15_2[[#This Row],[den_total]]</f>
        <v>0</v>
      </c>
      <c r="N2708" t="s">
        <v>14</v>
      </c>
    </row>
    <row r="2709" spans="1:14" x14ac:dyDescent="0.3">
      <c r="A2709" t="s">
        <v>33</v>
      </c>
      <c r="B2709">
        <v>2020</v>
      </c>
      <c r="C2709">
        <v>1</v>
      </c>
      <c r="D2709" t="s">
        <v>24</v>
      </c>
      <c r="E2709">
        <v>19955</v>
      </c>
      <c r="F2709">
        <f>VLOOKUP(_xlfn.CONCAT(A2709,B2709,C2709),Denominator!D:H,2,FALSE)</f>
        <v>19954</v>
      </c>
      <c r="G2709">
        <f>VLOOKUP(_xlfn.CONCAT(A2709,B2709,C2709),Denominator!D:H,3,FALSE)</f>
        <v>1</v>
      </c>
      <c r="H2709">
        <v>48</v>
      </c>
      <c r="I2709" s="13">
        <f>Table15_2[[#This Row],[total_counts]]-Table15_2[[#This Row],[virtual_counts]]</f>
        <v>48</v>
      </c>
      <c r="J2709">
        <v>0</v>
      </c>
      <c r="K2709" s="4">
        <f>Table15_2[[#This Row],[total_counts]]/Table15_2[[#This Row],[den_total]]</f>
        <v>2.4054121773991479E-3</v>
      </c>
      <c r="L2709" s="4">
        <f>Table15_2[[#This Row],[in_person_counts]]/Table15_2[[#This Row],[den_total]]</f>
        <v>2.4054121773991479E-3</v>
      </c>
      <c r="M2709" s="4">
        <f>Table15_2[[#This Row],[virtual_counts]]/Table15_2[[#This Row],[den_total]]</f>
        <v>0</v>
      </c>
      <c r="N2709" t="s">
        <v>14</v>
      </c>
    </row>
    <row r="2710" spans="1:14" x14ac:dyDescent="0.3">
      <c r="A2710" t="s">
        <v>33</v>
      </c>
      <c r="B2710">
        <v>2020</v>
      </c>
      <c r="C2710">
        <v>1</v>
      </c>
      <c r="D2710" t="s">
        <v>25</v>
      </c>
      <c r="E2710">
        <v>19955</v>
      </c>
      <c r="F2710">
        <f>VLOOKUP(_xlfn.CONCAT(A2710,B2710,C2710),Denominator!D:H,2,FALSE)</f>
        <v>19954</v>
      </c>
      <c r="G2710">
        <f>VLOOKUP(_xlfn.CONCAT(A2710,B2710,C2710),Denominator!D:H,3,FALSE)</f>
        <v>1</v>
      </c>
      <c r="H2710">
        <v>698</v>
      </c>
      <c r="I2710" s="13">
        <f>Table15_2[[#This Row],[total_counts]]-Table15_2[[#This Row],[virtual_counts]]</f>
        <v>698</v>
      </c>
      <c r="J2710">
        <v>0</v>
      </c>
      <c r="K2710" s="4">
        <f>Table15_2[[#This Row],[total_counts]]/Table15_2[[#This Row],[den_total]]</f>
        <v>3.4978702079679277E-2</v>
      </c>
      <c r="L2710" s="4">
        <f>Table15_2[[#This Row],[in_person_counts]]/Table15_2[[#This Row],[den_total]]</f>
        <v>3.4978702079679277E-2</v>
      </c>
      <c r="M2710" s="4">
        <f>Table15_2[[#This Row],[virtual_counts]]/Table15_2[[#This Row],[den_total]]</f>
        <v>0</v>
      </c>
      <c r="N2710" t="s">
        <v>14</v>
      </c>
    </row>
    <row r="2711" spans="1:14" x14ac:dyDescent="0.3">
      <c r="A2711" t="s">
        <v>33</v>
      </c>
      <c r="B2711">
        <v>2020</v>
      </c>
      <c r="C2711">
        <v>2</v>
      </c>
      <c r="D2711" t="s">
        <v>13</v>
      </c>
      <c r="E2711">
        <v>17774</v>
      </c>
      <c r="F2711">
        <f>VLOOKUP(_xlfn.CONCAT(A2711,B2711,C2711),Denominator!D:H,2,FALSE)</f>
        <v>17774</v>
      </c>
      <c r="G2711">
        <f>VLOOKUP(_xlfn.CONCAT(A2711,B2711,C2711),Denominator!D:H,3,FALSE)</f>
        <v>0</v>
      </c>
      <c r="H2711">
        <v>2393</v>
      </c>
      <c r="I2711" s="13">
        <f>Table15_2[[#This Row],[total_counts]]-Table15_2[[#This Row],[virtual_counts]]</f>
        <v>2393</v>
      </c>
      <c r="J2711">
        <v>0</v>
      </c>
      <c r="K2711" s="4">
        <f>Table15_2[[#This Row],[total_counts]]/Table15_2[[#This Row],[den_total]]</f>
        <v>0.13463485990773039</v>
      </c>
      <c r="L2711" s="4">
        <f>Table15_2[[#This Row],[in_person_counts]]/Table15_2[[#This Row],[den_total]]</f>
        <v>0.13463485990773039</v>
      </c>
      <c r="M2711" s="4">
        <f>Table15_2[[#This Row],[virtual_counts]]/Table15_2[[#This Row],[den_total]]</f>
        <v>0</v>
      </c>
      <c r="N2711" t="s">
        <v>14</v>
      </c>
    </row>
    <row r="2712" spans="1:14" x14ac:dyDescent="0.3">
      <c r="A2712" t="s">
        <v>33</v>
      </c>
      <c r="B2712">
        <v>2020</v>
      </c>
      <c r="C2712">
        <v>2</v>
      </c>
      <c r="D2712" t="s">
        <v>18</v>
      </c>
      <c r="E2712">
        <v>17774</v>
      </c>
      <c r="F2712">
        <f>VLOOKUP(_xlfn.CONCAT(A2712,B2712,C2712),Denominator!D:H,2,FALSE)</f>
        <v>17774</v>
      </c>
      <c r="G2712">
        <f>VLOOKUP(_xlfn.CONCAT(A2712,B2712,C2712),Denominator!D:H,3,FALSE)</f>
        <v>0</v>
      </c>
      <c r="H2712">
        <v>168</v>
      </c>
      <c r="I2712" s="13">
        <f>Table15_2[[#This Row],[total_counts]]-Table15_2[[#This Row],[virtual_counts]]</f>
        <v>168</v>
      </c>
      <c r="J2712">
        <v>0</v>
      </c>
      <c r="K2712" s="4">
        <f>Table15_2[[#This Row],[total_counts]]/Table15_2[[#This Row],[den_total]]</f>
        <v>9.4520085518172616E-3</v>
      </c>
      <c r="L2712" s="4">
        <f>Table15_2[[#This Row],[in_person_counts]]/Table15_2[[#This Row],[den_total]]</f>
        <v>9.4520085518172616E-3</v>
      </c>
      <c r="M2712" s="4">
        <f>Table15_2[[#This Row],[virtual_counts]]/Table15_2[[#This Row],[den_total]]</f>
        <v>0</v>
      </c>
      <c r="N2712" t="s">
        <v>14</v>
      </c>
    </row>
    <row r="2713" spans="1:14" x14ac:dyDescent="0.3">
      <c r="A2713" t="s">
        <v>33</v>
      </c>
      <c r="B2713">
        <v>2020</v>
      </c>
      <c r="C2713">
        <v>2</v>
      </c>
      <c r="D2713" t="s">
        <v>19</v>
      </c>
      <c r="E2713">
        <v>17774</v>
      </c>
      <c r="F2713">
        <f>VLOOKUP(_xlfn.CONCAT(A2713,B2713,C2713),Denominator!D:H,2,FALSE)</f>
        <v>17774</v>
      </c>
      <c r="G2713">
        <f>VLOOKUP(_xlfn.CONCAT(A2713,B2713,C2713),Denominator!D:H,3,FALSE)</f>
        <v>0</v>
      </c>
      <c r="H2713">
        <v>122</v>
      </c>
      <c r="I2713" s="13">
        <f>Table15_2[[#This Row],[total_counts]]-Table15_2[[#This Row],[virtual_counts]]</f>
        <v>122</v>
      </c>
      <c r="J2713">
        <v>0</v>
      </c>
      <c r="K2713" s="4">
        <f>Table15_2[[#This Row],[total_counts]]/Table15_2[[#This Row],[den_total]]</f>
        <v>6.86395859120063E-3</v>
      </c>
      <c r="L2713" s="4">
        <f>Table15_2[[#This Row],[in_person_counts]]/Table15_2[[#This Row],[den_total]]</f>
        <v>6.86395859120063E-3</v>
      </c>
      <c r="M2713" s="4">
        <f>Table15_2[[#This Row],[virtual_counts]]/Table15_2[[#This Row],[den_total]]</f>
        <v>0</v>
      </c>
      <c r="N2713" t="s">
        <v>14</v>
      </c>
    </row>
    <row r="2714" spans="1:14" x14ac:dyDescent="0.3">
      <c r="A2714" t="s">
        <v>33</v>
      </c>
      <c r="B2714">
        <v>2020</v>
      </c>
      <c r="C2714">
        <v>2</v>
      </c>
      <c r="D2714" t="s">
        <v>20</v>
      </c>
      <c r="E2714">
        <v>17774</v>
      </c>
      <c r="F2714">
        <f>VLOOKUP(_xlfn.CONCAT(A2714,B2714,C2714),Denominator!D:H,2,FALSE)</f>
        <v>17774</v>
      </c>
      <c r="G2714">
        <f>VLOOKUP(_xlfn.CONCAT(A2714,B2714,C2714),Denominator!D:H,3,FALSE)</f>
        <v>0</v>
      </c>
      <c r="H2714">
        <v>96</v>
      </c>
      <c r="I2714" s="13">
        <f>Table15_2[[#This Row],[total_counts]]-Table15_2[[#This Row],[virtual_counts]]</f>
        <v>96</v>
      </c>
      <c r="J2714">
        <v>0</v>
      </c>
      <c r="K2714" s="4">
        <f>Table15_2[[#This Row],[total_counts]]/Table15_2[[#This Row],[den_total]]</f>
        <v>5.4011477438955782E-3</v>
      </c>
      <c r="L2714" s="4">
        <f>Table15_2[[#This Row],[in_person_counts]]/Table15_2[[#This Row],[den_total]]</f>
        <v>5.4011477438955782E-3</v>
      </c>
      <c r="M2714" s="4">
        <f>Table15_2[[#This Row],[virtual_counts]]/Table15_2[[#This Row],[den_total]]</f>
        <v>0</v>
      </c>
      <c r="N2714" t="s">
        <v>14</v>
      </c>
    </row>
    <row r="2715" spans="1:14" x14ac:dyDescent="0.3">
      <c r="A2715" t="s">
        <v>33</v>
      </c>
      <c r="B2715">
        <v>2020</v>
      </c>
      <c r="C2715">
        <v>2</v>
      </c>
      <c r="D2715" t="s">
        <v>21</v>
      </c>
      <c r="E2715">
        <v>17774</v>
      </c>
      <c r="F2715">
        <f>VLOOKUP(_xlfn.CONCAT(A2715,B2715,C2715),Denominator!D:H,2,FALSE)</f>
        <v>17774</v>
      </c>
      <c r="G2715">
        <f>VLOOKUP(_xlfn.CONCAT(A2715,B2715,C2715),Denominator!D:H,3,FALSE)</f>
        <v>0</v>
      </c>
      <c r="H2715">
        <v>5</v>
      </c>
      <c r="I2715" s="13">
        <f>Table15_2[[#This Row],[total_counts]]-Table15_2[[#This Row],[virtual_counts]]</f>
        <v>5</v>
      </c>
      <c r="J2715">
        <v>0</v>
      </c>
      <c r="K2715" s="4">
        <f>Table15_2[[#This Row],[total_counts]]/Table15_2[[#This Row],[den_total]]</f>
        <v>2.8130977832789469E-4</v>
      </c>
      <c r="L2715" s="4">
        <f>Table15_2[[#This Row],[in_person_counts]]/Table15_2[[#This Row],[den_total]]</f>
        <v>2.8130977832789469E-4</v>
      </c>
      <c r="M2715" s="4">
        <f>Table15_2[[#This Row],[virtual_counts]]/Table15_2[[#This Row],[den_total]]</f>
        <v>0</v>
      </c>
      <c r="N2715" t="s">
        <v>14</v>
      </c>
    </row>
    <row r="2716" spans="1:14" x14ac:dyDescent="0.3">
      <c r="A2716" t="s">
        <v>33</v>
      </c>
      <c r="B2716">
        <v>2020</v>
      </c>
      <c r="C2716">
        <v>2</v>
      </c>
      <c r="D2716" t="s">
        <v>22</v>
      </c>
      <c r="E2716">
        <v>17774</v>
      </c>
      <c r="F2716">
        <f>VLOOKUP(_xlfn.CONCAT(A2716,B2716,C2716),Denominator!D:H,2,FALSE)</f>
        <v>17774</v>
      </c>
      <c r="G2716">
        <f>VLOOKUP(_xlfn.CONCAT(A2716,B2716,C2716),Denominator!D:H,3,FALSE)</f>
        <v>0</v>
      </c>
      <c r="H2716">
        <v>101</v>
      </c>
      <c r="I2716" s="13">
        <f>Table15_2[[#This Row],[total_counts]]-Table15_2[[#This Row],[virtual_counts]]</f>
        <v>101</v>
      </c>
      <c r="J2716">
        <v>0</v>
      </c>
      <c r="K2716" s="4">
        <f>Table15_2[[#This Row],[total_counts]]/Table15_2[[#This Row],[den_total]]</f>
        <v>5.6824575222234721E-3</v>
      </c>
      <c r="L2716" s="4">
        <f>Table15_2[[#This Row],[in_person_counts]]/Table15_2[[#This Row],[den_total]]</f>
        <v>5.6824575222234721E-3</v>
      </c>
      <c r="M2716" s="4">
        <f>Table15_2[[#This Row],[virtual_counts]]/Table15_2[[#This Row],[den_total]]</f>
        <v>0</v>
      </c>
      <c r="N2716" t="s">
        <v>14</v>
      </c>
    </row>
    <row r="2717" spans="1:14" x14ac:dyDescent="0.3">
      <c r="A2717" t="s">
        <v>33</v>
      </c>
      <c r="B2717">
        <v>2020</v>
      </c>
      <c r="C2717">
        <v>2</v>
      </c>
      <c r="D2717" t="s">
        <v>23</v>
      </c>
      <c r="E2717">
        <v>17774</v>
      </c>
      <c r="F2717">
        <f>VLOOKUP(_xlfn.CONCAT(A2717,B2717,C2717),Denominator!D:H,2,FALSE)</f>
        <v>17774</v>
      </c>
      <c r="G2717">
        <f>VLOOKUP(_xlfn.CONCAT(A2717,B2717,C2717),Denominator!D:H,3,FALSE)</f>
        <v>0</v>
      </c>
      <c r="H2717">
        <v>166</v>
      </c>
      <c r="I2717" s="13">
        <f>Table15_2[[#This Row],[total_counts]]-Table15_2[[#This Row],[virtual_counts]]</f>
        <v>166</v>
      </c>
      <c r="J2717">
        <v>0</v>
      </c>
      <c r="K2717" s="4">
        <f>Table15_2[[#This Row],[total_counts]]/Table15_2[[#This Row],[den_total]]</f>
        <v>9.3394846404861037E-3</v>
      </c>
      <c r="L2717" s="4">
        <f>Table15_2[[#This Row],[in_person_counts]]/Table15_2[[#This Row],[den_total]]</f>
        <v>9.3394846404861037E-3</v>
      </c>
      <c r="M2717" s="4">
        <f>Table15_2[[#This Row],[virtual_counts]]/Table15_2[[#This Row],[den_total]]</f>
        <v>0</v>
      </c>
      <c r="N2717" t="s">
        <v>14</v>
      </c>
    </row>
    <row r="2718" spans="1:14" x14ac:dyDescent="0.3">
      <c r="A2718" t="s">
        <v>33</v>
      </c>
      <c r="B2718">
        <v>2020</v>
      </c>
      <c r="C2718">
        <v>2</v>
      </c>
      <c r="D2718" t="s">
        <v>24</v>
      </c>
      <c r="E2718">
        <v>17774</v>
      </c>
      <c r="F2718">
        <f>VLOOKUP(_xlfn.CONCAT(A2718,B2718,C2718),Denominator!D:H,2,FALSE)</f>
        <v>17774</v>
      </c>
      <c r="G2718">
        <f>VLOOKUP(_xlfn.CONCAT(A2718,B2718,C2718),Denominator!D:H,3,FALSE)</f>
        <v>0</v>
      </c>
      <c r="H2718">
        <v>32</v>
      </c>
      <c r="I2718" s="13">
        <f>Table15_2[[#This Row],[total_counts]]-Table15_2[[#This Row],[virtual_counts]]</f>
        <v>32</v>
      </c>
      <c r="J2718">
        <v>0</v>
      </c>
      <c r="K2718" s="4">
        <f>Table15_2[[#This Row],[total_counts]]/Table15_2[[#This Row],[den_total]]</f>
        <v>1.8003825812985259E-3</v>
      </c>
      <c r="L2718" s="4">
        <f>Table15_2[[#This Row],[in_person_counts]]/Table15_2[[#This Row],[den_total]]</f>
        <v>1.8003825812985259E-3</v>
      </c>
      <c r="M2718" s="4">
        <f>Table15_2[[#This Row],[virtual_counts]]/Table15_2[[#This Row],[den_total]]</f>
        <v>0</v>
      </c>
      <c r="N2718" t="s">
        <v>14</v>
      </c>
    </row>
    <row r="2719" spans="1:14" x14ac:dyDescent="0.3">
      <c r="A2719" t="s">
        <v>33</v>
      </c>
      <c r="B2719">
        <v>2020</v>
      </c>
      <c r="C2719">
        <v>2</v>
      </c>
      <c r="D2719" t="s">
        <v>25</v>
      </c>
      <c r="E2719">
        <v>17774</v>
      </c>
      <c r="F2719">
        <f>VLOOKUP(_xlfn.CONCAT(A2719,B2719,C2719),Denominator!D:H,2,FALSE)</f>
        <v>17774</v>
      </c>
      <c r="G2719">
        <f>VLOOKUP(_xlfn.CONCAT(A2719,B2719,C2719),Denominator!D:H,3,FALSE)</f>
        <v>0</v>
      </c>
      <c r="H2719">
        <v>603</v>
      </c>
      <c r="I2719" s="13">
        <f>Table15_2[[#This Row],[total_counts]]-Table15_2[[#This Row],[virtual_counts]]</f>
        <v>603</v>
      </c>
      <c r="J2719">
        <v>0</v>
      </c>
      <c r="K2719" s="4">
        <f>Table15_2[[#This Row],[total_counts]]/Table15_2[[#This Row],[den_total]]</f>
        <v>3.3925959266344098E-2</v>
      </c>
      <c r="L2719" s="4">
        <f>Table15_2[[#This Row],[in_person_counts]]/Table15_2[[#This Row],[den_total]]</f>
        <v>3.3925959266344098E-2</v>
      </c>
      <c r="M2719" s="4">
        <f>Table15_2[[#This Row],[virtual_counts]]/Table15_2[[#This Row],[den_total]]</f>
        <v>0</v>
      </c>
      <c r="N2719" t="s">
        <v>14</v>
      </c>
    </row>
    <row r="2720" spans="1:14" x14ac:dyDescent="0.3">
      <c r="A2720" t="s">
        <v>33</v>
      </c>
      <c r="B2720">
        <v>2020</v>
      </c>
      <c r="C2720">
        <v>3</v>
      </c>
      <c r="D2720" t="s">
        <v>13</v>
      </c>
      <c r="E2720">
        <v>15127</v>
      </c>
      <c r="F2720">
        <f>VLOOKUP(_xlfn.CONCAT(A2720,B2720,C2720),Denominator!D:H,2,FALSE)</f>
        <v>13855</v>
      </c>
      <c r="G2720">
        <f>VLOOKUP(_xlfn.CONCAT(A2720,B2720,C2720),Denominator!D:H,3,FALSE)</f>
        <v>1272</v>
      </c>
      <c r="H2720">
        <v>1817</v>
      </c>
      <c r="I2720" s="13">
        <f>Table15_2[[#This Row],[total_counts]]-Table15_2[[#This Row],[virtual_counts]]</f>
        <v>1489</v>
      </c>
      <c r="J2720">
        <v>328</v>
      </c>
      <c r="K2720" s="4">
        <f>Table15_2[[#This Row],[total_counts]]/Table15_2[[#This Row],[den_total]]</f>
        <v>0.12011634825147088</v>
      </c>
      <c r="L2720" s="4">
        <f>Table15_2[[#This Row],[in_person_counts]]/Table15_2[[#This Row],[den_total]]</f>
        <v>9.8433265022806901E-2</v>
      </c>
      <c r="M2720" s="4">
        <f>Table15_2[[#This Row],[virtual_counts]]/Table15_2[[#This Row],[den_total]]</f>
        <v>2.1683083228663979E-2</v>
      </c>
      <c r="N2720" t="s">
        <v>15</v>
      </c>
    </row>
    <row r="2721" spans="1:14" x14ac:dyDescent="0.3">
      <c r="A2721" t="s">
        <v>33</v>
      </c>
      <c r="B2721">
        <v>2020</v>
      </c>
      <c r="C2721">
        <v>3</v>
      </c>
      <c r="D2721" t="s">
        <v>18</v>
      </c>
      <c r="E2721">
        <v>15127</v>
      </c>
      <c r="F2721">
        <f>VLOOKUP(_xlfn.CONCAT(A2721,B2721,C2721),Denominator!D:H,2,FALSE)</f>
        <v>13855</v>
      </c>
      <c r="G2721">
        <f>VLOOKUP(_xlfn.CONCAT(A2721,B2721,C2721),Denominator!D:H,3,FALSE)</f>
        <v>1272</v>
      </c>
      <c r="H2721">
        <v>122</v>
      </c>
      <c r="I2721" s="13">
        <f>Table15_2[[#This Row],[total_counts]]-Table15_2[[#This Row],[virtual_counts]]</f>
        <v>100</v>
      </c>
      <c r="J2721">
        <v>22</v>
      </c>
      <c r="K2721" s="4">
        <f>Table15_2[[#This Row],[total_counts]]/Table15_2[[#This Row],[den_total]]</f>
        <v>8.0650492496859919E-3</v>
      </c>
      <c r="L2721" s="4">
        <f>Table15_2[[#This Row],[in_person_counts]]/Table15_2[[#This Row],[den_total]]</f>
        <v>6.6106961062999932E-3</v>
      </c>
      <c r="M2721" s="4">
        <f>Table15_2[[#This Row],[virtual_counts]]/Table15_2[[#This Row],[den_total]]</f>
        <v>1.4543531433859986E-3</v>
      </c>
      <c r="N2721" t="s">
        <v>15</v>
      </c>
    </row>
    <row r="2722" spans="1:14" x14ac:dyDescent="0.3">
      <c r="A2722" t="s">
        <v>33</v>
      </c>
      <c r="B2722">
        <v>2020</v>
      </c>
      <c r="C2722">
        <v>3</v>
      </c>
      <c r="D2722" t="s">
        <v>19</v>
      </c>
      <c r="E2722">
        <v>15127</v>
      </c>
      <c r="F2722">
        <f>VLOOKUP(_xlfn.CONCAT(A2722,B2722,C2722),Denominator!D:H,2,FALSE)</f>
        <v>13855</v>
      </c>
      <c r="G2722">
        <f>VLOOKUP(_xlfn.CONCAT(A2722,B2722,C2722),Denominator!D:H,3,FALSE)</f>
        <v>1272</v>
      </c>
      <c r="H2722">
        <v>92</v>
      </c>
      <c r="I2722" s="13">
        <f>Table15_2[[#This Row],[total_counts]]-Table15_2[[#This Row],[virtual_counts]]</f>
        <v>78</v>
      </c>
      <c r="J2722">
        <v>14</v>
      </c>
      <c r="K2722" s="4">
        <f>Table15_2[[#This Row],[total_counts]]/Table15_2[[#This Row],[den_total]]</f>
        <v>6.0818404177959938E-3</v>
      </c>
      <c r="L2722" s="4">
        <f>Table15_2[[#This Row],[in_person_counts]]/Table15_2[[#This Row],[den_total]]</f>
        <v>5.1563429629139946E-3</v>
      </c>
      <c r="M2722" s="4">
        <f>Table15_2[[#This Row],[virtual_counts]]/Table15_2[[#This Row],[den_total]]</f>
        <v>9.254974548819991E-4</v>
      </c>
      <c r="N2722" t="s">
        <v>15</v>
      </c>
    </row>
    <row r="2723" spans="1:14" x14ac:dyDescent="0.3">
      <c r="A2723" t="s">
        <v>33</v>
      </c>
      <c r="B2723">
        <v>2020</v>
      </c>
      <c r="C2723">
        <v>3</v>
      </c>
      <c r="D2723" t="s">
        <v>20</v>
      </c>
      <c r="E2723">
        <v>15127</v>
      </c>
      <c r="F2723">
        <f>VLOOKUP(_xlfn.CONCAT(A2723,B2723,C2723),Denominator!D:H,2,FALSE)</f>
        <v>13855</v>
      </c>
      <c r="G2723">
        <f>VLOOKUP(_xlfn.CONCAT(A2723,B2723,C2723),Denominator!D:H,3,FALSE)</f>
        <v>1272</v>
      </c>
      <c r="H2723">
        <v>88</v>
      </c>
      <c r="I2723" s="13">
        <f>Table15_2[[#This Row],[total_counts]]-Table15_2[[#This Row],[virtual_counts]]</f>
        <v>79</v>
      </c>
      <c r="J2723">
        <v>9</v>
      </c>
      <c r="K2723" s="4">
        <f>Table15_2[[#This Row],[total_counts]]/Table15_2[[#This Row],[den_total]]</f>
        <v>5.8174125735439945E-3</v>
      </c>
      <c r="L2723" s="4">
        <f>Table15_2[[#This Row],[in_person_counts]]/Table15_2[[#This Row],[den_total]]</f>
        <v>5.2224499239769944E-3</v>
      </c>
      <c r="M2723" s="4">
        <f>Table15_2[[#This Row],[virtual_counts]]/Table15_2[[#This Row],[den_total]]</f>
        <v>5.9496264956699946E-4</v>
      </c>
      <c r="N2723" t="s">
        <v>15</v>
      </c>
    </row>
    <row r="2724" spans="1:14" x14ac:dyDescent="0.3">
      <c r="A2724" t="s">
        <v>33</v>
      </c>
      <c r="B2724">
        <v>2020</v>
      </c>
      <c r="C2724">
        <v>3</v>
      </c>
      <c r="D2724" t="s">
        <v>21</v>
      </c>
      <c r="E2724">
        <v>15127</v>
      </c>
      <c r="F2724">
        <f>VLOOKUP(_xlfn.CONCAT(A2724,B2724,C2724),Denominator!D:H,2,FALSE)</f>
        <v>13855</v>
      </c>
      <c r="G2724">
        <f>VLOOKUP(_xlfn.CONCAT(A2724,B2724,C2724),Denominator!D:H,3,FALSE)</f>
        <v>1272</v>
      </c>
      <c r="H2724">
        <v>11</v>
      </c>
      <c r="I2724" s="13">
        <f>Table15_2[[#This Row],[total_counts]]-Table15_2[[#This Row],[virtual_counts]]</f>
        <v>9</v>
      </c>
      <c r="J2724">
        <v>2</v>
      </c>
      <c r="K2724" s="4">
        <f>Table15_2[[#This Row],[total_counts]]/Table15_2[[#This Row],[den_total]]</f>
        <v>7.2717657169299931E-4</v>
      </c>
      <c r="L2724" s="4">
        <f>Table15_2[[#This Row],[in_person_counts]]/Table15_2[[#This Row],[den_total]]</f>
        <v>5.9496264956699946E-4</v>
      </c>
      <c r="M2724" s="4">
        <f>Table15_2[[#This Row],[virtual_counts]]/Table15_2[[#This Row],[den_total]]</f>
        <v>1.3221392212599986E-4</v>
      </c>
      <c r="N2724" t="s">
        <v>15</v>
      </c>
    </row>
    <row r="2725" spans="1:14" x14ac:dyDescent="0.3">
      <c r="A2725" t="s">
        <v>33</v>
      </c>
      <c r="B2725">
        <v>2020</v>
      </c>
      <c r="C2725">
        <v>3</v>
      </c>
      <c r="D2725" t="s">
        <v>22</v>
      </c>
      <c r="E2725">
        <v>15127</v>
      </c>
      <c r="F2725">
        <f>VLOOKUP(_xlfn.CONCAT(A2725,B2725,C2725),Denominator!D:H,2,FALSE)</f>
        <v>13855</v>
      </c>
      <c r="G2725">
        <f>VLOOKUP(_xlfn.CONCAT(A2725,B2725,C2725),Denominator!D:H,3,FALSE)</f>
        <v>1272</v>
      </c>
      <c r="H2725">
        <v>99</v>
      </c>
      <c r="I2725" s="13">
        <f>Table15_2[[#This Row],[total_counts]]-Table15_2[[#This Row],[virtual_counts]]</f>
        <v>88</v>
      </c>
      <c r="J2725">
        <v>11</v>
      </c>
      <c r="K2725" s="4">
        <f>Table15_2[[#This Row],[total_counts]]/Table15_2[[#This Row],[den_total]]</f>
        <v>6.5445891452369934E-3</v>
      </c>
      <c r="L2725" s="4">
        <f>Table15_2[[#This Row],[in_person_counts]]/Table15_2[[#This Row],[den_total]]</f>
        <v>5.8174125735439945E-3</v>
      </c>
      <c r="M2725" s="4">
        <f>Table15_2[[#This Row],[virtual_counts]]/Table15_2[[#This Row],[den_total]]</f>
        <v>7.2717657169299931E-4</v>
      </c>
      <c r="N2725" t="s">
        <v>15</v>
      </c>
    </row>
    <row r="2726" spans="1:14" x14ac:dyDescent="0.3">
      <c r="A2726" t="s">
        <v>33</v>
      </c>
      <c r="B2726">
        <v>2020</v>
      </c>
      <c r="C2726">
        <v>3</v>
      </c>
      <c r="D2726" t="s">
        <v>23</v>
      </c>
      <c r="E2726">
        <v>15127</v>
      </c>
      <c r="F2726">
        <f>VLOOKUP(_xlfn.CONCAT(A2726,B2726,C2726),Denominator!D:H,2,FALSE)</f>
        <v>13855</v>
      </c>
      <c r="G2726">
        <f>VLOOKUP(_xlfn.CONCAT(A2726,B2726,C2726),Denominator!D:H,3,FALSE)</f>
        <v>1272</v>
      </c>
      <c r="H2726">
        <v>130</v>
      </c>
      <c r="I2726" s="13">
        <f>Table15_2[[#This Row],[total_counts]]-Table15_2[[#This Row],[virtual_counts]]</f>
        <v>112</v>
      </c>
      <c r="J2726">
        <v>18</v>
      </c>
      <c r="K2726" s="4">
        <f>Table15_2[[#This Row],[total_counts]]/Table15_2[[#This Row],[den_total]]</f>
        <v>8.5939049381899921E-3</v>
      </c>
      <c r="L2726" s="4">
        <f>Table15_2[[#This Row],[in_person_counts]]/Table15_2[[#This Row],[den_total]]</f>
        <v>7.4039796390559928E-3</v>
      </c>
      <c r="M2726" s="4">
        <f>Table15_2[[#This Row],[virtual_counts]]/Table15_2[[#This Row],[den_total]]</f>
        <v>1.1899252991339989E-3</v>
      </c>
      <c r="N2726" t="s">
        <v>15</v>
      </c>
    </row>
    <row r="2727" spans="1:14" x14ac:dyDescent="0.3">
      <c r="A2727" t="s">
        <v>33</v>
      </c>
      <c r="B2727">
        <v>2020</v>
      </c>
      <c r="C2727">
        <v>3</v>
      </c>
      <c r="D2727" t="s">
        <v>24</v>
      </c>
      <c r="E2727">
        <v>15127</v>
      </c>
      <c r="F2727">
        <f>VLOOKUP(_xlfn.CONCAT(A2727,B2727,C2727),Denominator!D:H,2,FALSE)</f>
        <v>13855</v>
      </c>
      <c r="G2727">
        <f>VLOOKUP(_xlfn.CONCAT(A2727,B2727,C2727),Denominator!D:H,3,FALSE)</f>
        <v>1272</v>
      </c>
      <c r="H2727">
        <v>29</v>
      </c>
      <c r="I2727" s="13">
        <f>Table15_2[[#This Row],[total_counts]]-Table15_2[[#This Row],[virtual_counts]]</f>
        <v>24</v>
      </c>
      <c r="J2727">
        <v>5</v>
      </c>
      <c r="K2727" s="4">
        <f>Table15_2[[#This Row],[total_counts]]/Table15_2[[#This Row],[den_total]]</f>
        <v>1.917101870826998E-3</v>
      </c>
      <c r="L2727" s="4">
        <f>Table15_2[[#This Row],[in_person_counts]]/Table15_2[[#This Row],[den_total]]</f>
        <v>1.5865670655119985E-3</v>
      </c>
      <c r="M2727" s="4">
        <f>Table15_2[[#This Row],[virtual_counts]]/Table15_2[[#This Row],[den_total]]</f>
        <v>3.3053480531499969E-4</v>
      </c>
      <c r="N2727" t="s">
        <v>15</v>
      </c>
    </row>
    <row r="2728" spans="1:14" x14ac:dyDescent="0.3">
      <c r="A2728" t="s">
        <v>33</v>
      </c>
      <c r="B2728">
        <v>2020</v>
      </c>
      <c r="C2728">
        <v>3</v>
      </c>
      <c r="D2728" t="s">
        <v>25</v>
      </c>
      <c r="E2728">
        <v>15127</v>
      </c>
      <c r="F2728">
        <f>VLOOKUP(_xlfn.CONCAT(A2728,B2728,C2728),Denominator!D:H,2,FALSE)</f>
        <v>13855</v>
      </c>
      <c r="G2728">
        <f>VLOOKUP(_xlfn.CONCAT(A2728,B2728,C2728),Denominator!D:H,3,FALSE)</f>
        <v>1272</v>
      </c>
      <c r="H2728">
        <v>419</v>
      </c>
      <c r="I2728" s="13">
        <f>Table15_2[[#This Row],[total_counts]]-Table15_2[[#This Row],[virtual_counts]]</f>
        <v>375</v>
      </c>
      <c r="J2728">
        <v>44</v>
      </c>
      <c r="K2728" s="4">
        <f>Table15_2[[#This Row],[total_counts]]/Table15_2[[#This Row],[den_total]]</f>
        <v>2.7698816685396973E-2</v>
      </c>
      <c r="L2728" s="4">
        <f>Table15_2[[#This Row],[in_person_counts]]/Table15_2[[#This Row],[den_total]]</f>
        <v>2.4790110398624974E-2</v>
      </c>
      <c r="M2728" s="4">
        <f>Table15_2[[#This Row],[virtual_counts]]/Table15_2[[#This Row],[den_total]]</f>
        <v>2.9087062867719973E-3</v>
      </c>
      <c r="N2728" t="s">
        <v>15</v>
      </c>
    </row>
    <row r="2729" spans="1:14" x14ac:dyDescent="0.3">
      <c r="A2729" t="s">
        <v>33</v>
      </c>
      <c r="B2729">
        <v>2020</v>
      </c>
      <c r="C2729">
        <v>4</v>
      </c>
      <c r="D2729" t="s">
        <v>13</v>
      </c>
      <c r="E2729">
        <v>12601</v>
      </c>
      <c r="F2729">
        <f>VLOOKUP(_xlfn.CONCAT(A2729,B2729,C2729),Denominator!D:H,2,FALSE)</f>
        <v>6032</v>
      </c>
      <c r="G2729">
        <f>VLOOKUP(_xlfn.CONCAT(A2729,B2729,C2729),Denominator!D:H,3,FALSE)</f>
        <v>6569</v>
      </c>
      <c r="H2729">
        <v>1716</v>
      </c>
      <c r="I2729" s="13">
        <f>Table15_2[[#This Row],[total_counts]]-Table15_2[[#This Row],[virtual_counts]]</f>
        <v>356</v>
      </c>
      <c r="J2729">
        <v>1360</v>
      </c>
      <c r="K2729" s="4">
        <f>Table15_2[[#This Row],[total_counts]]/Table15_2[[#This Row],[den_total]]</f>
        <v>0.13617966828029521</v>
      </c>
      <c r="L2729" s="4">
        <f>Table15_2[[#This Row],[in_person_counts]]/Table15_2[[#This Row],[den_total]]</f>
        <v>2.825172605348782E-2</v>
      </c>
      <c r="M2729" s="4">
        <f>Table15_2[[#This Row],[virtual_counts]]/Table15_2[[#This Row],[den_total]]</f>
        <v>0.10792794222680739</v>
      </c>
      <c r="N2729" t="s">
        <v>16</v>
      </c>
    </row>
    <row r="2730" spans="1:14" x14ac:dyDescent="0.3">
      <c r="A2730" t="s">
        <v>33</v>
      </c>
      <c r="B2730">
        <v>2020</v>
      </c>
      <c r="C2730">
        <v>4</v>
      </c>
      <c r="D2730" t="s">
        <v>18</v>
      </c>
      <c r="E2730">
        <v>12601</v>
      </c>
      <c r="F2730">
        <f>VLOOKUP(_xlfn.CONCAT(A2730,B2730,C2730),Denominator!D:H,2,FALSE)</f>
        <v>6032</v>
      </c>
      <c r="G2730">
        <f>VLOOKUP(_xlfn.CONCAT(A2730,B2730,C2730),Denominator!D:H,3,FALSE)</f>
        <v>6569</v>
      </c>
      <c r="H2730">
        <v>87</v>
      </c>
      <c r="I2730" s="13">
        <f>Table15_2[[#This Row],[total_counts]]-Table15_2[[#This Row],[virtual_counts]]</f>
        <v>23</v>
      </c>
      <c r="J2730">
        <v>64</v>
      </c>
      <c r="K2730" s="4">
        <f>Table15_2[[#This Row],[total_counts]]/Table15_2[[#This Row],[den_total]]</f>
        <v>6.9042139512737084E-3</v>
      </c>
      <c r="L2730" s="4">
        <f>Table15_2[[#This Row],[in_person_counts]]/Table15_2[[#This Row],[den_total]]</f>
        <v>1.825251964129831E-3</v>
      </c>
      <c r="M2730" s="4">
        <f>Table15_2[[#This Row],[virtual_counts]]/Table15_2[[#This Row],[den_total]]</f>
        <v>5.0789619871438778E-3</v>
      </c>
      <c r="N2730" t="s">
        <v>16</v>
      </c>
    </row>
    <row r="2731" spans="1:14" x14ac:dyDescent="0.3">
      <c r="A2731" t="s">
        <v>33</v>
      </c>
      <c r="B2731">
        <v>2020</v>
      </c>
      <c r="C2731">
        <v>4</v>
      </c>
      <c r="D2731" t="s">
        <v>19</v>
      </c>
      <c r="E2731">
        <v>12601</v>
      </c>
      <c r="F2731">
        <f>VLOOKUP(_xlfn.CONCAT(A2731,B2731,C2731),Denominator!D:H,2,FALSE)</f>
        <v>6032</v>
      </c>
      <c r="G2731">
        <f>VLOOKUP(_xlfn.CONCAT(A2731,B2731,C2731),Denominator!D:H,3,FALSE)</f>
        <v>6569</v>
      </c>
      <c r="H2731">
        <v>84</v>
      </c>
      <c r="I2731" s="13">
        <f>Table15_2[[#This Row],[total_counts]]-Table15_2[[#This Row],[virtual_counts]]</f>
        <v>31</v>
      </c>
      <c r="J2731">
        <v>53</v>
      </c>
      <c r="K2731" s="4">
        <f>Table15_2[[#This Row],[total_counts]]/Table15_2[[#This Row],[den_total]]</f>
        <v>6.6661376081263391E-3</v>
      </c>
      <c r="L2731" s="4">
        <f>Table15_2[[#This Row],[in_person_counts]]/Table15_2[[#This Row],[den_total]]</f>
        <v>2.4601222125228157E-3</v>
      </c>
      <c r="M2731" s="4">
        <f>Table15_2[[#This Row],[virtual_counts]]/Table15_2[[#This Row],[den_total]]</f>
        <v>4.2060153956035235E-3</v>
      </c>
      <c r="N2731" t="s">
        <v>16</v>
      </c>
    </row>
    <row r="2732" spans="1:14" x14ac:dyDescent="0.3">
      <c r="A2732" t="s">
        <v>33</v>
      </c>
      <c r="B2732">
        <v>2020</v>
      </c>
      <c r="C2732">
        <v>4</v>
      </c>
      <c r="D2732" t="s">
        <v>20</v>
      </c>
      <c r="E2732">
        <v>12601</v>
      </c>
      <c r="F2732">
        <f>VLOOKUP(_xlfn.CONCAT(A2732,B2732,C2732),Denominator!D:H,2,FALSE)</f>
        <v>6032</v>
      </c>
      <c r="G2732">
        <f>VLOOKUP(_xlfn.CONCAT(A2732,B2732,C2732),Denominator!D:H,3,FALSE)</f>
        <v>6569</v>
      </c>
      <c r="H2732">
        <v>67</v>
      </c>
      <c r="I2732" s="13">
        <f>Table15_2[[#This Row],[total_counts]]-Table15_2[[#This Row],[virtual_counts]]</f>
        <v>27</v>
      </c>
      <c r="J2732">
        <v>40</v>
      </c>
      <c r="K2732" s="4">
        <f>Table15_2[[#This Row],[total_counts]]/Table15_2[[#This Row],[den_total]]</f>
        <v>5.3170383302912471E-3</v>
      </c>
      <c r="L2732" s="4">
        <f>Table15_2[[#This Row],[in_person_counts]]/Table15_2[[#This Row],[den_total]]</f>
        <v>2.1426870883263231E-3</v>
      </c>
      <c r="M2732" s="4">
        <f>Table15_2[[#This Row],[virtual_counts]]/Table15_2[[#This Row],[den_total]]</f>
        <v>3.1743512419649235E-3</v>
      </c>
      <c r="N2732" t="s">
        <v>16</v>
      </c>
    </row>
    <row r="2733" spans="1:14" x14ac:dyDescent="0.3">
      <c r="A2733" t="s">
        <v>33</v>
      </c>
      <c r="B2733">
        <v>2020</v>
      </c>
      <c r="C2733">
        <v>4</v>
      </c>
      <c r="D2733" t="s">
        <v>21</v>
      </c>
      <c r="E2733">
        <v>12601</v>
      </c>
      <c r="F2733">
        <f>VLOOKUP(_xlfn.CONCAT(A2733,B2733,C2733),Denominator!D:H,2,FALSE)</f>
        <v>6032</v>
      </c>
      <c r="G2733">
        <f>VLOOKUP(_xlfn.CONCAT(A2733,B2733,C2733),Denominator!D:H,3,FALSE)</f>
        <v>6569</v>
      </c>
      <c r="H2733">
        <v>3</v>
      </c>
      <c r="I2733" s="13">
        <f>Table15_2[[#This Row],[total_counts]]-Table15_2[[#This Row],[virtual_counts]]</f>
        <v>1</v>
      </c>
      <c r="J2733">
        <v>2</v>
      </c>
      <c r="K2733" s="4">
        <f>Table15_2[[#This Row],[total_counts]]/Table15_2[[#This Row],[den_total]]</f>
        <v>2.3807634314736926E-4</v>
      </c>
      <c r="L2733" s="4">
        <f>Table15_2[[#This Row],[in_person_counts]]/Table15_2[[#This Row],[den_total]]</f>
        <v>7.9358781049123091E-5</v>
      </c>
      <c r="M2733" s="4">
        <f>Table15_2[[#This Row],[virtual_counts]]/Table15_2[[#This Row],[den_total]]</f>
        <v>1.5871756209824618E-4</v>
      </c>
      <c r="N2733" t="s">
        <v>16</v>
      </c>
    </row>
    <row r="2734" spans="1:14" x14ac:dyDescent="0.3">
      <c r="A2734" t="s">
        <v>33</v>
      </c>
      <c r="B2734">
        <v>2020</v>
      </c>
      <c r="C2734">
        <v>4</v>
      </c>
      <c r="D2734" t="s">
        <v>22</v>
      </c>
      <c r="E2734">
        <v>12601</v>
      </c>
      <c r="F2734">
        <f>VLOOKUP(_xlfn.CONCAT(A2734,B2734,C2734),Denominator!D:H,2,FALSE)</f>
        <v>6032</v>
      </c>
      <c r="G2734">
        <f>VLOOKUP(_xlfn.CONCAT(A2734,B2734,C2734),Denominator!D:H,3,FALSE)</f>
        <v>6569</v>
      </c>
      <c r="H2734">
        <v>70</v>
      </c>
      <c r="I2734" s="13">
        <f>Table15_2[[#This Row],[total_counts]]-Table15_2[[#This Row],[virtual_counts]]</f>
        <v>28</v>
      </c>
      <c r="J2734">
        <v>42</v>
      </c>
      <c r="K2734" s="4">
        <f>Table15_2[[#This Row],[total_counts]]/Table15_2[[#This Row],[den_total]]</f>
        <v>5.5551146734386164E-3</v>
      </c>
      <c r="L2734" s="4">
        <f>Table15_2[[#This Row],[in_person_counts]]/Table15_2[[#This Row],[den_total]]</f>
        <v>2.2220458693754464E-3</v>
      </c>
      <c r="M2734" s="4">
        <f>Table15_2[[#This Row],[virtual_counts]]/Table15_2[[#This Row],[den_total]]</f>
        <v>3.3330688040631696E-3</v>
      </c>
      <c r="N2734" t="s">
        <v>16</v>
      </c>
    </row>
    <row r="2735" spans="1:14" x14ac:dyDescent="0.3">
      <c r="A2735" t="s">
        <v>33</v>
      </c>
      <c r="B2735">
        <v>2020</v>
      </c>
      <c r="C2735">
        <v>4</v>
      </c>
      <c r="D2735" t="s">
        <v>23</v>
      </c>
      <c r="E2735">
        <v>12601</v>
      </c>
      <c r="F2735">
        <f>VLOOKUP(_xlfn.CONCAT(A2735,B2735,C2735),Denominator!D:H,2,FALSE)</f>
        <v>6032</v>
      </c>
      <c r="G2735">
        <f>VLOOKUP(_xlfn.CONCAT(A2735,B2735,C2735),Denominator!D:H,3,FALSE)</f>
        <v>6569</v>
      </c>
      <c r="H2735">
        <v>146</v>
      </c>
      <c r="I2735" s="13">
        <f>Table15_2[[#This Row],[total_counts]]-Table15_2[[#This Row],[virtual_counts]]</f>
        <v>40</v>
      </c>
      <c r="J2735">
        <v>106</v>
      </c>
      <c r="K2735" s="4">
        <f>Table15_2[[#This Row],[total_counts]]/Table15_2[[#This Row],[den_total]]</f>
        <v>1.158638203317197E-2</v>
      </c>
      <c r="L2735" s="4">
        <f>Table15_2[[#This Row],[in_person_counts]]/Table15_2[[#This Row],[den_total]]</f>
        <v>3.1743512419649235E-3</v>
      </c>
      <c r="M2735" s="4">
        <f>Table15_2[[#This Row],[virtual_counts]]/Table15_2[[#This Row],[den_total]]</f>
        <v>8.412030791207047E-3</v>
      </c>
      <c r="N2735" t="s">
        <v>16</v>
      </c>
    </row>
    <row r="2736" spans="1:14" x14ac:dyDescent="0.3">
      <c r="A2736" t="s">
        <v>33</v>
      </c>
      <c r="B2736">
        <v>2020</v>
      </c>
      <c r="C2736">
        <v>4</v>
      </c>
      <c r="D2736" t="s">
        <v>24</v>
      </c>
      <c r="E2736">
        <v>12601</v>
      </c>
      <c r="F2736">
        <f>VLOOKUP(_xlfn.CONCAT(A2736,B2736,C2736),Denominator!D:H,2,FALSE)</f>
        <v>6032</v>
      </c>
      <c r="G2736">
        <f>VLOOKUP(_xlfn.CONCAT(A2736,B2736,C2736),Denominator!D:H,3,FALSE)</f>
        <v>6569</v>
      </c>
      <c r="H2736">
        <v>21</v>
      </c>
      <c r="I2736" s="13">
        <f>Table15_2[[#This Row],[total_counts]]-Table15_2[[#This Row],[virtual_counts]]</f>
        <v>3</v>
      </c>
      <c r="J2736">
        <v>18</v>
      </c>
      <c r="K2736" s="4">
        <f>Table15_2[[#This Row],[total_counts]]/Table15_2[[#This Row],[den_total]]</f>
        <v>1.6665344020315848E-3</v>
      </c>
      <c r="L2736" s="4">
        <f>Table15_2[[#This Row],[in_person_counts]]/Table15_2[[#This Row],[den_total]]</f>
        <v>2.3807634314736926E-4</v>
      </c>
      <c r="M2736" s="4">
        <f>Table15_2[[#This Row],[virtual_counts]]/Table15_2[[#This Row],[den_total]]</f>
        <v>1.4284580588842155E-3</v>
      </c>
      <c r="N2736" t="s">
        <v>16</v>
      </c>
    </row>
    <row r="2737" spans="1:14" x14ac:dyDescent="0.3">
      <c r="A2737" t="s">
        <v>33</v>
      </c>
      <c r="B2737">
        <v>2020</v>
      </c>
      <c r="C2737">
        <v>4</v>
      </c>
      <c r="D2737" t="s">
        <v>25</v>
      </c>
      <c r="E2737">
        <v>12601</v>
      </c>
      <c r="F2737">
        <f>VLOOKUP(_xlfn.CONCAT(A2737,B2737,C2737),Denominator!D:H,2,FALSE)</f>
        <v>6032</v>
      </c>
      <c r="G2737">
        <f>VLOOKUP(_xlfn.CONCAT(A2737,B2737,C2737),Denominator!D:H,3,FALSE)</f>
        <v>6569</v>
      </c>
      <c r="H2737">
        <v>285</v>
      </c>
      <c r="I2737" s="13">
        <f>Table15_2[[#This Row],[total_counts]]-Table15_2[[#This Row],[virtual_counts]]</f>
        <v>84</v>
      </c>
      <c r="J2737">
        <v>201</v>
      </c>
      <c r="K2737" s="4">
        <f>Table15_2[[#This Row],[total_counts]]/Table15_2[[#This Row],[den_total]]</f>
        <v>2.261725259900008E-2</v>
      </c>
      <c r="L2737" s="4">
        <f>Table15_2[[#This Row],[in_person_counts]]/Table15_2[[#This Row],[den_total]]</f>
        <v>6.6661376081263391E-3</v>
      </c>
      <c r="M2737" s="4">
        <f>Table15_2[[#This Row],[virtual_counts]]/Table15_2[[#This Row],[den_total]]</f>
        <v>1.595111499087374E-2</v>
      </c>
      <c r="N2737" t="s">
        <v>16</v>
      </c>
    </row>
    <row r="2738" spans="1:14" x14ac:dyDescent="0.3">
      <c r="A2738" t="s">
        <v>33</v>
      </c>
      <c r="B2738">
        <v>2020</v>
      </c>
      <c r="C2738">
        <v>5</v>
      </c>
      <c r="D2738" t="s">
        <v>13</v>
      </c>
      <c r="E2738">
        <v>13582</v>
      </c>
      <c r="F2738">
        <f>VLOOKUP(_xlfn.CONCAT(A2738,B2738,C2738),Denominator!D:H,2,FALSE)</f>
        <v>8829</v>
      </c>
      <c r="G2738">
        <f>VLOOKUP(_xlfn.CONCAT(A2738,B2738,C2738),Denominator!D:H,3,FALSE)</f>
        <v>4753</v>
      </c>
      <c r="H2738">
        <v>1694</v>
      </c>
      <c r="I2738" s="13">
        <f>Table15_2[[#This Row],[total_counts]]-Table15_2[[#This Row],[virtual_counts]]</f>
        <v>705</v>
      </c>
      <c r="J2738">
        <v>989</v>
      </c>
      <c r="K2738" s="4">
        <f>Table15_2[[#This Row],[total_counts]]/Table15_2[[#This Row],[den_total]]</f>
        <v>0.12472389927845678</v>
      </c>
      <c r="L2738" s="4">
        <f>Table15_2[[#This Row],[in_person_counts]]/Table15_2[[#This Row],[den_total]]</f>
        <v>5.1906935650125163E-2</v>
      </c>
      <c r="M2738" s="4">
        <f>Table15_2[[#This Row],[virtual_counts]]/Table15_2[[#This Row],[den_total]]</f>
        <v>7.2816963628331621E-2</v>
      </c>
      <c r="N2738" t="s">
        <v>16</v>
      </c>
    </row>
    <row r="2739" spans="1:14" x14ac:dyDescent="0.3">
      <c r="A2739" t="s">
        <v>33</v>
      </c>
      <c r="B2739">
        <v>2020</v>
      </c>
      <c r="C2739">
        <v>5</v>
      </c>
      <c r="D2739" t="s">
        <v>18</v>
      </c>
      <c r="E2739">
        <v>13582</v>
      </c>
      <c r="F2739">
        <f>VLOOKUP(_xlfn.CONCAT(A2739,B2739,C2739),Denominator!D:H,2,FALSE)</f>
        <v>8829</v>
      </c>
      <c r="G2739">
        <f>VLOOKUP(_xlfn.CONCAT(A2739,B2739,C2739),Denominator!D:H,3,FALSE)</f>
        <v>4753</v>
      </c>
      <c r="H2739">
        <v>117</v>
      </c>
      <c r="I2739" s="13">
        <f>Table15_2[[#This Row],[total_counts]]-Table15_2[[#This Row],[virtual_counts]]</f>
        <v>55</v>
      </c>
      <c r="J2739">
        <v>62</v>
      </c>
      <c r="K2739" s="4">
        <f>Table15_2[[#This Row],[total_counts]]/Table15_2[[#This Row],[den_total]]</f>
        <v>8.6143425121484318E-3</v>
      </c>
      <c r="L2739" s="4">
        <f>Table15_2[[#This Row],[in_person_counts]]/Table15_2[[#This Row],[den_total]]</f>
        <v>4.0494772493005447E-3</v>
      </c>
      <c r="M2739" s="4">
        <f>Table15_2[[#This Row],[virtual_counts]]/Table15_2[[#This Row],[den_total]]</f>
        <v>4.5648652628478871E-3</v>
      </c>
      <c r="N2739" t="s">
        <v>16</v>
      </c>
    </row>
    <row r="2740" spans="1:14" x14ac:dyDescent="0.3">
      <c r="A2740" t="s">
        <v>33</v>
      </c>
      <c r="B2740">
        <v>2020</v>
      </c>
      <c r="C2740">
        <v>5</v>
      </c>
      <c r="D2740" t="s">
        <v>19</v>
      </c>
      <c r="E2740">
        <v>13582</v>
      </c>
      <c r="F2740">
        <f>VLOOKUP(_xlfn.CONCAT(A2740,B2740,C2740),Denominator!D:H,2,FALSE)</f>
        <v>8829</v>
      </c>
      <c r="G2740">
        <f>VLOOKUP(_xlfn.CONCAT(A2740,B2740,C2740),Denominator!D:H,3,FALSE)</f>
        <v>4753</v>
      </c>
      <c r="H2740">
        <v>90</v>
      </c>
      <c r="I2740" s="13">
        <f>Table15_2[[#This Row],[total_counts]]-Table15_2[[#This Row],[virtual_counts]]</f>
        <v>47</v>
      </c>
      <c r="J2740">
        <v>43</v>
      </c>
      <c r="K2740" s="4">
        <f>Table15_2[[#This Row],[total_counts]]/Table15_2[[#This Row],[den_total]]</f>
        <v>6.6264173170372549E-3</v>
      </c>
      <c r="L2740" s="4">
        <f>Table15_2[[#This Row],[in_person_counts]]/Table15_2[[#This Row],[den_total]]</f>
        <v>3.4604623766750111E-3</v>
      </c>
      <c r="M2740" s="4">
        <f>Table15_2[[#This Row],[virtual_counts]]/Table15_2[[#This Row],[den_total]]</f>
        <v>3.1659549403622441E-3</v>
      </c>
      <c r="N2740" t="s">
        <v>16</v>
      </c>
    </row>
    <row r="2741" spans="1:14" x14ac:dyDescent="0.3">
      <c r="A2741" t="s">
        <v>33</v>
      </c>
      <c r="B2741">
        <v>2020</v>
      </c>
      <c r="C2741">
        <v>5</v>
      </c>
      <c r="D2741" t="s">
        <v>20</v>
      </c>
      <c r="E2741">
        <v>13582</v>
      </c>
      <c r="F2741">
        <f>VLOOKUP(_xlfn.CONCAT(A2741,B2741,C2741),Denominator!D:H,2,FALSE)</f>
        <v>8829</v>
      </c>
      <c r="G2741">
        <f>VLOOKUP(_xlfn.CONCAT(A2741,B2741,C2741),Denominator!D:H,3,FALSE)</f>
        <v>4753</v>
      </c>
      <c r="H2741">
        <v>76</v>
      </c>
      <c r="I2741" s="13">
        <f>Table15_2[[#This Row],[total_counts]]-Table15_2[[#This Row],[virtual_counts]]</f>
        <v>35</v>
      </c>
      <c r="J2741">
        <v>41</v>
      </c>
      <c r="K2741" s="4">
        <f>Table15_2[[#This Row],[total_counts]]/Table15_2[[#This Row],[den_total]]</f>
        <v>5.595641289942571E-3</v>
      </c>
      <c r="L2741" s="4">
        <f>Table15_2[[#This Row],[in_person_counts]]/Table15_2[[#This Row],[den_total]]</f>
        <v>2.5769400677367106E-3</v>
      </c>
      <c r="M2741" s="4">
        <f>Table15_2[[#This Row],[virtual_counts]]/Table15_2[[#This Row],[den_total]]</f>
        <v>3.0187012222058609E-3</v>
      </c>
      <c r="N2741" t="s">
        <v>16</v>
      </c>
    </row>
    <row r="2742" spans="1:14" x14ac:dyDescent="0.3">
      <c r="A2742" t="s">
        <v>33</v>
      </c>
      <c r="B2742">
        <v>2020</v>
      </c>
      <c r="C2742">
        <v>5</v>
      </c>
      <c r="D2742" t="s">
        <v>21</v>
      </c>
      <c r="E2742">
        <v>13582</v>
      </c>
      <c r="F2742">
        <f>VLOOKUP(_xlfn.CONCAT(A2742,B2742,C2742),Denominator!D:H,2,FALSE)</f>
        <v>8829</v>
      </c>
      <c r="G2742">
        <f>VLOOKUP(_xlfn.CONCAT(A2742,B2742,C2742),Denominator!D:H,3,FALSE)</f>
        <v>4753</v>
      </c>
      <c r="H2742">
        <v>9</v>
      </c>
      <c r="I2742" s="13">
        <f>Table15_2[[#This Row],[total_counts]]-Table15_2[[#This Row],[virtual_counts]]</f>
        <v>6</v>
      </c>
      <c r="J2742">
        <v>3</v>
      </c>
      <c r="K2742" s="4">
        <f>Table15_2[[#This Row],[total_counts]]/Table15_2[[#This Row],[den_total]]</f>
        <v>6.6264173170372555E-4</v>
      </c>
      <c r="L2742" s="4">
        <f>Table15_2[[#This Row],[in_person_counts]]/Table15_2[[#This Row],[den_total]]</f>
        <v>4.4176115446915035E-4</v>
      </c>
      <c r="M2742" s="4">
        <f>Table15_2[[#This Row],[virtual_counts]]/Table15_2[[#This Row],[den_total]]</f>
        <v>2.2088057723457517E-4</v>
      </c>
      <c r="N2742" t="s">
        <v>16</v>
      </c>
    </row>
    <row r="2743" spans="1:14" x14ac:dyDescent="0.3">
      <c r="A2743" t="s">
        <v>33</v>
      </c>
      <c r="B2743">
        <v>2020</v>
      </c>
      <c r="C2743">
        <v>5</v>
      </c>
      <c r="D2743" t="s">
        <v>22</v>
      </c>
      <c r="E2743">
        <v>13582</v>
      </c>
      <c r="F2743">
        <f>VLOOKUP(_xlfn.CONCAT(A2743,B2743,C2743),Denominator!D:H,2,FALSE)</f>
        <v>8829</v>
      </c>
      <c r="G2743">
        <f>VLOOKUP(_xlfn.CONCAT(A2743,B2743,C2743),Denominator!D:H,3,FALSE)</f>
        <v>4753</v>
      </c>
      <c r="H2743">
        <v>85</v>
      </c>
      <c r="I2743" s="13">
        <f>Table15_2[[#This Row],[total_counts]]-Table15_2[[#This Row],[virtual_counts]]</f>
        <v>41</v>
      </c>
      <c r="J2743">
        <v>44</v>
      </c>
      <c r="K2743" s="4">
        <f>Table15_2[[#This Row],[total_counts]]/Table15_2[[#This Row],[den_total]]</f>
        <v>6.2582830216462966E-3</v>
      </c>
      <c r="L2743" s="4">
        <f>Table15_2[[#This Row],[in_person_counts]]/Table15_2[[#This Row],[den_total]]</f>
        <v>3.0187012222058609E-3</v>
      </c>
      <c r="M2743" s="4">
        <f>Table15_2[[#This Row],[virtual_counts]]/Table15_2[[#This Row],[den_total]]</f>
        <v>3.2395817994404358E-3</v>
      </c>
      <c r="N2743" t="s">
        <v>16</v>
      </c>
    </row>
    <row r="2744" spans="1:14" x14ac:dyDescent="0.3">
      <c r="A2744" t="s">
        <v>33</v>
      </c>
      <c r="B2744">
        <v>2020</v>
      </c>
      <c r="C2744">
        <v>5</v>
      </c>
      <c r="D2744" t="s">
        <v>23</v>
      </c>
      <c r="E2744">
        <v>13582</v>
      </c>
      <c r="F2744">
        <f>VLOOKUP(_xlfn.CONCAT(A2744,B2744,C2744),Denominator!D:H,2,FALSE)</f>
        <v>8829</v>
      </c>
      <c r="G2744">
        <f>VLOOKUP(_xlfn.CONCAT(A2744,B2744,C2744),Denominator!D:H,3,FALSE)</f>
        <v>4753</v>
      </c>
      <c r="H2744">
        <v>150</v>
      </c>
      <c r="I2744" s="13">
        <f>Table15_2[[#This Row],[total_counts]]-Table15_2[[#This Row],[virtual_counts]]</f>
        <v>71</v>
      </c>
      <c r="J2744">
        <v>79</v>
      </c>
      <c r="K2744" s="4">
        <f>Table15_2[[#This Row],[total_counts]]/Table15_2[[#This Row],[den_total]]</f>
        <v>1.1044028861728759E-2</v>
      </c>
      <c r="L2744" s="4">
        <f>Table15_2[[#This Row],[in_person_counts]]/Table15_2[[#This Row],[den_total]]</f>
        <v>5.2275069945516128E-3</v>
      </c>
      <c r="M2744" s="4">
        <f>Table15_2[[#This Row],[virtual_counts]]/Table15_2[[#This Row],[den_total]]</f>
        <v>5.8165218671771459E-3</v>
      </c>
      <c r="N2744" t="s">
        <v>16</v>
      </c>
    </row>
    <row r="2745" spans="1:14" x14ac:dyDescent="0.3">
      <c r="A2745" t="s">
        <v>33</v>
      </c>
      <c r="B2745">
        <v>2020</v>
      </c>
      <c r="C2745">
        <v>5</v>
      </c>
      <c r="D2745" t="s">
        <v>24</v>
      </c>
      <c r="E2745">
        <v>13582</v>
      </c>
      <c r="F2745">
        <f>VLOOKUP(_xlfn.CONCAT(A2745,B2745,C2745),Denominator!D:H,2,FALSE)</f>
        <v>8829</v>
      </c>
      <c r="G2745">
        <f>VLOOKUP(_xlfn.CONCAT(A2745,B2745,C2745),Denominator!D:H,3,FALSE)</f>
        <v>4753</v>
      </c>
      <c r="H2745">
        <v>26</v>
      </c>
      <c r="I2745" s="13">
        <f>Table15_2[[#This Row],[total_counts]]-Table15_2[[#This Row],[virtual_counts]]</f>
        <v>16</v>
      </c>
      <c r="J2745">
        <v>10</v>
      </c>
      <c r="K2745" s="4">
        <f>Table15_2[[#This Row],[total_counts]]/Table15_2[[#This Row],[den_total]]</f>
        <v>1.9142983360329849E-3</v>
      </c>
      <c r="L2745" s="4">
        <f>Table15_2[[#This Row],[in_person_counts]]/Table15_2[[#This Row],[den_total]]</f>
        <v>1.1780297452510676E-3</v>
      </c>
      <c r="M2745" s="4">
        <f>Table15_2[[#This Row],[virtual_counts]]/Table15_2[[#This Row],[den_total]]</f>
        <v>7.3626859078191719E-4</v>
      </c>
      <c r="N2745" t="s">
        <v>16</v>
      </c>
    </row>
    <row r="2746" spans="1:14" x14ac:dyDescent="0.3">
      <c r="A2746" t="s">
        <v>33</v>
      </c>
      <c r="B2746">
        <v>2020</v>
      </c>
      <c r="C2746">
        <v>5</v>
      </c>
      <c r="D2746" t="s">
        <v>25</v>
      </c>
      <c r="E2746">
        <v>13582</v>
      </c>
      <c r="F2746">
        <f>VLOOKUP(_xlfn.CONCAT(A2746,B2746,C2746),Denominator!D:H,2,FALSE)</f>
        <v>8829</v>
      </c>
      <c r="G2746">
        <f>VLOOKUP(_xlfn.CONCAT(A2746,B2746,C2746),Denominator!D:H,3,FALSE)</f>
        <v>4753</v>
      </c>
      <c r="H2746">
        <v>359</v>
      </c>
      <c r="I2746" s="13">
        <f>Table15_2[[#This Row],[total_counts]]-Table15_2[[#This Row],[virtual_counts]]</f>
        <v>184</v>
      </c>
      <c r="J2746">
        <v>175</v>
      </c>
      <c r="K2746" s="4">
        <f>Table15_2[[#This Row],[total_counts]]/Table15_2[[#This Row],[den_total]]</f>
        <v>2.6432042409070829E-2</v>
      </c>
      <c r="L2746" s="4">
        <f>Table15_2[[#This Row],[in_person_counts]]/Table15_2[[#This Row],[den_total]]</f>
        <v>1.3547342070387278E-2</v>
      </c>
      <c r="M2746" s="4">
        <f>Table15_2[[#This Row],[virtual_counts]]/Table15_2[[#This Row],[den_total]]</f>
        <v>1.2884700338683552E-2</v>
      </c>
      <c r="N2746" t="s">
        <v>16</v>
      </c>
    </row>
    <row r="2747" spans="1:14" x14ac:dyDescent="0.3">
      <c r="A2747" t="s">
        <v>33</v>
      </c>
      <c r="B2747">
        <v>2020</v>
      </c>
      <c r="C2747">
        <v>6</v>
      </c>
      <c r="D2747" t="s">
        <v>13</v>
      </c>
      <c r="E2747">
        <v>16935</v>
      </c>
      <c r="F2747">
        <f>VLOOKUP(_xlfn.CONCAT(A2747,B2747,C2747),Denominator!D:H,2,FALSE)</f>
        <v>12712</v>
      </c>
      <c r="G2747">
        <f>VLOOKUP(_xlfn.CONCAT(A2747,B2747,C2747),Denominator!D:H,3,FALSE)</f>
        <v>4223</v>
      </c>
      <c r="H2747">
        <v>2188</v>
      </c>
      <c r="I2747" s="13">
        <f>Table15_2[[#This Row],[total_counts]]-Table15_2[[#This Row],[virtual_counts]]</f>
        <v>1256</v>
      </c>
      <c r="J2747">
        <v>932</v>
      </c>
      <c r="K2747" s="4">
        <f>Table15_2[[#This Row],[total_counts]]/Table15_2[[#This Row],[den_total]]</f>
        <v>0.12919988190138765</v>
      </c>
      <c r="L2747" s="4">
        <f>Table15_2[[#This Row],[in_person_counts]]/Table15_2[[#This Row],[den_total]]</f>
        <v>7.416592855033953E-2</v>
      </c>
      <c r="M2747" s="4">
        <f>Table15_2[[#This Row],[virtual_counts]]/Table15_2[[#This Row],[den_total]]</f>
        <v>5.5033953351048125E-2</v>
      </c>
      <c r="N2747" t="s">
        <v>16</v>
      </c>
    </row>
    <row r="2748" spans="1:14" x14ac:dyDescent="0.3">
      <c r="A2748" t="s">
        <v>33</v>
      </c>
      <c r="B2748">
        <v>2020</v>
      </c>
      <c r="C2748">
        <v>6</v>
      </c>
      <c r="D2748" t="s">
        <v>18</v>
      </c>
      <c r="E2748">
        <v>16935</v>
      </c>
      <c r="F2748">
        <f>VLOOKUP(_xlfn.CONCAT(A2748,B2748,C2748),Denominator!D:H,2,FALSE)</f>
        <v>12712</v>
      </c>
      <c r="G2748">
        <f>VLOOKUP(_xlfn.CONCAT(A2748,B2748,C2748),Denominator!D:H,3,FALSE)</f>
        <v>4223</v>
      </c>
      <c r="H2748">
        <v>143</v>
      </c>
      <c r="I2748" s="13">
        <f>Table15_2[[#This Row],[total_counts]]-Table15_2[[#This Row],[virtual_counts]]</f>
        <v>85</v>
      </c>
      <c r="J2748">
        <v>58</v>
      </c>
      <c r="K2748" s="4">
        <f>Table15_2[[#This Row],[total_counts]]/Table15_2[[#This Row],[den_total]]</f>
        <v>8.4440507824033069E-3</v>
      </c>
      <c r="L2748" s="4">
        <f>Table15_2[[#This Row],[in_person_counts]]/Table15_2[[#This Row],[den_total]]</f>
        <v>5.019191024505462E-3</v>
      </c>
      <c r="M2748" s="4">
        <f>Table15_2[[#This Row],[virtual_counts]]/Table15_2[[#This Row],[den_total]]</f>
        <v>3.4248597578978449E-3</v>
      </c>
      <c r="N2748" t="s">
        <v>16</v>
      </c>
    </row>
    <row r="2749" spans="1:14" x14ac:dyDescent="0.3">
      <c r="A2749" t="s">
        <v>33</v>
      </c>
      <c r="B2749">
        <v>2020</v>
      </c>
      <c r="C2749">
        <v>6</v>
      </c>
      <c r="D2749" t="s">
        <v>19</v>
      </c>
      <c r="E2749">
        <v>16935</v>
      </c>
      <c r="F2749">
        <f>VLOOKUP(_xlfn.CONCAT(A2749,B2749,C2749),Denominator!D:H,2,FALSE)</f>
        <v>12712</v>
      </c>
      <c r="G2749">
        <f>VLOOKUP(_xlfn.CONCAT(A2749,B2749,C2749),Denominator!D:H,3,FALSE)</f>
        <v>4223</v>
      </c>
      <c r="H2749">
        <v>110</v>
      </c>
      <c r="I2749" s="13">
        <f>Table15_2[[#This Row],[total_counts]]-Table15_2[[#This Row],[virtual_counts]]</f>
        <v>75</v>
      </c>
      <c r="J2749">
        <v>35</v>
      </c>
      <c r="K2749" s="4">
        <f>Table15_2[[#This Row],[total_counts]]/Table15_2[[#This Row],[den_total]]</f>
        <v>6.4954236787717742E-3</v>
      </c>
      <c r="L2749" s="4">
        <f>Table15_2[[#This Row],[in_person_counts]]/Table15_2[[#This Row],[den_total]]</f>
        <v>4.4286979627989375E-3</v>
      </c>
      <c r="M2749" s="4">
        <f>Table15_2[[#This Row],[virtual_counts]]/Table15_2[[#This Row],[den_total]]</f>
        <v>2.0667257159728372E-3</v>
      </c>
      <c r="N2749" t="s">
        <v>16</v>
      </c>
    </row>
    <row r="2750" spans="1:14" x14ac:dyDescent="0.3">
      <c r="A2750" t="s">
        <v>33</v>
      </c>
      <c r="B2750">
        <v>2020</v>
      </c>
      <c r="C2750">
        <v>6</v>
      </c>
      <c r="D2750" t="s">
        <v>20</v>
      </c>
      <c r="E2750">
        <v>16935</v>
      </c>
      <c r="F2750">
        <f>VLOOKUP(_xlfn.CONCAT(A2750,B2750,C2750),Denominator!D:H,2,FALSE)</f>
        <v>12712</v>
      </c>
      <c r="G2750">
        <f>VLOOKUP(_xlfn.CONCAT(A2750,B2750,C2750),Denominator!D:H,3,FALSE)</f>
        <v>4223</v>
      </c>
      <c r="H2750">
        <v>78</v>
      </c>
      <c r="I2750" s="13">
        <f>Table15_2[[#This Row],[total_counts]]-Table15_2[[#This Row],[virtual_counts]]</f>
        <v>51</v>
      </c>
      <c r="J2750">
        <v>27</v>
      </c>
      <c r="K2750" s="4">
        <f>Table15_2[[#This Row],[total_counts]]/Table15_2[[#This Row],[den_total]]</f>
        <v>4.6058458813108948E-3</v>
      </c>
      <c r="L2750" s="4">
        <f>Table15_2[[#This Row],[in_person_counts]]/Table15_2[[#This Row],[den_total]]</f>
        <v>3.0115146147032773E-3</v>
      </c>
      <c r="M2750" s="4">
        <f>Table15_2[[#This Row],[virtual_counts]]/Table15_2[[#This Row],[den_total]]</f>
        <v>1.5943312666076173E-3</v>
      </c>
      <c r="N2750" t="s">
        <v>16</v>
      </c>
    </row>
    <row r="2751" spans="1:14" x14ac:dyDescent="0.3">
      <c r="A2751" t="s">
        <v>33</v>
      </c>
      <c r="B2751">
        <v>2020</v>
      </c>
      <c r="C2751">
        <v>6</v>
      </c>
      <c r="D2751" t="s">
        <v>21</v>
      </c>
      <c r="E2751">
        <v>16935</v>
      </c>
      <c r="F2751">
        <f>VLOOKUP(_xlfn.CONCAT(A2751,B2751,C2751),Denominator!D:H,2,FALSE)</f>
        <v>12712</v>
      </c>
      <c r="G2751">
        <f>VLOOKUP(_xlfn.CONCAT(A2751,B2751,C2751),Denominator!D:H,3,FALSE)</f>
        <v>4223</v>
      </c>
      <c r="H2751">
        <v>7</v>
      </c>
      <c r="I2751" s="13">
        <f>Table15_2[[#This Row],[total_counts]]-Table15_2[[#This Row],[virtual_counts]]</f>
        <v>2</v>
      </c>
      <c r="J2751">
        <v>5</v>
      </c>
      <c r="K2751" s="4">
        <f>Table15_2[[#This Row],[total_counts]]/Table15_2[[#This Row],[den_total]]</f>
        <v>4.1334514319456744E-4</v>
      </c>
      <c r="L2751" s="4">
        <f>Table15_2[[#This Row],[in_person_counts]]/Table15_2[[#This Row],[den_total]]</f>
        <v>1.1809861234130499E-4</v>
      </c>
      <c r="M2751" s="4">
        <f>Table15_2[[#This Row],[virtual_counts]]/Table15_2[[#This Row],[den_total]]</f>
        <v>2.9524653085326248E-4</v>
      </c>
      <c r="N2751" t="s">
        <v>16</v>
      </c>
    </row>
    <row r="2752" spans="1:14" x14ac:dyDescent="0.3">
      <c r="A2752" t="s">
        <v>33</v>
      </c>
      <c r="B2752">
        <v>2020</v>
      </c>
      <c r="C2752">
        <v>6</v>
      </c>
      <c r="D2752" t="s">
        <v>22</v>
      </c>
      <c r="E2752">
        <v>16935</v>
      </c>
      <c r="F2752">
        <f>VLOOKUP(_xlfn.CONCAT(A2752,B2752,C2752),Denominator!D:H,2,FALSE)</f>
        <v>12712</v>
      </c>
      <c r="G2752">
        <f>VLOOKUP(_xlfn.CONCAT(A2752,B2752,C2752),Denominator!D:H,3,FALSE)</f>
        <v>4223</v>
      </c>
      <c r="H2752">
        <v>85</v>
      </c>
      <c r="I2752" s="13">
        <f>Table15_2[[#This Row],[total_counts]]-Table15_2[[#This Row],[virtual_counts]]</f>
        <v>53</v>
      </c>
      <c r="J2752">
        <v>32</v>
      </c>
      <c r="K2752" s="4">
        <f>Table15_2[[#This Row],[total_counts]]/Table15_2[[#This Row],[den_total]]</f>
        <v>5.019191024505462E-3</v>
      </c>
      <c r="L2752" s="4">
        <f>Table15_2[[#This Row],[in_person_counts]]/Table15_2[[#This Row],[den_total]]</f>
        <v>3.1296132270445822E-3</v>
      </c>
      <c r="M2752" s="4">
        <f>Table15_2[[#This Row],[virtual_counts]]/Table15_2[[#This Row],[den_total]]</f>
        <v>1.8895777974608798E-3</v>
      </c>
      <c r="N2752" t="s">
        <v>16</v>
      </c>
    </row>
    <row r="2753" spans="1:14" x14ac:dyDescent="0.3">
      <c r="A2753" t="s">
        <v>33</v>
      </c>
      <c r="B2753">
        <v>2020</v>
      </c>
      <c r="C2753">
        <v>6</v>
      </c>
      <c r="D2753" t="s">
        <v>23</v>
      </c>
      <c r="E2753">
        <v>16935</v>
      </c>
      <c r="F2753">
        <f>VLOOKUP(_xlfn.CONCAT(A2753,B2753,C2753),Denominator!D:H,2,FALSE)</f>
        <v>12712</v>
      </c>
      <c r="G2753">
        <f>VLOOKUP(_xlfn.CONCAT(A2753,B2753,C2753),Denominator!D:H,3,FALSE)</f>
        <v>4223</v>
      </c>
      <c r="H2753">
        <v>167</v>
      </c>
      <c r="I2753" s="13">
        <f>Table15_2[[#This Row],[total_counts]]-Table15_2[[#This Row],[virtual_counts]]</f>
        <v>96</v>
      </c>
      <c r="J2753">
        <v>71</v>
      </c>
      <c r="K2753" s="4">
        <f>Table15_2[[#This Row],[total_counts]]/Table15_2[[#This Row],[den_total]]</f>
        <v>9.8612341304989658E-3</v>
      </c>
      <c r="L2753" s="4">
        <f>Table15_2[[#This Row],[in_person_counts]]/Table15_2[[#This Row],[den_total]]</f>
        <v>5.6687333923826399E-3</v>
      </c>
      <c r="M2753" s="4">
        <f>Table15_2[[#This Row],[virtual_counts]]/Table15_2[[#This Row],[den_total]]</f>
        <v>4.1925007381163268E-3</v>
      </c>
      <c r="N2753" t="s">
        <v>16</v>
      </c>
    </row>
    <row r="2754" spans="1:14" x14ac:dyDescent="0.3">
      <c r="A2754" t="s">
        <v>33</v>
      </c>
      <c r="B2754">
        <v>2020</v>
      </c>
      <c r="C2754">
        <v>6</v>
      </c>
      <c r="D2754" t="s">
        <v>24</v>
      </c>
      <c r="E2754">
        <v>16935</v>
      </c>
      <c r="F2754">
        <f>VLOOKUP(_xlfn.CONCAT(A2754,B2754,C2754),Denominator!D:H,2,FALSE)</f>
        <v>12712</v>
      </c>
      <c r="G2754">
        <f>VLOOKUP(_xlfn.CONCAT(A2754,B2754,C2754),Denominator!D:H,3,FALSE)</f>
        <v>4223</v>
      </c>
      <c r="H2754">
        <v>45</v>
      </c>
      <c r="I2754" s="13">
        <f>Table15_2[[#This Row],[total_counts]]-Table15_2[[#This Row],[virtual_counts]]</f>
        <v>32</v>
      </c>
      <c r="J2754">
        <v>13</v>
      </c>
      <c r="K2754" s="4">
        <f>Table15_2[[#This Row],[total_counts]]/Table15_2[[#This Row],[den_total]]</f>
        <v>2.6572187776793621E-3</v>
      </c>
      <c r="L2754" s="4">
        <f>Table15_2[[#This Row],[in_person_counts]]/Table15_2[[#This Row],[den_total]]</f>
        <v>1.8895777974608798E-3</v>
      </c>
      <c r="M2754" s="4">
        <f>Table15_2[[#This Row],[virtual_counts]]/Table15_2[[#This Row],[den_total]]</f>
        <v>7.6764098021848243E-4</v>
      </c>
      <c r="N2754" t="s">
        <v>16</v>
      </c>
    </row>
    <row r="2755" spans="1:14" x14ac:dyDescent="0.3">
      <c r="A2755" t="s">
        <v>33</v>
      </c>
      <c r="B2755">
        <v>2020</v>
      </c>
      <c r="C2755">
        <v>6</v>
      </c>
      <c r="D2755" t="s">
        <v>25</v>
      </c>
      <c r="E2755">
        <v>16935</v>
      </c>
      <c r="F2755">
        <f>VLOOKUP(_xlfn.CONCAT(A2755,B2755,C2755),Denominator!D:H,2,FALSE)</f>
        <v>12712</v>
      </c>
      <c r="G2755">
        <f>VLOOKUP(_xlfn.CONCAT(A2755,B2755,C2755),Denominator!D:H,3,FALSE)</f>
        <v>4223</v>
      </c>
      <c r="H2755">
        <v>443</v>
      </c>
      <c r="I2755" s="13">
        <f>Table15_2[[#This Row],[total_counts]]-Table15_2[[#This Row],[virtual_counts]]</f>
        <v>308</v>
      </c>
      <c r="J2755">
        <v>135</v>
      </c>
      <c r="K2755" s="4">
        <f>Table15_2[[#This Row],[total_counts]]/Table15_2[[#This Row],[den_total]]</f>
        <v>2.6158842633599057E-2</v>
      </c>
      <c r="L2755" s="4">
        <f>Table15_2[[#This Row],[in_person_counts]]/Table15_2[[#This Row],[den_total]]</f>
        <v>1.8187186300560969E-2</v>
      </c>
      <c r="M2755" s="4">
        <f>Table15_2[[#This Row],[virtual_counts]]/Table15_2[[#This Row],[den_total]]</f>
        <v>7.9716563330380873E-3</v>
      </c>
      <c r="N2755" t="s">
        <v>16</v>
      </c>
    </row>
    <row r="2756" spans="1:14" x14ac:dyDescent="0.3">
      <c r="A2756" t="s">
        <v>33</v>
      </c>
      <c r="B2756">
        <v>2020</v>
      </c>
      <c r="C2756">
        <v>7</v>
      </c>
      <c r="D2756" t="s">
        <v>13</v>
      </c>
      <c r="E2756">
        <v>17191</v>
      </c>
      <c r="F2756">
        <f>VLOOKUP(_xlfn.CONCAT(A2756,B2756,C2756),Denominator!D:H,2,FALSE)</f>
        <v>13069</v>
      </c>
      <c r="G2756">
        <f>VLOOKUP(_xlfn.CONCAT(A2756,B2756,C2756),Denominator!D:H,3,FALSE)</f>
        <v>4122</v>
      </c>
      <c r="H2756">
        <v>2160</v>
      </c>
      <c r="I2756" s="13">
        <f>Table15_2[[#This Row],[total_counts]]-Table15_2[[#This Row],[virtual_counts]]</f>
        <v>1245</v>
      </c>
      <c r="J2756">
        <v>915</v>
      </c>
      <c r="K2756" s="4">
        <f>Table15_2[[#This Row],[total_counts]]/Table15_2[[#This Row],[den_total]]</f>
        <v>0.12564714094584375</v>
      </c>
      <c r="L2756" s="4">
        <f>Table15_2[[#This Row],[in_person_counts]]/Table15_2[[#This Row],[den_total]]</f>
        <v>7.2421615961840505E-2</v>
      </c>
      <c r="M2756" s="4">
        <f>Table15_2[[#This Row],[virtual_counts]]/Table15_2[[#This Row],[den_total]]</f>
        <v>5.3225524984003257E-2</v>
      </c>
      <c r="N2756" t="s">
        <v>16</v>
      </c>
    </row>
    <row r="2757" spans="1:14" x14ac:dyDescent="0.3">
      <c r="A2757" t="s">
        <v>33</v>
      </c>
      <c r="B2757">
        <v>2020</v>
      </c>
      <c r="C2757">
        <v>7</v>
      </c>
      <c r="D2757" t="s">
        <v>18</v>
      </c>
      <c r="E2757">
        <v>17191</v>
      </c>
      <c r="F2757">
        <f>VLOOKUP(_xlfn.CONCAT(A2757,B2757,C2757),Denominator!D:H,2,FALSE)</f>
        <v>13069</v>
      </c>
      <c r="G2757">
        <f>VLOOKUP(_xlfn.CONCAT(A2757,B2757,C2757),Denominator!D:H,3,FALSE)</f>
        <v>4122</v>
      </c>
      <c r="H2757">
        <v>141</v>
      </c>
      <c r="I2757" s="13">
        <f>Table15_2[[#This Row],[total_counts]]-Table15_2[[#This Row],[virtual_counts]]</f>
        <v>87</v>
      </c>
      <c r="J2757">
        <v>54</v>
      </c>
      <c r="K2757" s="4">
        <f>Table15_2[[#This Row],[total_counts]]/Table15_2[[#This Row],[den_total]]</f>
        <v>8.2019661450759111E-3</v>
      </c>
      <c r="L2757" s="4">
        <f>Table15_2[[#This Row],[in_person_counts]]/Table15_2[[#This Row],[den_total]]</f>
        <v>5.0607876214298179E-3</v>
      </c>
      <c r="M2757" s="4">
        <f>Table15_2[[#This Row],[virtual_counts]]/Table15_2[[#This Row],[den_total]]</f>
        <v>3.141178523646094E-3</v>
      </c>
      <c r="N2757" t="s">
        <v>16</v>
      </c>
    </row>
    <row r="2758" spans="1:14" x14ac:dyDescent="0.3">
      <c r="A2758" t="s">
        <v>33</v>
      </c>
      <c r="B2758">
        <v>2020</v>
      </c>
      <c r="C2758">
        <v>7</v>
      </c>
      <c r="D2758" t="s">
        <v>19</v>
      </c>
      <c r="E2758">
        <v>17191</v>
      </c>
      <c r="F2758">
        <f>VLOOKUP(_xlfn.CONCAT(A2758,B2758,C2758),Denominator!D:H,2,FALSE)</f>
        <v>13069</v>
      </c>
      <c r="G2758">
        <f>VLOOKUP(_xlfn.CONCAT(A2758,B2758,C2758),Denominator!D:H,3,FALSE)</f>
        <v>4122</v>
      </c>
      <c r="H2758">
        <v>105</v>
      </c>
      <c r="I2758" s="13">
        <f>Table15_2[[#This Row],[total_counts]]-Table15_2[[#This Row],[virtual_counts]]</f>
        <v>71</v>
      </c>
      <c r="J2758">
        <v>34</v>
      </c>
      <c r="K2758" s="4">
        <f>Table15_2[[#This Row],[total_counts]]/Table15_2[[#This Row],[den_total]]</f>
        <v>6.107847129311849E-3</v>
      </c>
      <c r="L2758" s="4">
        <f>Table15_2[[#This Row],[in_person_counts]]/Table15_2[[#This Row],[den_total]]</f>
        <v>4.1300680588680127E-3</v>
      </c>
      <c r="M2758" s="4">
        <f>Table15_2[[#This Row],[virtual_counts]]/Table15_2[[#This Row],[den_total]]</f>
        <v>1.9777790704438368E-3</v>
      </c>
      <c r="N2758" t="s">
        <v>16</v>
      </c>
    </row>
    <row r="2759" spans="1:14" x14ac:dyDescent="0.3">
      <c r="A2759" t="s">
        <v>33</v>
      </c>
      <c r="B2759">
        <v>2020</v>
      </c>
      <c r="C2759">
        <v>7</v>
      </c>
      <c r="D2759" t="s">
        <v>20</v>
      </c>
      <c r="E2759">
        <v>17191</v>
      </c>
      <c r="F2759">
        <f>VLOOKUP(_xlfn.CONCAT(A2759,B2759,C2759),Denominator!D:H,2,FALSE)</f>
        <v>13069</v>
      </c>
      <c r="G2759">
        <f>VLOOKUP(_xlfn.CONCAT(A2759,B2759,C2759),Denominator!D:H,3,FALSE)</f>
        <v>4122</v>
      </c>
      <c r="H2759">
        <v>98</v>
      </c>
      <c r="I2759" s="13">
        <f>Table15_2[[#This Row],[total_counts]]-Table15_2[[#This Row],[virtual_counts]]</f>
        <v>57</v>
      </c>
      <c r="J2759">
        <v>41</v>
      </c>
      <c r="K2759" s="4">
        <f>Table15_2[[#This Row],[total_counts]]/Table15_2[[#This Row],[den_total]]</f>
        <v>5.7006573206910592E-3</v>
      </c>
      <c r="L2759" s="4">
        <f>Table15_2[[#This Row],[in_person_counts]]/Table15_2[[#This Row],[den_total]]</f>
        <v>3.3156884416264323E-3</v>
      </c>
      <c r="M2759" s="4">
        <f>Table15_2[[#This Row],[virtual_counts]]/Table15_2[[#This Row],[den_total]]</f>
        <v>2.384968879064627E-3</v>
      </c>
      <c r="N2759" t="s">
        <v>16</v>
      </c>
    </row>
    <row r="2760" spans="1:14" x14ac:dyDescent="0.3">
      <c r="A2760" t="s">
        <v>33</v>
      </c>
      <c r="B2760">
        <v>2020</v>
      </c>
      <c r="C2760">
        <v>7</v>
      </c>
      <c r="D2760" t="s">
        <v>21</v>
      </c>
      <c r="E2760">
        <v>17191</v>
      </c>
      <c r="F2760">
        <f>VLOOKUP(_xlfn.CONCAT(A2760,B2760,C2760),Denominator!D:H,2,FALSE)</f>
        <v>13069</v>
      </c>
      <c r="G2760">
        <f>VLOOKUP(_xlfn.CONCAT(A2760,B2760,C2760),Denominator!D:H,3,FALSE)</f>
        <v>4122</v>
      </c>
      <c r="H2760">
        <v>13</v>
      </c>
      <c r="I2760" s="13">
        <f>Table15_2[[#This Row],[total_counts]]-Table15_2[[#This Row],[virtual_counts]]</f>
        <v>4</v>
      </c>
      <c r="J2760">
        <v>9</v>
      </c>
      <c r="K2760" s="4">
        <f>Table15_2[[#This Row],[total_counts]]/Table15_2[[#This Row],[den_total]]</f>
        <v>7.5620964458146707E-4</v>
      </c>
      <c r="L2760" s="4">
        <f>Table15_2[[#This Row],[in_person_counts]]/Table15_2[[#This Row],[den_total]]</f>
        <v>2.326798906404514E-4</v>
      </c>
      <c r="M2760" s="4">
        <f>Table15_2[[#This Row],[virtual_counts]]/Table15_2[[#This Row],[den_total]]</f>
        <v>5.2352975394101564E-4</v>
      </c>
      <c r="N2760" t="s">
        <v>16</v>
      </c>
    </row>
    <row r="2761" spans="1:14" x14ac:dyDescent="0.3">
      <c r="A2761" t="s">
        <v>33</v>
      </c>
      <c r="B2761">
        <v>2020</v>
      </c>
      <c r="C2761">
        <v>7</v>
      </c>
      <c r="D2761" t="s">
        <v>22</v>
      </c>
      <c r="E2761">
        <v>17191</v>
      </c>
      <c r="F2761">
        <f>VLOOKUP(_xlfn.CONCAT(A2761,B2761,C2761),Denominator!D:H,2,FALSE)</f>
        <v>13069</v>
      </c>
      <c r="G2761">
        <f>VLOOKUP(_xlfn.CONCAT(A2761,B2761,C2761),Denominator!D:H,3,FALSE)</f>
        <v>4122</v>
      </c>
      <c r="H2761">
        <v>111</v>
      </c>
      <c r="I2761" s="13">
        <f>Table15_2[[#This Row],[total_counts]]-Table15_2[[#This Row],[virtual_counts]]</f>
        <v>61</v>
      </c>
      <c r="J2761">
        <v>50</v>
      </c>
      <c r="K2761" s="4">
        <f>Table15_2[[#This Row],[total_counts]]/Table15_2[[#This Row],[den_total]]</f>
        <v>6.4568669652725263E-3</v>
      </c>
      <c r="L2761" s="4">
        <f>Table15_2[[#This Row],[in_person_counts]]/Table15_2[[#This Row],[den_total]]</f>
        <v>3.5483683322668838E-3</v>
      </c>
      <c r="M2761" s="4">
        <f>Table15_2[[#This Row],[virtual_counts]]/Table15_2[[#This Row],[den_total]]</f>
        <v>2.9084986330056425E-3</v>
      </c>
      <c r="N2761" t="s">
        <v>16</v>
      </c>
    </row>
    <row r="2762" spans="1:14" x14ac:dyDescent="0.3">
      <c r="A2762" t="s">
        <v>33</v>
      </c>
      <c r="B2762">
        <v>2020</v>
      </c>
      <c r="C2762">
        <v>7</v>
      </c>
      <c r="D2762" t="s">
        <v>23</v>
      </c>
      <c r="E2762">
        <v>17191</v>
      </c>
      <c r="F2762">
        <f>VLOOKUP(_xlfn.CONCAT(A2762,B2762,C2762),Denominator!D:H,2,FALSE)</f>
        <v>13069</v>
      </c>
      <c r="G2762">
        <f>VLOOKUP(_xlfn.CONCAT(A2762,B2762,C2762),Denominator!D:H,3,FALSE)</f>
        <v>4122</v>
      </c>
      <c r="H2762">
        <v>178</v>
      </c>
      <c r="I2762" s="13">
        <f>Table15_2[[#This Row],[total_counts]]-Table15_2[[#This Row],[virtual_counts]]</f>
        <v>113</v>
      </c>
      <c r="J2762">
        <v>65</v>
      </c>
      <c r="K2762" s="4">
        <f>Table15_2[[#This Row],[total_counts]]/Table15_2[[#This Row],[den_total]]</f>
        <v>1.0354255133500087E-2</v>
      </c>
      <c r="L2762" s="4">
        <f>Table15_2[[#This Row],[in_person_counts]]/Table15_2[[#This Row],[den_total]]</f>
        <v>6.5732069105927521E-3</v>
      </c>
      <c r="M2762" s="4">
        <f>Table15_2[[#This Row],[virtual_counts]]/Table15_2[[#This Row],[den_total]]</f>
        <v>3.7810482229073353E-3</v>
      </c>
      <c r="N2762" t="s">
        <v>16</v>
      </c>
    </row>
    <row r="2763" spans="1:14" x14ac:dyDescent="0.3">
      <c r="A2763" t="s">
        <v>33</v>
      </c>
      <c r="B2763">
        <v>2020</v>
      </c>
      <c r="C2763">
        <v>7</v>
      </c>
      <c r="D2763" t="s">
        <v>24</v>
      </c>
      <c r="E2763">
        <v>17191</v>
      </c>
      <c r="F2763">
        <f>VLOOKUP(_xlfn.CONCAT(A2763,B2763,C2763),Denominator!D:H,2,FALSE)</f>
        <v>13069</v>
      </c>
      <c r="G2763">
        <f>VLOOKUP(_xlfn.CONCAT(A2763,B2763,C2763),Denominator!D:H,3,FALSE)</f>
        <v>4122</v>
      </c>
      <c r="H2763">
        <v>25</v>
      </c>
      <c r="I2763" s="13">
        <f>Table15_2[[#This Row],[total_counts]]-Table15_2[[#This Row],[virtual_counts]]</f>
        <v>18</v>
      </c>
      <c r="J2763">
        <v>7</v>
      </c>
      <c r="K2763" s="4">
        <f>Table15_2[[#This Row],[total_counts]]/Table15_2[[#This Row],[den_total]]</f>
        <v>1.4542493165028213E-3</v>
      </c>
      <c r="L2763" s="4">
        <f>Table15_2[[#This Row],[in_person_counts]]/Table15_2[[#This Row],[den_total]]</f>
        <v>1.0470595078820313E-3</v>
      </c>
      <c r="M2763" s="4">
        <f>Table15_2[[#This Row],[virtual_counts]]/Table15_2[[#This Row],[den_total]]</f>
        <v>4.0718980862078992E-4</v>
      </c>
      <c r="N2763" t="s">
        <v>16</v>
      </c>
    </row>
    <row r="2764" spans="1:14" x14ac:dyDescent="0.3">
      <c r="A2764" t="s">
        <v>33</v>
      </c>
      <c r="B2764">
        <v>2020</v>
      </c>
      <c r="C2764">
        <v>7</v>
      </c>
      <c r="D2764" t="s">
        <v>25</v>
      </c>
      <c r="E2764">
        <v>17191</v>
      </c>
      <c r="F2764">
        <f>VLOOKUP(_xlfn.CONCAT(A2764,B2764,C2764),Denominator!D:H,2,FALSE)</f>
        <v>13069</v>
      </c>
      <c r="G2764">
        <f>VLOOKUP(_xlfn.CONCAT(A2764,B2764,C2764),Denominator!D:H,3,FALSE)</f>
        <v>4122</v>
      </c>
      <c r="H2764">
        <v>437</v>
      </c>
      <c r="I2764" s="13">
        <f>Table15_2[[#This Row],[total_counts]]-Table15_2[[#This Row],[virtual_counts]]</f>
        <v>322</v>
      </c>
      <c r="J2764">
        <v>115</v>
      </c>
      <c r="K2764" s="4">
        <f>Table15_2[[#This Row],[total_counts]]/Table15_2[[#This Row],[den_total]]</f>
        <v>2.5420278052469315E-2</v>
      </c>
      <c r="L2764" s="4">
        <f>Table15_2[[#This Row],[in_person_counts]]/Table15_2[[#This Row],[den_total]]</f>
        <v>1.8730731196556338E-2</v>
      </c>
      <c r="M2764" s="4">
        <f>Table15_2[[#This Row],[virtual_counts]]/Table15_2[[#This Row],[den_total]]</f>
        <v>6.6895468559129779E-3</v>
      </c>
      <c r="N2764" t="s">
        <v>16</v>
      </c>
    </row>
    <row r="2765" spans="1:14" x14ac:dyDescent="0.3">
      <c r="A2765" t="s">
        <v>33</v>
      </c>
      <c r="B2765">
        <v>2020</v>
      </c>
      <c r="C2765">
        <v>8</v>
      </c>
      <c r="D2765" t="s">
        <v>13</v>
      </c>
      <c r="E2765">
        <v>16256</v>
      </c>
      <c r="F2765">
        <f>VLOOKUP(_xlfn.CONCAT(A2765,B2765,C2765),Denominator!D:H,2,FALSE)</f>
        <v>12781</v>
      </c>
      <c r="G2765">
        <f>VLOOKUP(_xlfn.CONCAT(A2765,B2765,C2765),Denominator!D:H,3,FALSE)</f>
        <v>3475</v>
      </c>
      <c r="H2765">
        <v>1970</v>
      </c>
      <c r="I2765" s="13">
        <f>Table15_2[[#This Row],[total_counts]]-Table15_2[[#This Row],[virtual_counts]]</f>
        <v>1228</v>
      </c>
      <c r="J2765">
        <v>742</v>
      </c>
      <c r="K2765" s="4">
        <f>Table15_2[[#This Row],[total_counts]]/Table15_2[[#This Row],[den_total]]</f>
        <v>0.12118602362204725</v>
      </c>
      <c r="L2765" s="4">
        <f>Table15_2[[#This Row],[in_person_counts]]/Table15_2[[#This Row],[den_total]]</f>
        <v>7.554133858267717E-2</v>
      </c>
      <c r="M2765" s="4">
        <f>Table15_2[[#This Row],[virtual_counts]]/Table15_2[[#This Row],[den_total]]</f>
        <v>4.5644685039370081E-2</v>
      </c>
      <c r="N2765" t="s">
        <v>16</v>
      </c>
    </row>
    <row r="2766" spans="1:14" x14ac:dyDescent="0.3">
      <c r="A2766" t="s">
        <v>33</v>
      </c>
      <c r="B2766">
        <v>2020</v>
      </c>
      <c r="C2766">
        <v>8</v>
      </c>
      <c r="D2766" t="s">
        <v>18</v>
      </c>
      <c r="E2766">
        <v>16256</v>
      </c>
      <c r="F2766">
        <f>VLOOKUP(_xlfn.CONCAT(A2766,B2766,C2766),Denominator!D:H,2,FALSE)</f>
        <v>12781</v>
      </c>
      <c r="G2766">
        <f>VLOOKUP(_xlfn.CONCAT(A2766,B2766,C2766),Denominator!D:H,3,FALSE)</f>
        <v>3475</v>
      </c>
      <c r="H2766">
        <v>129</v>
      </c>
      <c r="I2766" s="13">
        <f>Table15_2[[#This Row],[total_counts]]-Table15_2[[#This Row],[virtual_counts]]</f>
        <v>96</v>
      </c>
      <c r="J2766">
        <v>33</v>
      </c>
      <c r="K2766" s="4">
        <f>Table15_2[[#This Row],[total_counts]]/Table15_2[[#This Row],[den_total]]</f>
        <v>7.9355314960629919E-3</v>
      </c>
      <c r="L2766" s="4">
        <f>Table15_2[[#This Row],[in_person_counts]]/Table15_2[[#This Row],[den_total]]</f>
        <v>5.905511811023622E-3</v>
      </c>
      <c r="M2766" s="4">
        <f>Table15_2[[#This Row],[virtual_counts]]/Table15_2[[#This Row],[den_total]]</f>
        <v>2.0300196850393699E-3</v>
      </c>
      <c r="N2766" t="s">
        <v>16</v>
      </c>
    </row>
    <row r="2767" spans="1:14" x14ac:dyDescent="0.3">
      <c r="A2767" t="s">
        <v>33</v>
      </c>
      <c r="B2767">
        <v>2020</v>
      </c>
      <c r="C2767">
        <v>8</v>
      </c>
      <c r="D2767" t="s">
        <v>19</v>
      </c>
      <c r="E2767">
        <v>16256</v>
      </c>
      <c r="F2767">
        <f>VLOOKUP(_xlfn.CONCAT(A2767,B2767,C2767),Denominator!D:H,2,FALSE)</f>
        <v>12781</v>
      </c>
      <c r="G2767">
        <f>VLOOKUP(_xlfn.CONCAT(A2767,B2767,C2767),Denominator!D:H,3,FALSE)</f>
        <v>3475</v>
      </c>
      <c r="H2767">
        <v>118</v>
      </c>
      <c r="I2767" s="13">
        <f>Table15_2[[#This Row],[total_counts]]-Table15_2[[#This Row],[virtual_counts]]</f>
        <v>82</v>
      </c>
      <c r="J2767">
        <v>36</v>
      </c>
      <c r="K2767" s="4">
        <f>Table15_2[[#This Row],[total_counts]]/Table15_2[[#This Row],[den_total]]</f>
        <v>7.2588582677165355E-3</v>
      </c>
      <c r="L2767" s="4">
        <f>Table15_2[[#This Row],[in_person_counts]]/Table15_2[[#This Row],[den_total]]</f>
        <v>5.0442913385826769E-3</v>
      </c>
      <c r="M2767" s="4">
        <f>Table15_2[[#This Row],[virtual_counts]]/Table15_2[[#This Row],[den_total]]</f>
        <v>2.2145669291338582E-3</v>
      </c>
      <c r="N2767" t="s">
        <v>16</v>
      </c>
    </row>
    <row r="2768" spans="1:14" x14ac:dyDescent="0.3">
      <c r="A2768" t="s">
        <v>33</v>
      </c>
      <c r="B2768">
        <v>2020</v>
      </c>
      <c r="C2768">
        <v>8</v>
      </c>
      <c r="D2768" t="s">
        <v>20</v>
      </c>
      <c r="E2768">
        <v>16256</v>
      </c>
      <c r="F2768">
        <f>VLOOKUP(_xlfn.CONCAT(A2768,B2768,C2768),Denominator!D:H,2,FALSE)</f>
        <v>12781</v>
      </c>
      <c r="G2768">
        <f>VLOOKUP(_xlfn.CONCAT(A2768,B2768,C2768),Denominator!D:H,3,FALSE)</f>
        <v>3475</v>
      </c>
      <c r="H2768">
        <v>82</v>
      </c>
      <c r="I2768" s="13">
        <f>Table15_2[[#This Row],[total_counts]]-Table15_2[[#This Row],[virtual_counts]]</f>
        <v>53</v>
      </c>
      <c r="J2768">
        <v>29</v>
      </c>
      <c r="K2768" s="4">
        <f>Table15_2[[#This Row],[total_counts]]/Table15_2[[#This Row],[den_total]]</f>
        <v>5.0442913385826769E-3</v>
      </c>
      <c r="L2768" s="4">
        <f>Table15_2[[#This Row],[in_person_counts]]/Table15_2[[#This Row],[den_total]]</f>
        <v>3.2603346456692912E-3</v>
      </c>
      <c r="M2768" s="4">
        <f>Table15_2[[#This Row],[virtual_counts]]/Table15_2[[#This Row],[den_total]]</f>
        <v>1.7839566929133859E-3</v>
      </c>
      <c r="N2768" t="s">
        <v>16</v>
      </c>
    </row>
    <row r="2769" spans="1:14" x14ac:dyDescent="0.3">
      <c r="A2769" t="s">
        <v>33</v>
      </c>
      <c r="B2769">
        <v>2020</v>
      </c>
      <c r="C2769">
        <v>8</v>
      </c>
      <c r="D2769" t="s">
        <v>21</v>
      </c>
      <c r="E2769">
        <v>16256</v>
      </c>
      <c r="F2769">
        <f>VLOOKUP(_xlfn.CONCAT(A2769,B2769,C2769),Denominator!D:H,2,FALSE)</f>
        <v>12781</v>
      </c>
      <c r="G2769">
        <f>VLOOKUP(_xlfn.CONCAT(A2769,B2769,C2769),Denominator!D:H,3,FALSE)</f>
        <v>3475</v>
      </c>
      <c r="H2769">
        <v>9</v>
      </c>
      <c r="I2769" s="13">
        <f>Table15_2[[#This Row],[total_counts]]-Table15_2[[#This Row],[virtual_counts]]</f>
        <v>7</v>
      </c>
      <c r="J2769">
        <v>2</v>
      </c>
      <c r="K2769" s="4">
        <f>Table15_2[[#This Row],[total_counts]]/Table15_2[[#This Row],[den_total]]</f>
        <v>5.5364173228346456E-4</v>
      </c>
      <c r="L2769" s="4">
        <f>Table15_2[[#This Row],[in_person_counts]]/Table15_2[[#This Row],[den_total]]</f>
        <v>4.3061023622047243E-4</v>
      </c>
      <c r="M2769" s="4">
        <f>Table15_2[[#This Row],[virtual_counts]]/Table15_2[[#This Row],[den_total]]</f>
        <v>1.2303149606299212E-4</v>
      </c>
      <c r="N2769" t="s">
        <v>16</v>
      </c>
    </row>
    <row r="2770" spans="1:14" x14ac:dyDescent="0.3">
      <c r="A2770" t="s">
        <v>33</v>
      </c>
      <c r="B2770">
        <v>2020</v>
      </c>
      <c r="C2770">
        <v>8</v>
      </c>
      <c r="D2770" t="s">
        <v>22</v>
      </c>
      <c r="E2770">
        <v>16256</v>
      </c>
      <c r="F2770">
        <f>VLOOKUP(_xlfn.CONCAT(A2770,B2770,C2770),Denominator!D:H,2,FALSE)</f>
        <v>12781</v>
      </c>
      <c r="G2770">
        <f>VLOOKUP(_xlfn.CONCAT(A2770,B2770,C2770),Denominator!D:H,3,FALSE)</f>
        <v>3475</v>
      </c>
      <c r="H2770">
        <v>91</v>
      </c>
      <c r="I2770" s="13">
        <f>Table15_2[[#This Row],[total_counts]]-Table15_2[[#This Row],[virtual_counts]]</f>
        <v>60</v>
      </c>
      <c r="J2770">
        <v>31</v>
      </c>
      <c r="K2770" s="4">
        <f>Table15_2[[#This Row],[total_counts]]/Table15_2[[#This Row],[den_total]]</f>
        <v>5.5979330708661413E-3</v>
      </c>
      <c r="L2770" s="4">
        <f>Table15_2[[#This Row],[in_person_counts]]/Table15_2[[#This Row],[den_total]]</f>
        <v>3.6909448818897637E-3</v>
      </c>
      <c r="M2770" s="4">
        <f>Table15_2[[#This Row],[virtual_counts]]/Table15_2[[#This Row],[den_total]]</f>
        <v>1.906988188976378E-3</v>
      </c>
      <c r="N2770" t="s">
        <v>16</v>
      </c>
    </row>
    <row r="2771" spans="1:14" x14ac:dyDescent="0.3">
      <c r="A2771" t="s">
        <v>33</v>
      </c>
      <c r="B2771">
        <v>2020</v>
      </c>
      <c r="C2771">
        <v>8</v>
      </c>
      <c r="D2771" t="s">
        <v>23</v>
      </c>
      <c r="E2771">
        <v>16256</v>
      </c>
      <c r="F2771">
        <f>VLOOKUP(_xlfn.CONCAT(A2771,B2771,C2771),Denominator!D:H,2,FALSE)</f>
        <v>12781</v>
      </c>
      <c r="G2771">
        <f>VLOOKUP(_xlfn.CONCAT(A2771,B2771,C2771),Denominator!D:H,3,FALSE)</f>
        <v>3475</v>
      </c>
      <c r="H2771">
        <v>135</v>
      </c>
      <c r="I2771" s="13">
        <f>Table15_2[[#This Row],[total_counts]]-Table15_2[[#This Row],[virtual_counts]]</f>
        <v>92</v>
      </c>
      <c r="J2771">
        <v>43</v>
      </c>
      <c r="K2771" s="4">
        <f>Table15_2[[#This Row],[total_counts]]/Table15_2[[#This Row],[den_total]]</f>
        <v>8.3046259842519694E-3</v>
      </c>
      <c r="L2771" s="4">
        <f>Table15_2[[#This Row],[in_person_counts]]/Table15_2[[#This Row],[den_total]]</f>
        <v>5.6594488188976382E-3</v>
      </c>
      <c r="M2771" s="4">
        <f>Table15_2[[#This Row],[virtual_counts]]/Table15_2[[#This Row],[den_total]]</f>
        <v>2.6451771653543308E-3</v>
      </c>
      <c r="N2771" t="s">
        <v>16</v>
      </c>
    </row>
    <row r="2772" spans="1:14" x14ac:dyDescent="0.3">
      <c r="A2772" t="s">
        <v>33</v>
      </c>
      <c r="B2772">
        <v>2020</v>
      </c>
      <c r="C2772">
        <v>8</v>
      </c>
      <c r="D2772" t="s">
        <v>24</v>
      </c>
      <c r="E2772">
        <v>16256</v>
      </c>
      <c r="F2772">
        <f>VLOOKUP(_xlfn.CONCAT(A2772,B2772,C2772),Denominator!D:H,2,FALSE)</f>
        <v>12781</v>
      </c>
      <c r="G2772">
        <f>VLOOKUP(_xlfn.CONCAT(A2772,B2772,C2772),Denominator!D:H,3,FALSE)</f>
        <v>3475</v>
      </c>
      <c r="H2772">
        <v>34</v>
      </c>
      <c r="I2772" s="13">
        <f>Table15_2[[#This Row],[total_counts]]-Table15_2[[#This Row],[virtual_counts]]</f>
        <v>25</v>
      </c>
      <c r="J2772">
        <v>9</v>
      </c>
      <c r="K2772" s="4">
        <f>Table15_2[[#This Row],[total_counts]]/Table15_2[[#This Row],[den_total]]</f>
        <v>2.0915354330708663E-3</v>
      </c>
      <c r="L2772" s="4">
        <f>Table15_2[[#This Row],[in_person_counts]]/Table15_2[[#This Row],[den_total]]</f>
        <v>1.5378937007874017E-3</v>
      </c>
      <c r="M2772" s="4">
        <f>Table15_2[[#This Row],[virtual_counts]]/Table15_2[[#This Row],[den_total]]</f>
        <v>5.5364173228346456E-4</v>
      </c>
      <c r="N2772" t="s">
        <v>16</v>
      </c>
    </row>
    <row r="2773" spans="1:14" x14ac:dyDescent="0.3">
      <c r="A2773" t="s">
        <v>33</v>
      </c>
      <c r="B2773">
        <v>2020</v>
      </c>
      <c r="C2773">
        <v>8</v>
      </c>
      <c r="D2773" t="s">
        <v>25</v>
      </c>
      <c r="E2773">
        <v>16256</v>
      </c>
      <c r="F2773">
        <f>VLOOKUP(_xlfn.CONCAT(A2773,B2773,C2773),Denominator!D:H,2,FALSE)</f>
        <v>12781</v>
      </c>
      <c r="G2773">
        <f>VLOOKUP(_xlfn.CONCAT(A2773,B2773,C2773),Denominator!D:H,3,FALSE)</f>
        <v>3475</v>
      </c>
      <c r="H2773">
        <v>418</v>
      </c>
      <c r="I2773" s="13">
        <f>Table15_2[[#This Row],[total_counts]]-Table15_2[[#This Row],[virtual_counts]]</f>
        <v>304</v>
      </c>
      <c r="J2773">
        <v>114</v>
      </c>
      <c r="K2773" s="4">
        <f>Table15_2[[#This Row],[total_counts]]/Table15_2[[#This Row],[den_total]]</f>
        <v>2.5713582677165354E-2</v>
      </c>
      <c r="L2773" s="4">
        <f>Table15_2[[#This Row],[in_person_counts]]/Table15_2[[#This Row],[den_total]]</f>
        <v>1.8700787401574805E-2</v>
      </c>
      <c r="M2773" s="4">
        <f>Table15_2[[#This Row],[virtual_counts]]/Table15_2[[#This Row],[den_total]]</f>
        <v>7.0127952755905509E-3</v>
      </c>
      <c r="N2773" t="s">
        <v>16</v>
      </c>
    </row>
    <row r="2774" spans="1:14" x14ac:dyDescent="0.3">
      <c r="A2774" t="s">
        <v>33</v>
      </c>
      <c r="B2774">
        <v>2020</v>
      </c>
      <c r="C2774">
        <v>9</v>
      </c>
      <c r="D2774" t="s">
        <v>13</v>
      </c>
      <c r="E2774">
        <v>17545</v>
      </c>
      <c r="F2774">
        <f>VLOOKUP(_xlfn.CONCAT(A2774,B2774,C2774),Denominator!D:H,2,FALSE)</f>
        <v>14491</v>
      </c>
      <c r="G2774">
        <f>VLOOKUP(_xlfn.CONCAT(A2774,B2774,C2774),Denominator!D:H,3,FALSE)</f>
        <v>3054</v>
      </c>
      <c r="H2774">
        <v>2045</v>
      </c>
      <c r="I2774" s="13">
        <f>Table15_2[[#This Row],[total_counts]]-Table15_2[[#This Row],[virtual_counts]]</f>
        <v>1301</v>
      </c>
      <c r="J2774">
        <v>744</v>
      </c>
      <c r="K2774" s="4">
        <f>Table15_2[[#This Row],[total_counts]]/Table15_2[[#This Row],[den_total]]</f>
        <v>0.11655742376745512</v>
      </c>
      <c r="L2774" s="4">
        <f>Table15_2[[#This Row],[in_person_counts]]/Table15_2[[#This Row],[den_total]]</f>
        <v>7.4152180108292956E-2</v>
      </c>
      <c r="M2774" s="4">
        <f>Table15_2[[#This Row],[virtual_counts]]/Table15_2[[#This Row],[den_total]]</f>
        <v>4.2405243659162158E-2</v>
      </c>
      <c r="N2774" t="s">
        <v>16</v>
      </c>
    </row>
    <row r="2775" spans="1:14" x14ac:dyDescent="0.3">
      <c r="A2775" t="s">
        <v>33</v>
      </c>
      <c r="B2775">
        <v>2020</v>
      </c>
      <c r="C2775">
        <v>9</v>
      </c>
      <c r="D2775" t="s">
        <v>18</v>
      </c>
      <c r="E2775">
        <v>17545</v>
      </c>
      <c r="F2775">
        <f>VLOOKUP(_xlfn.CONCAT(A2775,B2775,C2775),Denominator!D:H,2,FALSE)</f>
        <v>14491</v>
      </c>
      <c r="G2775">
        <f>VLOOKUP(_xlfn.CONCAT(A2775,B2775,C2775),Denominator!D:H,3,FALSE)</f>
        <v>3054</v>
      </c>
      <c r="H2775">
        <v>112</v>
      </c>
      <c r="I2775" s="13">
        <f>Table15_2[[#This Row],[total_counts]]-Table15_2[[#This Row],[virtual_counts]]</f>
        <v>73</v>
      </c>
      <c r="J2775">
        <v>39</v>
      </c>
      <c r="K2775" s="4">
        <f>Table15_2[[#This Row],[total_counts]]/Table15_2[[#This Row],[den_total]]</f>
        <v>6.3835850669706467E-3</v>
      </c>
      <c r="L2775" s="4">
        <f>Table15_2[[#This Row],[in_person_counts]]/Table15_2[[#This Row],[den_total]]</f>
        <v>4.1607295525790825E-3</v>
      </c>
      <c r="M2775" s="4">
        <f>Table15_2[[#This Row],[virtual_counts]]/Table15_2[[#This Row],[den_total]]</f>
        <v>2.2228555143915646E-3</v>
      </c>
      <c r="N2775" t="s">
        <v>16</v>
      </c>
    </row>
    <row r="2776" spans="1:14" x14ac:dyDescent="0.3">
      <c r="A2776" t="s">
        <v>33</v>
      </c>
      <c r="B2776">
        <v>2020</v>
      </c>
      <c r="C2776">
        <v>9</v>
      </c>
      <c r="D2776" t="s">
        <v>19</v>
      </c>
      <c r="E2776">
        <v>17545</v>
      </c>
      <c r="F2776">
        <f>VLOOKUP(_xlfn.CONCAT(A2776,B2776,C2776),Denominator!D:H,2,FALSE)</f>
        <v>14491</v>
      </c>
      <c r="G2776">
        <f>VLOOKUP(_xlfn.CONCAT(A2776,B2776,C2776),Denominator!D:H,3,FALSE)</f>
        <v>3054</v>
      </c>
      <c r="H2776">
        <v>127</v>
      </c>
      <c r="I2776" s="13">
        <f>Table15_2[[#This Row],[total_counts]]-Table15_2[[#This Row],[virtual_counts]]</f>
        <v>91</v>
      </c>
      <c r="J2776">
        <v>36</v>
      </c>
      <c r="K2776" s="4">
        <f>Table15_2[[#This Row],[total_counts]]/Table15_2[[#This Row],[den_total]]</f>
        <v>7.2385294955827871E-3</v>
      </c>
      <c r="L2776" s="4">
        <f>Table15_2[[#This Row],[in_person_counts]]/Table15_2[[#This Row],[den_total]]</f>
        <v>5.186662866913651E-3</v>
      </c>
      <c r="M2776" s="4">
        <f>Table15_2[[#This Row],[virtual_counts]]/Table15_2[[#This Row],[den_total]]</f>
        <v>2.0518666286691366E-3</v>
      </c>
      <c r="N2776" t="s">
        <v>16</v>
      </c>
    </row>
    <row r="2777" spans="1:14" x14ac:dyDescent="0.3">
      <c r="A2777" t="s">
        <v>33</v>
      </c>
      <c r="B2777">
        <v>2020</v>
      </c>
      <c r="C2777">
        <v>9</v>
      </c>
      <c r="D2777" t="s">
        <v>20</v>
      </c>
      <c r="E2777">
        <v>17545</v>
      </c>
      <c r="F2777">
        <f>VLOOKUP(_xlfn.CONCAT(A2777,B2777,C2777),Denominator!D:H,2,FALSE)</f>
        <v>14491</v>
      </c>
      <c r="G2777">
        <f>VLOOKUP(_xlfn.CONCAT(A2777,B2777,C2777),Denominator!D:H,3,FALSE)</f>
        <v>3054</v>
      </c>
      <c r="H2777">
        <v>74</v>
      </c>
      <c r="I2777" s="13">
        <f>Table15_2[[#This Row],[total_counts]]-Table15_2[[#This Row],[virtual_counts]]</f>
        <v>45</v>
      </c>
      <c r="J2777">
        <v>29</v>
      </c>
      <c r="K2777" s="4">
        <f>Table15_2[[#This Row],[total_counts]]/Table15_2[[#This Row],[den_total]]</f>
        <v>4.2177258478198918E-3</v>
      </c>
      <c r="L2777" s="4">
        <f>Table15_2[[#This Row],[in_person_counts]]/Table15_2[[#This Row],[den_total]]</f>
        <v>2.5648332858364208E-3</v>
      </c>
      <c r="M2777" s="4">
        <f>Table15_2[[#This Row],[virtual_counts]]/Table15_2[[#This Row],[den_total]]</f>
        <v>1.652892561983471E-3</v>
      </c>
      <c r="N2777" t="s">
        <v>16</v>
      </c>
    </row>
    <row r="2778" spans="1:14" x14ac:dyDescent="0.3">
      <c r="A2778" t="s">
        <v>33</v>
      </c>
      <c r="B2778">
        <v>2020</v>
      </c>
      <c r="C2778">
        <v>9</v>
      </c>
      <c r="D2778" t="s">
        <v>21</v>
      </c>
      <c r="E2778">
        <v>17545</v>
      </c>
      <c r="F2778">
        <f>VLOOKUP(_xlfn.CONCAT(A2778,B2778,C2778),Denominator!D:H,2,FALSE)</f>
        <v>14491</v>
      </c>
      <c r="G2778">
        <f>VLOOKUP(_xlfn.CONCAT(A2778,B2778,C2778),Denominator!D:H,3,FALSE)</f>
        <v>3054</v>
      </c>
      <c r="H2778">
        <v>9</v>
      </c>
      <c r="I2778" s="13">
        <f>Table15_2[[#This Row],[total_counts]]-Table15_2[[#This Row],[virtual_counts]]</f>
        <v>7</v>
      </c>
      <c r="J2778">
        <v>2</v>
      </c>
      <c r="K2778" s="4">
        <f>Table15_2[[#This Row],[total_counts]]/Table15_2[[#This Row],[den_total]]</f>
        <v>5.1296665716728414E-4</v>
      </c>
      <c r="L2778" s="4">
        <f>Table15_2[[#This Row],[in_person_counts]]/Table15_2[[#This Row],[den_total]]</f>
        <v>3.9897406668566542E-4</v>
      </c>
      <c r="M2778" s="4">
        <f>Table15_2[[#This Row],[virtual_counts]]/Table15_2[[#This Row],[den_total]]</f>
        <v>1.1399259048161869E-4</v>
      </c>
      <c r="N2778" t="s">
        <v>16</v>
      </c>
    </row>
    <row r="2779" spans="1:14" x14ac:dyDescent="0.3">
      <c r="A2779" t="s">
        <v>33</v>
      </c>
      <c r="B2779">
        <v>2020</v>
      </c>
      <c r="C2779">
        <v>9</v>
      </c>
      <c r="D2779" t="s">
        <v>22</v>
      </c>
      <c r="E2779">
        <v>17545</v>
      </c>
      <c r="F2779">
        <f>VLOOKUP(_xlfn.CONCAT(A2779,B2779,C2779),Denominator!D:H,2,FALSE)</f>
        <v>14491</v>
      </c>
      <c r="G2779">
        <f>VLOOKUP(_xlfn.CONCAT(A2779,B2779,C2779),Denominator!D:H,3,FALSE)</f>
        <v>3054</v>
      </c>
      <c r="H2779">
        <v>83</v>
      </c>
      <c r="I2779" s="13">
        <f>Table15_2[[#This Row],[total_counts]]-Table15_2[[#This Row],[virtual_counts]]</f>
        <v>52</v>
      </c>
      <c r="J2779">
        <v>31</v>
      </c>
      <c r="K2779" s="4">
        <f>Table15_2[[#This Row],[total_counts]]/Table15_2[[#This Row],[den_total]]</f>
        <v>4.7306925049871761E-3</v>
      </c>
      <c r="L2779" s="4">
        <f>Table15_2[[#This Row],[in_person_counts]]/Table15_2[[#This Row],[den_total]]</f>
        <v>2.9638073525220859E-3</v>
      </c>
      <c r="M2779" s="4">
        <f>Table15_2[[#This Row],[virtual_counts]]/Table15_2[[#This Row],[den_total]]</f>
        <v>1.7668851524650898E-3</v>
      </c>
      <c r="N2779" t="s">
        <v>16</v>
      </c>
    </row>
    <row r="2780" spans="1:14" x14ac:dyDescent="0.3">
      <c r="A2780" t="s">
        <v>33</v>
      </c>
      <c r="B2780">
        <v>2020</v>
      </c>
      <c r="C2780">
        <v>9</v>
      </c>
      <c r="D2780" t="s">
        <v>23</v>
      </c>
      <c r="E2780">
        <v>17545</v>
      </c>
      <c r="F2780">
        <f>VLOOKUP(_xlfn.CONCAT(A2780,B2780,C2780),Denominator!D:H,2,FALSE)</f>
        <v>14491</v>
      </c>
      <c r="G2780">
        <f>VLOOKUP(_xlfn.CONCAT(A2780,B2780,C2780),Denominator!D:H,3,FALSE)</f>
        <v>3054</v>
      </c>
      <c r="H2780">
        <v>160</v>
      </c>
      <c r="I2780" s="13">
        <f>Table15_2[[#This Row],[total_counts]]-Table15_2[[#This Row],[virtual_counts]]</f>
        <v>116</v>
      </c>
      <c r="J2780">
        <v>44</v>
      </c>
      <c r="K2780" s="4">
        <f>Table15_2[[#This Row],[total_counts]]/Table15_2[[#This Row],[den_total]]</f>
        <v>9.119407238529496E-3</v>
      </c>
      <c r="L2780" s="4">
        <f>Table15_2[[#This Row],[in_person_counts]]/Table15_2[[#This Row],[den_total]]</f>
        <v>6.6115702479338841E-3</v>
      </c>
      <c r="M2780" s="4">
        <f>Table15_2[[#This Row],[virtual_counts]]/Table15_2[[#This Row],[den_total]]</f>
        <v>2.5078369905956114E-3</v>
      </c>
      <c r="N2780" t="s">
        <v>16</v>
      </c>
    </row>
    <row r="2781" spans="1:14" x14ac:dyDescent="0.3">
      <c r="A2781" t="s">
        <v>33</v>
      </c>
      <c r="B2781">
        <v>2020</v>
      </c>
      <c r="C2781">
        <v>9</v>
      </c>
      <c r="D2781" t="s">
        <v>24</v>
      </c>
      <c r="E2781">
        <v>17545</v>
      </c>
      <c r="F2781">
        <f>VLOOKUP(_xlfn.CONCAT(A2781,B2781,C2781),Denominator!D:H,2,FALSE)</f>
        <v>14491</v>
      </c>
      <c r="G2781">
        <f>VLOOKUP(_xlfn.CONCAT(A2781,B2781,C2781),Denominator!D:H,3,FALSE)</f>
        <v>3054</v>
      </c>
      <c r="H2781">
        <v>21</v>
      </c>
      <c r="I2781" s="13">
        <f>Table15_2[[#This Row],[total_counts]]-Table15_2[[#This Row],[virtual_counts]]</f>
        <v>21</v>
      </c>
      <c r="J2781">
        <v>0</v>
      </c>
      <c r="K2781" s="4">
        <f>Table15_2[[#This Row],[total_counts]]/Table15_2[[#This Row],[den_total]]</f>
        <v>1.1969222000569964E-3</v>
      </c>
      <c r="L2781" s="4">
        <f>Table15_2[[#This Row],[in_person_counts]]/Table15_2[[#This Row],[den_total]]</f>
        <v>1.1969222000569964E-3</v>
      </c>
      <c r="M2781" s="4">
        <f>Table15_2[[#This Row],[virtual_counts]]/Table15_2[[#This Row],[den_total]]</f>
        <v>0</v>
      </c>
      <c r="N2781" t="s">
        <v>16</v>
      </c>
    </row>
    <row r="2782" spans="1:14" x14ac:dyDescent="0.3">
      <c r="A2782" t="s">
        <v>33</v>
      </c>
      <c r="B2782">
        <v>2020</v>
      </c>
      <c r="C2782">
        <v>9</v>
      </c>
      <c r="D2782" t="s">
        <v>25</v>
      </c>
      <c r="E2782">
        <v>17545</v>
      </c>
      <c r="F2782">
        <f>VLOOKUP(_xlfn.CONCAT(A2782,B2782,C2782),Denominator!D:H,2,FALSE)</f>
        <v>14491</v>
      </c>
      <c r="G2782">
        <f>VLOOKUP(_xlfn.CONCAT(A2782,B2782,C2782),Denominator!D:H,3,FALSE)</f>
        <v>3054</v>
      </c>
      <c r="H2782">
        <v>454</v>
      </c>
      <c r="I2782" s="13">
        <f>Table15_2[[#This Row],[total_counts]]-Table15_2[[#This Row],[virtual_counts]]</f>
        <v>345</v>
      </c>
      <c r="J2782">
        <v>109</v>
      </c>
      <c r="K2782" s="4">
        <f>Table15_2[[#This Row],[total_counts]]/Table15_2[[#This Row],[den_total]]</f>
        <v>2.5876318039327443E-2</v>
      </c>
      <c r="L2782" s="4">
        <f>Table15_2[[#This Row],[in_person_counts]]/Table15_2[[#This Row],[den_total]]</f>
        <v>1.9663721858079224E-2</v>
      </c>
      <c r="M2782" s="4">
        <f>Table15_2[[#This Row],[virtual_counts]]/Table15_2[[#This Row],[den_total]]</f>
        <v>6.2125961812482186E-3</v>
      </c>
      <c r="N2782" t="s">
        <v>16</v>
      </c>
    </row>
    <row r="2783" spans="1:14" x14ac:dyDescent="0.3">
      <c r="A2783" t="s">
        <v>33</v>
      </c>
      <c r="B2783">
        <v>2020</v>
      </c>
      <c r="C2783">
        <v>10</v>
      </c>
      <c r="D2783" t="s">
        <v>13</v>
      </c>
      <c r="E2783">
        <v>18019</v>
      </c>
      <c r="F2783">
        <f>VLOOKUP(_xlfn.CONCAT(A2783,B2783,C2783),Denominator!D:H,2,FALSE)</f>
        <v>14828</v>
      </c>
      <c r="G2783">
        <f>VLOOKUP(_xlfn.CONCAT(A2783,B2783,C2783),Denominator!D:H,3,FALSE)</f>
        <v>3191</v>
      </c>
      <c r="H2783">
        <v>2045</v>
      </c>
      <c r="I2783" s="13">
        <f>Table15_2[[#This Row],[total_counts]]-Table15_2[[#This Row],[virtual_counts]]</f>
        <v>1312</v>
      </c>
      <c r="J2783">
        <v>733</v>
      </c>
      <c r="K2783" s="4">
        <f>Table15_2[[#This Row],[total_counts]]/Table15_2[[#This Row],[den_total]]</f>
        <v>0.11349131472334757</v>
      </c>
      <c r="L2783" s="4">
        <f>Table15_2[[#This Row],[in_person_counts]]/Table15_2[[#This Row],[den_total]]</f>
        <v>7.2812031744269937E-2</v>
      </c>
      <c r="M2783" s="4">
        <f>Table15_2[[#This Row],[virtual_counts]]/Table15_2[[#This Row],[den_total]]</f>
        <v>4.0679282979077643E-2</v>
      </c>
      <c r="N2783" t="s">
        <v>16</v>
      </c>
    </row>
    <row r="2784" spans="1:14" x14ac:dyDescent="0.3">
      <c r="A2784" t="s">
        <v>33</v>
      </c>
      <c r="B2784">
        <v>2020</v>
      </c>
      <c r="C2784">
        <v>10</v>
      </c>
      <c r="D2784" t="s">
        <v>18</v>
      </c>
      <c r="E2784">
        <v>18019</v>
      </c>
      <c r="F2784">
        <f>VLOOKUP(_xlfn.CONCAT(A2784,B2784,C2784),Denominator!D:H,2,FALSE)</f>
        <v>14828</v>
      </c>
      <c r="G2784">
        <f>VLOOKUP(_xlfn.CONCAT(A2784,B2784,C2784),Denominator!D:H,3,FALSE)</f>
        <v>3191</v>
      </c>
      <c r="H2784">
        <v>115</v>
      </c>
      <c r="I2784" s="13">
        <f>Table15_2[[#This Row],[total_counts]]-Table15_2[[#This Row],[virtual_counts]]</f>
        <v>73</v>
      </c>
      <c r="J2784">
        <v>42</v>
      </c>
      <c r="K2784" s="4">
        <f>Table15_2[[#This Row],[total_counts]]/Table15_2[[#This Row],[den_total]]</f>
        <v>6.3821521727065872E-3</v>
      </c>
      <c r="L2784" s="4">
        <f>Table15_2[[#This Row],[in_person_counts]]/Table15_2[[#This Row],[den_total]]</f>
        <v>4.0512792052833117E-3</v>
      </c>
      <c r="M2784" s="4">
        <f>Table15_2[[#This Row],[virtual_counts]]/Table15_2[[#This Row],[den_total]]</f>
        <v>2.3308729674232755E-3</v>
      </c>
      <c r="N2784" t="s">
        <v>16</v>
      </c>
    </row>
    <row r="2785" spans="1:14" x14ac:dyDescent="0.3">
      <c r="A2785" t="s">
        <v>33</v>
      </c>
      <c r="B2785">
        <v>2020</v>
      </c>
      <c r="C2785">
        <v>10</v>
      </c>
      <c r="D2785" t="s">
        <v>19</v>
      </c>
      <c r="E2785">
        <v>18019</v>
      </c>
      <c r="F2785">
        <f>VLOOKUP(_xlfn.CONCAT(A2785,B2785,C2785),Denominator!D:H,2,FALSE)</f>
        <v>14828</v>
      </c>
      <c r="G2785">
        <f>VLOOKUP(_xlfn.CONCAT(A2785,B2785,C2785),Denominator!D:H,3,FALSE)</f>
        <v>3191</v>
      </c>
      <c r="H2785">
        <v>124</v>
      </c>
      <c r="I2785" s="13">
        <f>Table15_2[[#This Row],[total_counts]]-Table15_2[[#This Row],[virtual_counts]]</f>
        <v>83</v>
      </c>
      <c r="J2785">
        <v>41</v>
      </c>
      <c r="K2785" s="4">
        <f>Table15_2[[#This Row],[total_counts]]/Table15_2[[#This Row],[den_total]]</f>
        <v>6.8816249514401465E-3</v>
      </c>
      <c r="L2785" s="4">
        <f>Table15_2[[#This Row],[in_person_counts]]/Table15_2[[#This Row],[den_total]]</f>
        <v>4.6062489594317106E-3</v>
      </c>
      <c r="M2785" s="4">
        <f>Table15_2[[#This Row],[virtual_counts]]/Table15_2[[#This Row],[den_total]]</f>
        <v>2.2753759920084355E-3</v>
      </c>
      <c r="N2785" t="s">
        <v>16</v>
      </c>
    </row>
    <row r="2786" spans="1:14" x14ac:dyDescent="0.3">
      <c r="A2786" t="s">
        <v>33</v>
      </c>
      <c r="B2786">
        <v>2020</v>
      </c>
      <c r="C2786">
        <v>10</v>
      </c>
      <c r="D2786" t="s">
        <v>20</v>
      </c>
      <c r="E2786">
        <v>18019</v>
      </c>
      <c r="F2786">
        <f>VLOOKUP(_xlfn.CONCAT(A2786,B2786,C2786),Denominator!D:H,2,FALSE)</f>
        <v>14828</v>
      </c>
      <c r="G2786">
        <f>VLOOKUP(_xlfn.CONCAT(A2786,B2786,C2786),Denominator!D:H,3,FALSE)</f>
        <v>3191</v>
      </c>
      <c r="H2786">
        <v>78</v>
      </c>
      <c r="I2786" s="13">
        <f>Table15_2[[#This Row],[total_counts]]-Table15_2[[#This Row],[virtual_counts]]</f>
        <v>48</v>
      </c>
      <c r="J2786">
        <v>30</v>
      </c>
      <c r="K2786" s="4">
        <f>Table15_2[[#This Row],[total_counts]]/Table15_2[[#This Row],[den_total]]</f>
        <v>4.3287640823575111E-3</v>
      </c>
      <c r="L2786" s="4">
        <f>Table15_2[[#This Row],[in_person_counts]]/Table15_2[[#This Row],[den_total]]</f>
        <v>2.6638548199123149E-3</v>
      </c>
      <c r="M2786" s="4">
        <f>Table15_2[[#This Row],[virtual_counts]]/Table15_2[[#This Row],[den_total]]</f>
        <v>1.6649092624451967E-3</v>
      </c>
      <c r="N2786" t="s">
        <v>16</v>
      </c>
    </row>
    <row r="2787" spans="1:14" x14ac:dyDescent="0.3">
      <c r="A2787" t="s">
        <v>33</v>
      </c>
      <c r="B2787">
        <v>2020</v>
      </c>
      <c r="C2787">
        <v>10</v>
      </c>
      <c r="D2787" t="s">
        <v>21</v>
      </c>
      <c r="E2787">
        <v>18019</v>
      </c>
      <c r="F2787">
        <f>VLOOKUP(_xlfn.CONCAT(A2787,B2787,C2787),Denominator!D:H,2,FALSE)</f>
        <v>14828</v>
      </c>
      <c r="G2787">
        <f>VLOOKUP(_xlfn.CONCAT(A2787,B2787,C2787),Denominator!D:H,3,FALSE)</f>
        <v>3191</v>
      </c>
      <c r="H2787">
        <v>8</v>
      </c>
      <c r="I2787" s="13">
        <f>Table15_2[[#This Row],[total_counts]]-Table15_2[[#This Row],[virtual_counts]]</f>
        <v>6</v>
      </c>
      <c r="J2787">
        <v>2</v>
      </c>
      <c r="K2787" s="4">
        <f>Table15_2[[#This Row],[total_counts]]/Table15_2[[#This Row],[den_total]]</f>
        <v>4.4397580331871915E-4</v>
      </c>
      <c r="L2787" s="4">
        <f>Table15_2[[#This Row],[in_person_counts]]/Table15_2[[#This Row],[den_total]]</f>
        <v>3.3298185248903936E-4</v>
      </c>
      <c r="M2787" s="4">
        <f>Table15_2[[#This Row],[virtual_counts]]/Table15_2[[#This Row],[den_total]]</f>
        <v>1.1099395082967979E-4</v>
      </c>
      <c r="N2787" t="s">
        <v>16</v>
      </c>
    </row>
    <row r="2788" spans="1:14" x14ac:dyDescent="0.3">
      <c r="A2788" t="s">
        <v>33</v>
      </c>
      <c r="B2788">
        <v>2020</v>
      </c>
      <c r="C2788">
        <v>10</v>
      </c>
      <c r="D2788" t="s">
        <v>22</v>
      </c>
      <c r="E2788">
        <v>18019</v>
      </c>
      <c r="F2788">
        <f>VLOOKUP(_xlfn.CONCAT(A2788,B2788,C2788),Denominator!D:H,2,FALSE)</f>
        <v>14828</v>
      </c>
      <c r="G2788">
        <f>VLOOKUP(_xlfn.CONCAT(A2788,B2788,C2788),Denominator!D:H,3,FALSE)</f>
        <v>3191</v>
      </c>
      <c r="H2788">
        <v>86</v>
      </c>
      <c r="I2788" s="13">
        <f>Table15_2[[#This Row],[total_counts]]-Table15_2[[#This Row],[virtual_counts]]</f>
        <v>54</v>
      </c>
      <c r="J2788">
        <v>32</v>
      </c>
      <c r="K2788" s="4">
        <f>Table15_2[[#This Row],[total_counts]]/Table15_2[[#This Row],[den_total]]</f>
        <v>4.7727398856762309E-3</v>
      </c>
      <c r="L2788" s="4">
        <f>Table15_2[[#This Row],[in_person_counts]]/Table15_2[[#This Row],[den_total]]</f>
        <v>2.9968366724013543E-3</v>
      </c>
      <c r="M2788" s="4">
        <f>Table15_2[[#This Row],[virtual_counts]]/Table15_2[[#This Row],[den_total]]</f>
        <v>1.7759032132748766E-3</v>
      </c>
      <c r="N2788" t="s">
        <v>16</v>
      </c>
    </row>
    <row r="2789" spans="1:14" x14ac:dyDescent="0.3">
      <c r="A2789" t="s">
        <v>33</v>
      </c>
      <c r="B2789">
        <v>2020</v>
      </c>
      <c r="C2789">
        <v>10</v>
      </c>
      <c r="D2789" t="s">
        <v>23</v>
      </c>
      <c r="E2789">
        <v>18019</v>
      </c>
      <c r="F2789">
        <f>VLOOKUP(_xlfn.CONCAT(A2789,B2789,C2789),Denominator!D:H,2,FALSE)</f>
        <v>14828</v>
      </c>
      <c r="G2789">
        <f>VLOOKUP(_xlfn.CONCAT(A2789,B2789,C2789),Denominator!D:H,3,FALSE)</f>
        <v>3191</v>
      </c>
      <c r="H2789">
        <v>184</v>
      </c>
      <c r="I2789" s="13">
        <f>Table15_2[[#This Row],[total_counts]]-Table15_2[[#This Row],[virtual_counts]]</f>
        <v>134</v>
      </c>
      <c r="J2789">
        <v>50</v>
      </c>
      <c r="K2789" s="4">
        <f>Table15_2[[#This Row],[total_counts]]/Table15_2[[#This Row],[den_total]]</f>
        <v>1.021144347633054E-2</v>
      </c>
      <c r="L2789" s="4">
        <f>Table15_2[[#This Row],[in_person_counts]]/Table15_2[[#This Row],[den_total]]</f>
        <v>7.4365947055885454E-3</v>
      </c>
      <c r="M2789" s="4">
        <f>Table15_2[[#This Row],[virtual_counts]]/Table15_2[[#This Row],[den_total]]</f>
        <v>2.7748487707419944E-3</v>
      </c>
      <c r="N2789" t="s">
        <v>16</v>
      </c>
    </row>
    <row r="2790" spans="1:14" x14ac:dyDescent="0.3">
      <c r="A2790" t="s">
        <v>33</v>
      </c>
      <c r="B2790">
        <v>2020</v>
      </c>
      <c r="C2790">
        <v>10</v>
      </c>
      <c r="D2790" t="s">
        <v>24</v>
      </c>
      <c r="E2790">
        <v>18019</v>
      </c>
      <c r="F2790">
        <f>VLOOKUP(_xlfn.CONCAT(A2790,B2790,C2790),Denominator!D:H,2,FALSE)</f>
        <v>14828</v>
      </c>
      <c r="G2790">
        <f>VLOOKUP(_xlfn.CONCAT(A2790,B2790,C2790),Denominator!D:H,3,FALSE)</f>
        <v>3191</v>
      </c>
      <c r="H2790">
        <v>39</v>
      </c>
      <c r="I2790" s="13">
        <f>Table15_2[[#This Row],[total_counts]]-Table15_2[[#This Row],[virtual_counts]]</f>
        <v>28</v>
      </c>
      <c r="J2790">
        <v>11</v>
      </c>
      <c r="K2790" s="4">
        <f>Table15_2[[#This Row],[total_counts]]/Table15_2[[#This Row],[den_total]]</f>
        <v>2.1643820411787556E-3</v>
      </c>
      <c r="L2790" s="4">
        <f>Table15_2[[#This Row],[in_person_counts]]/Table15_2[[#This Row],[den_total]]</f>
        <v>1.5539153116155169E-3</v>
      </c>
      <c r="M2790" s="4">
        <f>Table15_2[[#This Row],[virtual_counts]]/Table15_2[[#This Row],[den_total]]</f>
        <v>6.1046672956323875E-4</v>
      </c>
      <c r="N2790" t="s">
        <v>16</v>
      </c>
    </row>
    <row r="2791" spans="1:14" x14ac:dyDescent="0.3">
      <c r="A2791" t="s">
        <v>33</v>
      </c>
      <c r="B2791">
        <v>2020</v>
      </c>
      <c r="C2791">
        <v>10</v>
      </c>
      <c r="D2791" t="s">
        <v>25</v>
      </c>
      <c r="E2791">
        <v>18019</v>
      </c>
      <c r="F2791">
        <f>VLOOKUP(_xlfn.CONCAT(A2791,B2791,C2791),Denominator!D:H,2,FALSE)</f>
        <v>14828</v>
      </c>
      <c r="G2791">
        <f>VLOOKUP(_xlfn.CONCAT(A2791,B2791,C2791),Denominator!D:H,3,FALSE)</f>
        <v>3191</v>
      </c>
      <c r="H2791">
        <v>394</v>
      </c>
      <c r="I2791" s="13">
        <f>Table15_2[[#This Row],[total_counts]]-Table15_2[[#This Row],[virtual_counts]]</f>
        <v>302</v>
      </c>
      <c r="J2791">
        <v>92</v>
      </c>
      <c r="K2791" s="4">
        <f>Table15_2[[#This Row],[total_counts]]/Table15_2[[#This Row],[den_total]]</f>
        <v>2.1865808313446918E-2</v>
      </c>
      <c r="L2791" s="4">
        <f>Table15_2[[#This Row],[in_person_counts]]/Table15_2[[#This Row],[den_total]]</f>
        <v>1.6760086575281646E-2</v>
      </c>
      <c r="M2791" s="4">
        <f>Table15_2[[#This Row],[virtual_counts]]/Table15_2[[#This Row],[den_total]]</f>
        <v>5.1057217381652699E-3</v>
      </c>
      <c r="N2791" t="s">
        <v>16</v>
      </c>
    </row>
    <row r="2792" spans="1:14" x14ac:dyDescent="0.3">
      <c r="A2792" t="s">
        <v>33</v>
      </c>
      <c r="B2792">
        <v>2020</v>
      </c>
      <c r="C2792">
        <v>11</v>
      </c>
      <c r="D2792" t="s">
        <v>13</v>
      </c>
      <c r="E2792">
        <v>16395</v>
      </c>
      <c r="F2792">
        <f>VLOOKUP(_xlfn.CONCAT(A2792,B2792,C2792),Denominator!D:H,2,FALSE)</f>
        <v>13041</v>
      </c>
      <c r="G2792">
        <f>VLOOKUP(_xlfn.CONCAT(A2792,B2792,C2792),Denominator!D:H,3,FALSE)</f>
        <v>3354</v>
      </c>
      <c r="H2792">
        <v>1844</v>
      </c>
      <c r="I2792" s="13">
        <f>Table15_2[[#This Row],[total_counts]]-Table15_2[[#This Row],[virtual_counts]]</f>
        <v>1187</v>
      </c>
      <c r="J2792">
        <v>657</v>
      </c>
      <c r="K2792" s="4">
        <f>Table15_2[[#This Row],[total_counts]]/Table15_2[[#This Row],[den_total]]</f>
        <v>0.11247331503507167</v>
      </c>
      <c r="L2792" s="4">
        <f>Table15_2[[#This Row],[in_person_counts]]/Table15_2[[#This Row],[den_total]]</f>
        <v>7.2400121988411101E-2</v>
      </c>
      <c r="M2792" s="4">
        <f>Table15_2[[#This Row],[virtual_counts]]/Table15_2[[#This Row],[den_total]]</f>
        <v>4.0073193046660564E-2</v>
      </c>
      <c r="N2792" t="s">
        <v>16</v>
      </c>
    </row>
    <row r="2793" spans="1:14" x14ac:dyDescent="0.3">
      <c r="A2793" t="s">
        <v>33</v>
      </c>
      <c r="B2793">
        <v>2020</v>
      </c>
      <c r="C2793">
        <v>11</v>
      </c>
      <c r="D2793" t="s">
        <v>18</v>
      </c>
      <c r="E2793">
        <v>16395</v>
      </c>
      <c r="F2793">
        <f>VLOOKUP(_xlfn.CONCAT(A2793,B2793,C2793),Denominator!D:H,2,FALSE)</f>
        <v>13041</v>
      </c>
      <c r="G2793">
        <f>VLOOKUP(_xlfn.CONCAT(A2793,B2793,C2793),Denominator!D:H,3,FALSE)</f>
        <v>3354</v>
      </c>
      <c r="H2793">
        <v>107</v>
      </c>
      <c r="I2793" s="13">
        <f>Table15_2[[#This Row],[total_counts]]-Table15_2[[#This Row],[virtual_counts]]</f>
        <v>67</v>
      </c>
      <c r="J2793">
        <v>40</v>
      </c>
      <c r="K2793" s="4">
        <f>Table15_2[[#This Row],[total_counts]]/Table15_2[[#This Row],[den_total]]</f>
        <v>6.5263799939005796E-3</v>
      </c>
      <c r="L2793" s="4">
        <f>Table15_2[[#This Row],[in_person_counts]]/Table15_2[[#This Row],[den_total]]</f>
        <v>4.086611771881671E-3</v>
      </c>
      <c r="M2793" s="4">
        <f>Table15_2[[#This Row],[virtual_counts]]/Table15_2[[#This Row],[den_total]]</f>
        <v>2.4397682220189082E-3</v>
      </c>
      <c r="N2793" t="s">
        <v>16</v>
      </c>
    </row>
    <row r="2794" spans="1:14" x14ac:dyDescent="0.3">
      <c r="A2794" t="s">
        <v>33</v>
      </c>
      <c r="B2794">
        <v>2020</v>
      </c>
      <c r="C2794">
        <v>11</v>
      </c>
      <c r="D2794" t="s">
        <v>19</v>
      </c>
      <c r="E2794">
        <v>16395</v>
      </c>
      <c r="F2794">
        <f>VLOOKUP(_xlfn.CONCAT(A2794,B2794,C2794),Denominator!D:H,2,FALSE)</f>
        <v>13041</v>
      </c>
      <c r="G2794">
        <f>VLOOKUP(_xlfn.CONCAT(A2794,B2794,C2794),Denominator!D:H,3,FALSE)</f>
        <v>3354</v>
      </c>
      <c r="H2794">
        <v>93</v>
      </c>
      <c r="I2794" s="13">
        <f>Table15_2[[#This Row],[total_counts]]-Table15_2[[#This Row],[virtual_counts]]</f>
        <v>61</v>
      </c>
      <c r="J2794">
        <v>32</v>
      </c>
      <c r="K2794" s="4">
        <f>Table15_2[[#This Row],[total_counts]]/Table15_2[[#This Row],[den_total]]</f>
        <v>5.6724611161939617E-3</v>
      </c>
      <c r="L2794" s="4">
        <f>Table15_2[[#This Row],[in_person_counts]]/Table15_2[[#This Row],[den_total]]</f>
        <v>3.7206465385788349E-3</v>
      </c>
      <c r="M2794" s="4">
        <f>Table15_2[[#This Row],[virtual_counts]]/Table15_2[[#This Row],[den_total]]</f>
        <v>1.9518145776151266E-3</v>
      </c>
      <c r="N2794" t="s">
        <v>16</v>
      </c>
    </row>
    <row r="2795" spans="1:14" x14ac:dyDescent="0.3">
      <c r="A2795" t="s">
        <v>33</v>
      </c>
      <c r="B2795">
        <v>2020</v>
      </c>
      <c r="C2795">
        <v>11</v>
      </c>
      <c r="D2795" t="s">
        <v>20</v>
      </c>
      <c r="E2795">
        <v>16395</v>
      </c>
      <c r="F2795">
        <f>VLOOKUP(_xlfn.CONCAT(A2795,B2795,C2795),Denominator!D:H,2,FALSE)</f>
        <v>13041</v>
      </c>
      <c r="G2795">
        <f>VLOOKUP(_xlfn.CONCAT(A2795,B2795,C2795),Denominator!D:H,3,FALSE)</f>
        <v>3354</v>
      </c>
      <c r="H2795">
        <v>80</v>
      </c>
      <c r="I2795" s="13">
        <f>Table15_2[[#This Row],[total_counts]]-Table15_2[[#This Row],[virtual_counts]]</f>
        <v>49</v>
      </c>
      <c r="J2795">
        <v>31</v>
      </c>
      <c r="K2795" s="4">
        <f>Table15_2[[#This Row],[total_counts]]/Table15_2[[#This Row],[den_total]]</f>
        <v>4.8795364440378164E-3</v>
      </c>
      <c r="L2795" s="4">
        <f>Table15_2[[#This Row],[in_person_counts]]/Table15_2[[#This Row],[den_total]]</f>
        <v>2.9887160719731624E-3</v>
      </c>
      <c r="M2795" s="4">
        <f>Table15_2[[#This Row],[virtual_counts]]/Table15_2[[#This Row],[den_total]]</f>
        <v>1.8908203720646539E-3</v>
      </c>
      <c r="N2795" t="s">
        <v>16</v>
      </c>
    </row>
    <row r="2796" spans="1:14" x14ac:dyDescent="0.3">
      <c r="A2796" t="s">
        <v>33</v>
      </c>
      <c r="B2796">
        <v>2020</v>
      </c>
      <c r="C2796">
        <v>11</v>
      </c>
      <c r="D2796" t="s">
        <v>21</v>
      </c>
      <c r="E2796">
        <v>16395</v>
      </c>
      <c r="F2796">
        <f>VLOOKUP(_xlfn.CONCAT(A2796,B2796,C2796),Denominator!D:H,2,FALSE)</f>
        <v>13041</v>
      </c>
      <c r="G2796">
        <f>VLOOKUP(_xlfn.CONCAT(A2796,B2796,C2796),Denominator!D:H,3,FALSE)</f>
        <v>3354</v>
      </c>
      <c r="H2796">
        <v>6</v>
      </c>
      <c r="I2796" s="13">
        <f>Table15_2[[#This Row],[total_counts]]-Table15_2[[#This Row],[virtual_counts]]</f>
        <v>4</v>
      </c>
      <c r="J2796">
        <v>2</v>
      </c>
      <c r="K2796" s="4">
        <f>Table15_2[[#This Row],[total_counts]]/Table15_2[[#This Row],[den_total]]</f>
        <v>3.6596523330283625E-4</v>
      </c>
      <c r="L2796" s="4">
        <f>Table15_2[[#This Row],[in_person_counts]]/Table15_2[[#This Row],[den_total]]</f>
        <v>2.4397682220189082E-4</v>
      </c>
      <c r="M2796" s="4">
        <f>Table15_2[[#This Row],[virtual_counts]]/Table15_2[[#This Row],[den_total]]</f>
        <v>1.2198841110094541E-4</v>
      </c>
      <c r="N2796" t="s">
        <v>16</v>
      </c>
    </row>
    <row r="2797" spans="1:14" x14ac:dyDescent="0.3">
      <c r="A2797" t="s">
        <v>33</v>
      </c>
      <c r="B2797">
        <v>2020</v>
      </c>
      <c r="C2797">
        <v>11</v>
      </c>
      <c r="D2797" t="s">
        <v>22</v>
      </c>
      <c r="E2797">
        <v>16395</v>
      </c>
      <c r="F2797">
        <f>VLOOKUP(_xlfn.CONCAT(A2797,B2797,C2797),Denominator!D:H,2,FALSE)</f>
        <v>13041</v>
      </c>
      <c r="G2797">
        <f>VLOOKUP(_xlfn.CONCAT(A2797,B2797,C2797),Denominator!D:H,3,FALSE)</f>
        <v>3354</v>
      </c>
      <c r="H2797">
        <v>86</v>
      </c>
      <c r="I2797" s="13">
        <f>Table15_2[[#This Row],[total_counts]]-Table15_2[[#This Row],[virtual_counts]]</f>
        <v>53</v>
      </c>
      <c r="J2797">
        <v>33</v>
      </c>
      <c r="K2797" s="4">
        <f>Table15_2[[#This Row],[total_counts]]/Table15_2[[#This Row],[den_total]]</f>
        <v>5.2455016773406528E-3</v>
      </c>
      <c r="L2797" s="4">
        <f>Table15_2[[#This Row],[in_person_counts]]/Table15_2[[#This Row],[den_total]]</f>
        <v>3.2326928941750536E-3</v>
      </c>
      <c r="M2797" s="4">
        <f>Table15_2[[#This Row],[virtual_counts]]/Table15_2[[#This Row],[den_total]]</f>
        <v>2.0128087831655993E-3</v>
      </c>
      <c r="N2797" t="s">
        <v>16</v>
      </c>
    </row>
    <row r="2798" spans="1:14" x14ac:dyDescent="0.3">
      <c r="A2798" t="s">
        <v>33</v>
      </c>
      <c r="B2798">
        <v>2020</v>
      </c>
      <c r="C2798">
        <v>11</v>
      </c>
      <c r="D2798" t="s">
        <v>23</v>
      </c>
      <c r="E2798">
        <v>16395</v>
      </c>
      <c r="F2798">
        <f>VLOOKUP(_xlfn.CONCAT(A2798,B2798,C2798),Denominator!D:H,2,FALSE)</f>
        <v>13041</v>
      </c>
      <c r="G2798">
        <f>VLOOKUP(_xlfn.CONCAT(A2798,B2798,C2798),Denominator!D:H,3,FALSE)</f>
        <v>3354</v>
      </c>
      <c r="H2798">
        <v>141</v>
      </c>
      <c r="I2798" s="13">
        <f>Table15_2[[#This Row],[total_counts]]-Table15_2[[#This Row],[virtual_counts]]</f>
        <v>91</v>
      </c>
      <c r="J2798">
        <v>50</v>
      </c>
      <c r="K2798" s="4">
        <f>Table15_2[[#This Row],[total_counts]]/Table15_2[[#This Row],[den_total]]</f>
        <v>8.6001829826166509E-3</v>
      </c>
      <c r="L2798" s="4">
        <f>Table15_2[[#This Row],[in_person_counts]]/Table15_2[[#This Row],[den_total]]</f>
        <v>5.550472705093016E-3</v>
      </c>
      <c r="M2798" s="4">
        <f>Table15_2[[#This Row],[virtual_counts]]/Table15_2[[#This Row],[den_total]]</f>
        <v>3.0497102775236353E-3</v>
      </c>
      <c r="N2798" t="s">
        <v>16</v>
      </c>
    </row>
    <row r="2799" spans="1:14" x14ac:dyDescent="0.3">
      <c r="A2799" t="s">
        <v>33</v>
      </c>
      <c r="B2799">
        <v>2020</v>
      </c>
      <c r="C2799">
        <v>11</v>
      </c>
      <c r="D2799" t="s">
        <v>24</v>
      </c>
      <c r="E2799">
        <v>16395</v>
      </c>
      <c r="F2799">
        <f>VLOOKUP(_xlfn.CONCAT(A2799,B2799,C2799),Denominator!D:H,2,FALSE)</f>
        <v>13041</v>
      </c>
      <c r="G2799">
        <f>VLOOKUP(_xlfn.CONCAT(A2799,B2799,C2799),Denominator!D:H,3,FALSE)</f>
        <v>3354</v>
      </c>
      <c r="H2799">
        <v>32</v>
      </c>
      <c r="I2799" s="13">
        <f>Table15_2[[#This Row],[total_counts]]-Table15_2[[#This Row],[virtual_counts]]</f>
        <v>20</v>
      </c>
      <c r="J2799">
        <v>12</v>
      </c>
      <c r="K2799" s="4">
        <f>Table15_2[[#This Row],[total_counts]]/Table15_2[[#This Row],[den_total]]</f>
        <v>1.9518145776151266E-3</v>
      </c>
      <c r="L2799" s="4">
        <f>Table15_2[[#This Row],[in_person_counts]]/Table15_2[[#This Row],[den_total]]</f>
        <v>1.2198841110094541E-3</v>
      </c>
      <c r="M2799" s="4">
        <f>Table15_2[[#This Row],[virtual_counts]]/Table15_2[[#This Row],[den_total]]</f>
        <v>7.319304666056725E-4</v>
      </c>
      <c r="N2799" t="s">
        <v>16</v>
      </c>
    </row>
    <row r="2800" spans="1:14" x14ac:dyDescent="0.3">
      <c r="A2800" t="s">
        <v>33</v>
      </c>
      <c r="B2800">
        <v>2020</v>
      </c>
      <c r="C2800">
        <v>11</v>
      </c>
      <c r="D2800" t="s">
        <v>25</v>
      </c>
      <c r="E2800">
        <v>16395</v>
      </c>
      <c r="F2800">
        <f>VLOOKUP(_xlfn.CONCAT(A2800,B2800,C2800),Denominator!D:H,2,FALSE)</f>
        <v>13041</v>
      </c>
      <c r="G2800">
        <f>VLOOKUP(_xlfn.CONCAT(A2800,B2800,C2800),Denominator!D:H,3,FALSE)</f>
        <v>3354</v>
      </c>
      <c r="H2800">
        <v>374</v>
      </c>
      <c r="I2800" s="13">
        <f>Table15_2[[#This Row],[total_counts]]-Table15_2[[#This Row],[virtual_counts]]</f>
        <v>286</v>
      </c>
      <c r="J2800">
        <v>88</v>
      </c>
      <c r="K2800" s="4">
        <f>Table15_2[[#This Row],[total_counts]]/Table15_2[[#This Row],[den_total]]</f>
        <v>2.2811832875876792E-2</v>
      </c>
      <c r="L2800" s="4">
        <f>Table15_2[[#This Row],[in_person_counts]]/Table15_2[[#This Row],[den_total]]</f>
        <v>1.7444342787435195E-2</v>
      </c>
      <c r="M2800" s="4">
        <f>Table15_2[[#This Row],[virtual_counts]]/Table15_2[[#This Row],[den_total]]</f>
        <v>5.3674900884415977E-3</v>
      </c>
      <c r="N2800" t="s">
        <v>16</v>
      </c>
    </row>
    <row r="2801" spans="1:14" x14ac:dyDescent="0.3">
      <c r="A2801" t="s">
        <v>33</v>
      </c>
      <c r="B2801">
        <v>2020</v>
      </c>
      <c r="C2801">
        <v>12</v>
      </c>
      <c r="D2801" t="s">
        <v>13</v>
      </c>
      <c r="E2801">
        <v>15933</v>
      </c>
      <c r="F2801">
        <f>VLOOKUP(_xlfn.CONCAT(A2801,B2801,C2801),Denominator!D:H,2,FALSE)</f>
        <v>12123</v>
      </c>
      <c r="G2801">
        <f>VLOOKUP(_xlfn.CONCAT(A2801,B2801,C2801),Denominator!D:H,3,FALSE)</f>
        <v>3810</v>
      </c>
      <c r="H2801">
        <v>1948</v>
      </c>
      <c r="I2801" s="13">
        <f>Table15_2[[#This Row],[total_counts]]-Table15_2[[#This Row],[virtual_counts]]</f>
        <v>1196</v>
      </c>
      <c r="J2801">
        <v>752</v>
      </c>
      <c r="K2801" s="4">
        <f>Table15_2[[#This Row],[total_counts]]/Table15_2[[#This Row],[den_total]]</f>
        <v>0.12226197200778259</v>
      </c>
      <c r="L2801" s="4">
        <f>Table15_2[[#This Row],[in_person_counts]]/Table15_2[[#This Row],[den_total]]</f>
        <v>7.5064331889788491E-2</v>
      </c>
      <c r="M2801" s="4">
        <f>Table15_2[[#This Row],[virtual_counts]]/Table15_2[[#This Row],[den_total]]</f>
        <v>4.71976401179941E-2</v>
      </c>
      <c r="N2801" t="s">
        <v>16</v>
      </c>
    </row>
    <row r="2802" spans="1:14" x14ac:dyDescent="0.3">
      <c r="A2802" t="s">
        <v>33</v>
      </c>
      <c r="B2802">
        <v>2020</v>
      </c>
      <c r="C2802">
        <v>12</v>
      </c>
      <c r="D2802" t="s">
        <v>18</v>
      </c>
      <c r="E2802">
        <v>15933</v>
      </c>
      <c r="F2802">
        <f>VLOOKUP(_xlfn.CONCAT(A2802,B2802,C2802),Denominator!D:H,2,FALSE)</f>
        <v>12123</v>
      </c>
      <c r="G2802">
        <f>VLOOKUP(_xlfn.CONCAT(A2802,B2802,C2802),Denominator!D:H,3,FALSE)</f>
        <v>3810</v>
      </c>
      <c r="H2802">
        <v>112</v>
      </c>
      <c r="I2802" s="13">
        <f>Table15_2[[#This Row],[total_counts]]-Table15_2[[#This Row],[virtual_counts]]</f>
        <v>70</v>
      </c>
      <c r="J2802">
        <v>42</v>
      </c>
      <c r="K2802" s="4">
        <f>Table15_2[[#This Row],[total_counts]]/Table15_2[[#This Row],[den_total]]</f>
        <v>7.0294357622544407E-3</v>
      </c>
      <c r="L2802" s="4">
        <f>Table15_2[[#This Row],[in_person_counts]]/Table15_2[[#This Row],[den_total]]</f>
        <v>4.3933973514090254E-3</v>
      </c>
      <c r="M2802" s="4">
        <f>Table15_2[[#This Row],[virtual_counts]]/Table15_2[[#This Row],[den_total]]</f>
        <v>2.6360384108454153E-3</v>
      </c>
      <c r="N2802" t="s">
        <v>16</v>
      </c>
    </row>
    <row r="2803" spans="1:14" x14ac:dyDescent="0.3">
      <c r="A2803" t="s">
        <v>33</v>
      </c>
      <c r="B2803">
        <v>2020</v>
      </c>
      <c r="C2803">
        <v>12</v>
      </c>
      <c r="D2803" t="s">
        <v>19</v>
      </c>
      <c r="E2803">
        <v>15933</v>
      </c>
      <c r="F2803">
        <f>VLOOKUP(_xlfn.CONCAT(A2803,B2803,C2803),Denominator!D:H,2,FALSE)</f>
        <v>12123</v>
      </c>
      <c r="G2803">
        <f>VLOOKUP(_xlfn.CONCAT(A2803,B2803,C2803),Denominator!D:H,3,FALSE)</f>
        <v>3810</v>
      </c>
      <c r="H2803">
        <v>112</v>
      </c>
      <c r="I2803" s="13">
        <f>Table15_2[[#This Row],[total_counts]]-Table15_2[[#This Row],[virtual_counts]]</f>
        <v>75</v>
      </c>
      <c r="J2803">
        <v>37</v>
      </c>
      <c r="K2803" s="4">
        <f>Table15_2[[#This Row],[total_counts]]/Table15_2[[#This Row],[den_total]]</f>
        <v>7.0294357622544407E-3</v>
      </c>
      <c r="L2803" s="4">
        <f>Table15_2[[#This Row],[in_person_counts]]/Table15_2[[#This Row],[den_total]]</f>
        <v>4.7072114479382414E-3</v>
      </c>
      <c r="M2803" s="4">
        <f>Table15_2[[#This Row],[virtual_counts]]/Table15_2[[#This Row],[den_total]]</f>
        <v>2.3222243143161993E-3</v>
      </c>
      <c r="N2803" t="s">
        <v>16</v>
      </c>
    </row>
    <row r="2804" spans="1:14" x14ac:dyDescent="0.3">
      <c r="A2804" t="s">
        <v>33</v>
      </c>
      <c r="B2804">
        <v>2020</v>
      </c>
      <c r="C2804">
        <v>12</v>
      </c>
      <c r="D2804" t="s">
        <v>20</v>
      </c>
      <c r="E2804">
        <v>15933</v>
      </c>
      <c r="F2804">
        <f>VLOOKUP(_xlfn.CONCAT(A2804,B2804,C2804),Denominator!D:H,2,FALSE)</f>
        <v>12123</v>
      </c>
      <c r="G2804">
        <f>VLOOKUP(_xlfn.CONCAT(A2804,B2804,C2804),Denominator!D:H,3,FALSE)</f>
        <v>3810</v>
      </c>
      <c r="H2804">
        <v>92</v>
      </c>
      <c r="I2804" s="13">
        <f>Table15_2[[#This Row],[total_counts]]-Table15_2[[#This Row],[virtual_counts]]</f>
        <v>55</v>
      </c>
      <c r="J2804">
        <v>37</v>
      </c>
      <c r="K2804" s="4">
        <f>Table15_2[[#This Row],[total_counts]]/Table15_2[[#This Row],[den_total]]</f>
        <v>5.7741793761375759E-3</v>
      </c>
      <c r="L2804" s="4">
        <f>Table15_2[[#This Row],[in_person_counts]]/Table15_2[[#This Row],[den_total]]</f>
        <v>3.4519550618213771E-3</v>
      </c>
      <c r="M2804" s="4">
        <f>Table15_2[[#This Row],[virtual_counts]]/Table15_2[[#This Row],[den_total]]</f>
        <v>2.3222243143161993E-3</v>
      </c>
      <c r="N2804" t="s">
        <v>16</v>
      </c>
    </row>
    <row r="2805" spans="1:14" x14ac:dyDescent="0.3">
      <c r="A2805" t="s">
        <v>33</v>
      </c>
      <c r="B2805">
        <v>2020</v>
      </c>
      <c r="C2805">
        <v>12</v>
      </c>
      <c r="D2805" t="s">
        <v>21</v>
      </c>
      <c r="E2805">
        <v>15933</v>
      </c>
      <c r="F2805">
        <f>VLOOKUP(_xlfn.CONCAT(A2805,B2805,C2805),Denominator!D:H,2,FALSE)</f>
        <v>12123</v>
      </c>
      <c r="G2805">
        <f>VLOOKUP(_xlfn.CONCAT(A2805,B2805,C2805),Denominator!D:H,3,FALSE)</f>
        <v>3810</v>
      </c>
      <c r="H2805">
        <v>6</v>
      </c>
      <c r="I2805" s="13">
        <f>Table15_2[[#This Row],[total_counts]]-Table15_2[[#This Row],[virtual_counts]]</f>
        <v>4</v>
      </c>
      <c r="J2805">
        <v>2</v>
      </c>
      <c r="K2805" s="4">
        <f>Table15_2[[#This Row],[total_counts]]/Table15_2[[#This Row],[den_total]]</f>
        <v>3.7657691583505931E-4</v>
      </c>
      <c r="L2805" s="4">
        <f>Table15_2[[#This Row],[in_person_counts]]/Table15_2[[#This Row],[den_total]]</f>
        <v>2.5105127722337286E-4</v>
      </c>
      <c r="M2805" s="4">
        <f>Table15_2[[#This Row],[virtual_counts]]/Table15_2[[#This Row],[den_total]]</f>
        <v>1.2552563861168643E-4</v>
      </c>
      <c r="N2805" t="s">
        <v>16</v>
      </c>
    </row>
    <row r="2806" spans="1:14" x14ac:dyDescent="0.3">
      <c r="A2806" t="s">
        <v>33</v>
      </c>
      <c r="B2806">
        <v>2020</v>
      </c>
      <c r="C2806">
        <v>12</v>
      </c>
      <c r="D2806" t="s">
        <v>22</v>
      </c>
      <c r="E2806">
        <v>15933</v>
      </c>
      <c r="F2806">
        <f>VLOOKUP(_xlfn.CONCAT(A2806,B2806,C2806),Denominator!D:H,2,FALSE)</f>
        <v>12123</v>
      </c>
      <c r="G2806">
        <f>VLOOKUP(_xlfn.CONCAT(A2806,B2806,C2806),Denominator!D:H,3,FALSE)</f>
        <v>3810</v>
      </c>
      <c r="H2806">
        <v>98</v>
      </c>
      <c r="I2806" s="13">
        <f>Table15_2[[#This Row],[total_counts]]-Table15_2[[#This Row],[virtual_counts]]</f>
        <v>59</v>
      </c>
      <c r="J2806">
        <v>39</v>
      </c>
      <c r="K2806" s="4">
        <f>Table15_2[[#This Row],[total_counts]]/Table15_2[[#This Row],[den_total]]</f>
        <v>6.1507562919726356E-3</v>
      </c>
      <c r="L2806" s="4">
        <f>Table15_2[[#This Row],[in_person_counts]]/Table15_2[[#This Row],[den_total]]</f>
        <v>3.7030063390447497E-3</v>
      </c>
      <c r="M2806" s="4">
        <f>Table15_2[[#This Row],[virtual_counts]]/Table15_2[[#This Row],[den_total]]</f>
        <v>2.4477499529278854E-3</v>
      </c>
      <c r="N2806" t="s">
        <v>16</v>
      </c>
    </row>
    <row r="2807" spans="1:14" x14ac:dyDescent="0.3">
      <c r="A2807" t="s">
        <v>33</v>
      </c>
      <c r="B2807">
        <v>2020</v>
      </c>
      <c r="C2807">
        <v>12</v>
      </c>
      <c r="D2807" t="s">
        <v>23</v>
      </c>
      <c r="E2807">
        <v>15933</v>
      </c>
      <c r="F2807">
        <f>VLOOKUP(_xlfn.CONCAT(A2807,B2807,C2807),Denominator!D:H,2,FALSE)</f>
        <v>12123</v>
      </c>
      <c r="G2807">
        <f>VLOOKUP(_xlfn.CONCAT(A2807,B2807,C2807),Denominator!D:H,3,FALSE)</f>
        <v>3810</v>
      </c>
      <c r="H2807">
        <v>170</v>
      </c>
      <c r="I2807" s="13">
        <f>Table15_2[[#This Row],[total_counts]]-Table15_2[[#This Row],[virtual_counts]]</f>
        <v>108</v>
      </c>
      <c r="J2807">
        <v>62</v>
      </c>
      <c r="K2807" s="4">
        <f>Table15_2[[#This Row],[total_counts]]/Table15_2[[#This Row],[den_total]]</f>
        <v>1.0669679281993347E-2</v>
      </c>
      <c r="L2807" s="4">
        <f>Table15_2[[#This Row],[in_person_counts]]/Table15_2[[#This Row],[den_total]]</f>
        <v>6.7783844850310675E-3</v>
      </c>
      <c r="M2807" s="4">
        <f>Table15_2[[#This Row],[virtual_counts]]/Table15_2[[#This Row],[den_total]]</f>
        <v>3.8912947969622796E-3</v>
      </c>
      <c r="N2807" t="s">
        <v>16</v>
      </c>
    </row>
    <row r="2808" spans="1:14" x14ac:dyDescent="0.3">
      <c r="A2808" t="s">
        <v>33</v>
      </c>
      <c r="B2808">
        <v>2020</v>
      </c>
      <c r="C2808">
        <v>12</v>
      </c>
      <c r="D2808" t="s">
        <v>24</v>
      </c>
      <c r="E2808">
        <v>15933</v>
      </c>
      <c r="F2808">
        <f>VLOOKUP(_xlfn.CONCAT(A2808,B2808,C2808),Denominator!D:H,2,FALSE)</f>
        <v>12123</v>
      </c>
      <c r="G2808">
        <f>VLOOKUP(_xlfn.CONCAT(A2808,B2808,C2808),Denominator!D:H,3,FALSE)</f>
        <v>3810</v>
      </c>
      <c r="H2808">
        <v>30</v>
      </c>
      <c r="I2808" s="13">
        <f>Table15_2[[#This Row],[total_counts]]-Table15_2[[#This Row],[virtual_counts]]</f>
        <v>21</v>
      </c>
      <c r="J2808">
        <v>9</v>
      </c>
      <c r="K2808" s="4">
        <f>Table15_2[[#This Row],[total_counts]]/Table15_2[[#This Row],[den_total]]</f>
        <v>1.8828845791752965E-3</v>
      </c>
      <c r="L2808" s="4">
        <f>Table15_2[[#This Row],[in_person_counts]]/Table15_2[[#This Row],[den_total]]</f>
        <v>1.3180192054227076E-3</v>
      </c>
      <c r="M2808" s="4">
        <f>Table15_2[[#This Row],[virtual_counts]]/Table15_2[[#This Row],[den_total]]</f>
        <v>5.64865373752589E-4</v>
      </c>
      <c r="N2808" t="s">
        <v>16</v>
      </c>
    </row>
    <row r="2809" spans="1:14" x14ac:dyDescent="0.3">
      <c r="A2809" t="s">
        <v>33</v>
      </c>
      <c r="B2809">
        <v>2020</v>
      </c>
      <c r="C2809">
        <v>12</v>
      </c>
      <c r="D2809" t="s">
        <v>25</v>
      </c>
      <c r="E2809">
        <v>15933</v>
      </c>
      <c r="F2809">
        <f>VLOOKUP(_xlfn.CONCAT(A2809,B2809,C2809),Denominator!D:H,2,FALSE)</f>
        <v>12123</v>
      </c>
      <c r="G2809">
        <f>VLOOKUP(_xlfn.CONCAT(A2809,B2809,C2809),Denominator!D:H,3,FALSE)</f>
        <v>3810</v>
      </c>
      <c r="H2809">
        <v>399</v>
      </c>
      <c r="I2809" s="13">
        <f>Table15_2[[#This Row],[total_counts]]-Table15_2[[#This Row],[virtual_counts]]</f>
        <v>290</v>
      </c>
      <c r="J2809">
        <v>109</v>
      </c>
      <c r="K2809" s="4">
        <f>Table15_2[[#This Row],[total_counts]]/Table15_2[[#This Row],[den_total]]</f>
        <v>2.5042364903031446E-2</v>
      </c>
      <c r="L2809" s="4">
        <f>Table15_2[[#This Row],[in_person_counts]]/Table15_2[[#This Row],[den_total]]</f>
        <v>1.8201217598694534E-2</v>
      </c>
      <c r="M2809" s="4">
        <f>Table15_2[[#This Row],[virtual_counts]]/Table15_2[[#This Row],[den_total]]</f>
        <v>6.8411473043369104E-3</v>
      </c>
      <c r="N2809" t="s">
        <v>16</v>
      </c>
    </row>
    <row r="2810" spans="1:14" x14ac:dyDescent="0.3">
      <c r="A2810" t="s">
        <v>12</v>
      </c>
      <c r="B2810">
        <v>2021</v>
      </c>
      <c r="C2810">
        <v>1</v>
      </c>
      <c r="D2810" t="s">
        <v>13</v>
      </c>
      <c r="E2810">
        <v>76803</v>
      </c>
      <c r="F2810">
        <f>VLOOKUP(_xlfn.CONCAT(A2810,B2810,C2810),Denominator!D:H,2,FALSE)</f>
        <v>75809</v>
      </c>
      <c r="G2810">
        <f>VLOOKUP(_xlfn.CONCAT(A2810,B2810,C2810),Denominator!D:H,3,FALSE)</f>
        <v>994</v>
      </c>
      <c r="H2810">
        <v>1491</v>
      </c>
      <c r="I2810" s="13">
        <f>Table15_2[[#This Row],[total_counts]]-Table15_2[[#This Row],[virtual_counts]]</f>
        <v>1491</v>
      </c>
      <c r="J2810">
        <v>0</v>
      </c>
      <c r="K2810" s="4">
        <f>Table15_2[[#This Row],[total_counts]]/Table15_2[[#This Row],[den_total]]</f>
        <v>1.9413304167805946E-2</v>
      </c>
      <c r="L2810" s="4">
        <f>Table15_2[[#This Row],[in_person_counts]]/Table15_2[[#This Row],[den_total]]</f>
        <v>1.9413304167805946E-2</v>
      </c>
      <c r="M2810" s="4">
        <f>Table15_2[[#This Row],[virtual_counts]]/Table15_2[[#This Row],[den_total]]</f>
        <v>0</v>
      </c>
      <c r="N2810" t="s">
        <v>16</v>
      </c>
    </row>
    <row r="2811" spans="1:14" x14ac:dyDescent="0.3">
      <c r="A2811" t="s">
        <v>12</v>
      </c>
      <c r="B2811">
        <v>2021</v>
      </c>
      <c r="C2811">
        <v>1</v>
      </c>
      <c r="D2811" t="s">
        <v>18</v>
      </c>
      <c r="E2811">
        <v>76803</v>
      </c>
      <c r="F2811">
        <f>VLOOKUP(_xlfn.CONCAT(A2811,B2811,C2811),Denominator!D:H,2,FALSE)</f>
        <v>75809</v>
      </c>
      <c r="G2811">
        <f>VLOOKUP(_xlfn.CONCAT(A2811,B2811,C2811),Denominator!D:H,3,FALSE)</f>
        <v>994</v>
      </c>
      <c r="H2811">
        <v>188</v>
      </c>
      <c r="I2811" s="13">
        <f>Table15_2[[#This Row],[total_counts]]-Table15_2[[#This Row],[virtual_counts]]</f>
        <v>188</v>
      </c>
      <c r="J2811">
        <v>0</v>
      </c>
      <c r="K2811" s="4">
        <f>Table15_2[[#This Row],[total_counts]]/Table15_2[[#This Row],[den_total]]</f>
        <v>2.4478210486569537E-3</v>
      </c>
      <c r="L2811" s="4">
        <f>Table15_2[[#This Row],[in_person_counts]]/Table15_2[[#This Row],[den_total]]</f>
        <v>2.4478210486569537E-3</v>
      </c>
      <c r="M2811" s="4">
        <f>Table15_2[[#This Row],[virtual_counts]]/Table15_2[[#This Row],[den_total]]</f>
        <v>0</v>
      </c>
      <c r="N2811" t="s">
        <v>16</v>
      </c>
    </row>
    <row r="2812" spans="1:14" x14ac:dyDescent="0.3">
      <c r="A2812" t="s">
        <v>12</v>
      </c>
      <c r="B2812">
        <v>2021</v>
      </c>
      <c r="C2812">
        <v>1</v>
      </c>
      <c r="D2812" t="s">
        <v>19</v>
      </c>
      <c r="E2812">
        <v>76803</v>
      </c>
      <c r="F2812">
        <f>VLOOKUP(_xlfn.CONCAT(A2812,B2812,C2812),Denominator!D:H,2,FALSE)</f>
        <v>75809</v>
      </c>
      <c r="G2812">
        <f>VLOOKUP(_xlfn.CONCAT(A2812,B2812,C2812),Denominator!D:H,3,FALSE)</f>
        <v>994</v>
      </c>
      <c r="H2812">
        <v>10</v>
      </c>
      <c r="I2812" s="13">
        <f>Table15_2[[#This Row],[total_counts]]-Table15_2[[#This Row],[virtual_counts]]</f>
        <v>10</v>
      </c>
      <c r="J2812">
        <v>0</v>
      </c>
      <c r="K2812" s="4">
        <f>Table15_2[[#This Row],[total_counts]]/Table15_2[[#This Row],[den_total]]</f>
        <v>1.3020324726898688E-4</v>
      </c>
      <c r="L2812" s="4">
        <f>Table15_2[[#This Row],[in_person_counts]]/Table15_2[[#This Row],[den_total]]</f>
        <v>1.3020324726898688E-4</v>
      </c>
      <c r="M2812" s="4">
        <f>Table15_2[[#This Row],[virtual_counts]]/Table15_2[[#This Row],[den_total]]</f>
        <v>0</v>
      </c>
      <c r="N2812" t="s">
        <v>16</v>
      </c>
    </row>
    <row r="2813" spans="1:14" x14ac:dyDescent="0.3">
      <c r="A2813" t="s">
        <v>12</v>
      </c>
      <c r="B2813">
        <v>2021</v>
      </c>
      <c r="C2813">
        <v>1</v>
      </c>
      <c r="D2813" t="s">
        <v>20</v>
      </c>
      <c r="E2813">
        <v>76803</v>
      </c>
      <c r="F2813">
        <f>VLOOKUP(_xlfn.CONCAT(A2813,B2813,C2813),Denominator!D:H,2,FALSE)</f>
        <v>75809</v>
      </c>
      <c r="G2813">
        <f>VLOOKUP(_xlfn.CONCAT(A2813,B2813,C2813),Denominator!D:H,3,FALSE)</f>
        <v>994</v>
      </c>
      <c r="H2813">
        <v>13</v>
      </c>
      <c r="I2813" s="13">
        <f>Table15_2[[#This Row],[total_counts]]-Table15_2[[#This Row],[virtual_counts]]</f>
        <v>13</v>
      </c>
      <c r="J2813">
        <v>0</v>
      </c>
      <c r="K2813" s="4">
        <f>Table15_2[[#This Row],[total_counts]]/Table15_2[[#This Row],[den_total]]</f>
        <v>1.6926422144968294E-4</v>
      </c>
      <c r="L2813" s="4">
        <f>Table15_2[[#This Row],[in_person_counts]]/Table15_2[[#This Row],[den_total]]</f>
        <v>1.6926422144968294E-4</v>
      </c>
      <c r="M2813" s="4">
        <f>Table15_2[[#This Row],[virtual_counts]]/Table15_2[[#This Row],[den_total]]</f>
        <v>0</v>
      </c>
      <c r="N2813" t="s">
        <v>16</v>
      </c>
    </row>
    <row r="2814" spans="1:14" x14ac:dyDescent="0.3">
      <c r="A2814" t="s">
        <v>12</v>
      </c>
      <c r="B2814">
        <v>2021</v>
      </c>
      <c r="C2814">
        <v>1</v>
      </c>
      <c r="D2814" t="s">
        <v>21</v>
      </c>
      <c r="E2814">
        <v>76803</v>
      </c>
      <c r="F2814">
        <f>VLOOKUP(_xlfn.CONCAT(A2814,B2814,C2814),Denominator!D:H,2,FALSE)</f>
        <v>75809</v>
      </c>
      <c r="G2814">
        <f>VLOOKUP(_xlfn.CONCAT(A2814,B2814,C2814),Denominator!D:H,3,FALSE)</f>
        <v>994</v>
      </c>
      <c r="H2814">
        <v>38</v>
      </c>
      <c r="I2814" s="13">
        <f>Table15_2[[#This Row],[total_counts]]-Table15_2[[#This Row],[virtual_counts]]</f>
        <v>38</v>
      </c>
      <c r="J2814">
        <v>0</v>
      </c>
      <c r="K2814" s="4">
        <f>Table15_2[[#This Row],[total_counts]]/Table15_2[[#This Row],[den_total]]</f>
        <v>4.9477233962215016E-4</v>
      </c>
      <c r="L2814" s="4">
        <f>Table15_2[[#This Row],[in_person_counts]]/Table15_2[[#This Row],[den_total]]</f>
        <v>4.9477233962215016E-4</v>
      </c>
      <c r="M2814" s="4">
        <f>Table15_2[[#This Row],[virtual_counts]]/Table15_2[[#This Row],[den_total]]</f>
        <v>0</v>
      </c>
      <c r="N2814" t="s">
        <v>16</v>
      </c>
    </row>
    <row r="2815" spans="1:14" x14ac:dyDescent="0.3">
      <c r="A2815" t="s">
        <v>12</v>
      </c>
      <c r="B2815">
        <v>2021</v>
      </c>
      <c r="C2815">
        <v>1</v>
      </c>
      <c r="D2815" t="s">
        <v>22</v>
      </c>
      <c r="E2815">
        <v>76803</v>
      </c>
      <c r="F2815">
        <f>VLOOKUP(_xlfn.CONCAT(A2815,B2815,C2815),Denominator!D:H,2,FALSE)</f>
        <v>75809</v>
      </c>
      <c r="G2815">
        <f>VLOOKUP(_xlfn.CONCAT(A2815,B2815,C2815),Denominator!D:H,3,FALSE)</f>
        <v>994</v>
      </c>
      <c r="H2815">
        <v>51</v>
      </c>
      <c r="I2815" s="13">
        <f>Table15_2[[#This Row],[total_counts]]-Table15_2[[#This Row],[virtual_counts]]</f>
        <v>51</v>
      </c>
      <c r="J2815">
        <v>0</v>
      </c>
      <c r="K2815" s="4">
        <f>Table15_2[[#This Row],[total_counts]]/Table15_2[[#This Row],[den_total]]</f>
        <v>6.640365610718331E-4</v>
      </c>
      <c r="L2815" s="4">
        <f>Table15_2[[#This Row],[in_person_counts]]/Table15_2[[#This Row],[den_total]]</f>
        <v>6.640365610718331E-4</v>
      </c>
      <c r="M2815" s="4">
        <f>Table15_2[[#This Row],[virtual_counts]]/Table15_2[[#This Row],[den_total]]</f>
        <v>0</v>
      </c>
      <c r="N2815" t="s">
        <v>16</v>
      </c>
    </row>
    <row r="2816" spans="1:14" x14ac:dyDescent="0.3">
      <c r="A2816" t="s">
        <v>12</v>
      </c>
      <c r="B2816">
        <v>2021</v>
      </c>
      <c r="C2816">
        <v>1</v>
      </c>
      <c r="D2816" t="s">
        <v>23</v>
      </c>
      <c r="E2816">
        <v>76803</v>
      </c>
      <c r="F2816">
        <f>VLOOKUP(_xlfn.CONCAT(A2816,B2816,C2816),Denominator!D:H,2,FALSE)</f>
        <v>75809</v>
      </c>
      <c r="G2816">
        <f>VLOOKUP(_xlfn.CONCAT(A2816,B2816,C2816),Denominator!D:H,3,FALSE)</f>
        <v>994</v>
      </c>
      <c r="H2816">
        <v>131</v>
      </c>
      <c r="I2816" s="13">
        <f>Table15_2[[#This Row],[total_counts]]-Table15_2[[#This Row],[virtual_counts]]</f>
        <v>131</v>
      </c>
      <c r="J2816">
        <v>0</v>
      </c>
      <c r="K2816" s="4">
        <f>Table15_2[[#This Row],[total_counts]]/Table15_2[[#This Row],[den_total]]</f>
        <v>1.7056625392237283E-3</v>
      </c>
      <c r="L2816" s="4">
        <f>Table15_2[[#This Row],[in_person_counts]]/Table15_2[[#This Row],[den_total]]</f>
        <v>1.7056625392237283E-3</v>
      </c>
      <c r="M2816" s="4">
        <f>Table15_2[[#This Row],[virtual_counts]]/Table15_2[[#This Row],[den_total]]</f>
        <v>0</v>
      </c>
      <c r="N2816" t="s">
        <v>16</v>
      </c>
    </row>
    <row r="2817" spans="1:14" x14ac:dyDescent="0.3">
      <c r="A2817" t="s">
        <v>12</v>
      </c>
      <c r="B2817">
        <v>2021</v>
      </c>
      <c r="C2817">
        <v>1</v>
      </c>
      <c r="D2817" t="s">
        <v>24</v>
      </c>
      <c r="E2817">
        <v>76803</v>
      </c>
      <c r="F2817">
        <f>VLOOKUP(_xlfn.CONCAT(A2817,B2817,C2817),Denominator!D:H,2,FALSE)</f>
        <v>75809</v>
      </c>
      <c r="G2817">
        <f>VLOOKUP(_xlfn.CONCAT(A2817,B2817,C2817),Denominator!D:H,3,FALSE)</f>
        <v>994</v>
      </c>
      <c r="H2817">
        <v>2424</v>
      </c>
      <c r="I2817" s="13">
        <f>Table15_2[[#This Row],[total_counts]]-Table15_2[[#This Row],[virtual_counts]]</f>
        <v>2424</v>
      </c>
      <c r="J2817">
        <v>0</v>
      </c>
      <c r="K2817" s="4">
        <f>Table15_2[[#This Row],[total_counts]]/Table15_2[[#This Row],[den_total]]</f>
        <v>3.1561267138002419E-2</v>
      </c>
      <c r="L2817" s="4">
        <f>Table15_2[[#This Row],[in_person_counts]]/Table15_2[[#This Row],[den_total]]</f>
        <v>3.1561267138002419E-2</v>
      </c>
      <c r="M2817" s="4">
        <f>Table15_2[[#This Row],[virtual_counts]]/Table15_2[[#This Row],[den_total]]</f>
        <v>0</v>
      </c>
      <c r="N2817" t="s">
        <v>16</v>
      </c>
    </row>
    <row r="2818" spans="1:14" x14ac:dyDescent="0.3">
      <c r="A2818" t="s">
        <v>12</v>
      </c>
      <c r="B2818">
        <v>2021</v>
      </c>
      <c r="C2818">
        <v>1</v>
      </c>
      <c r="D2818" t="s">
        <v>25</v>
      </c>
      <c r="E2818">
        <v>76803</v>
      </c>
      <c r="F2818">
        <f>VLOOKUP(_xlfn.CONCAT(A2818,B2818,C2818),Denominator!D:H,2,FALSE)</f>
        <v>75809</v>
      </c>
      <c r="G2818">
        <f>VLOOKUP(_xlfn.CONCAT(A2818,B2818,C2818),Denominator!D:H,3,FALSE)</f>
        <v>994</v>
      </c>
      <c r="H2818">
        <v>275</v>
      </c>
      <c r="I2818" s="13">
        <f>Table15_2[[#This Row],[total_counts]]-Table15_2[[#This Row],[virtual_counts]]</f>
        <v>275</v>
      </c>
      <c r="J2818">
        <v>0</v>
      </c>
      <c r="K2818" s="4">
        <f>Table15_2[[#This Row],[total_counts]]/Table15_2[[#This Row],[den_total]]</f>
        <v>3.5805892998971396E-3</v>
      </c>
      <c r="L2818" s="4">
        <f>Table15_2[[#This Row],[in_person_counts]]/Table15_2[[#This Row],[den_total]]</f>
        <v>3.5805892998971396E-3</v>
      </c>
      <c r="M2818" s="4">
        <f>Table15_2[[#This Row],[virtual_counts]]/Table15_2[[#This Row],[den_total]]</f>
        <v>0</v>
      </c>
      <c r="N2818" t="s">
        <v>16</v>
      </c>
    </row>
    <row r="2819" spans="1:14" x14ac:dyDescent="0.3">
      <c r="A2819" t="s">
        <v>12</v>
      </c>
      <c r="B2819">
        <v>2021</v>
      </c>
      <c r="C2819">
        <v>2</v>
      </c>
      <c r="D2819" t="s">
        <v>13</v>
      </c>
      <c r="E2819">
        <v>64901</v>
      </c>
      <c r="F2819">
        <f>VLOOKUP(_xlfn.CONCAT(A2819,B2819,C2819),Denominator!D:H,2,FALSE)</f>
        <v>64066</v>
      </c>
      <c r="G2819">
        <f>VLOOKUP(_xlfn.CONCAT(A2819,B2819,C2819),Denominator!D:H,3,FALSE)</f>
        <v>835</v>
      </c>
      <c r="H2819">
        <v>1308</v>
      </c>
      <c r="I2819" s="13">
        <f>Table15_2[[#This Row],[total_counts]]-Table15_2[[#This Row],[virtual_counts]]</f>
        <v>1308</v>
      </c>
      <c r="J2819">
        <v>0</v>
      </c>
      <c r="K2819" s="4">
        <f>Table15_2[[#This Row],[total_counts]]/Table15_2[[#This Row],[den_total]]</f>
        <v>2.0153772669142232E-2</v>
      </c>
      <c r="L2819" s="4">
        <f>Table15_2[[#This Row],[in_person_counts]]/Table15_2[[#This Row],[den_total]]</f>
        <v>2.0153772669142232E-2</v>
      </c>
      <c r="M2819" s="4">
        <f>Table15_2[[#This Row],[virtual_counts]]/Table15_2[[#This Row],[den_total]]</f>
        <v>0</v>
      </c>
      <c r="N2819" t="s">
        <v>16</v>
      </c>
    </row>
    <row r="2820" spans="1:14" x14ac:dyDescent="0.3">
      <c r="A2820" t="s">
        <v>12</v>
      </c>
      <c r="B2820">
        <v>2021</v>
      </c>
      <c r="C2820">
        <v>2</v>
      </c>
      <c r="D2820" t="s">
        <v>18</v>
      </c>
      <c r="E2820">
        <v>64901</v>
      </c>
      <c r="F2820">
        <f>VLOOKUP(_xlfn.CONCAT(A2820,B2820,C2820),Denominator!D:H,2,FALSE)</f>
        <v>64066</v>
      </c>
      <c r="G2820">
        <f>VLOOKUP(_xlfn.CONCAT(A2820,B2820,C2820),Denominator!D:H,3,FALSE)</f>
        <v>835</v>
      </c>
      <c r="H2820">
        <v>151</v>
      </c>
      <c r="I2820" s="13">
        <f>Table15_2[[#This Row],[total_counts]]-Table15_2[[#This Row],[virtual_counts]]</f>
        <v>151</v>
      </c>
      <c r="J2820">
        <v>0</v>
      </c>
      <c r="K2820" s="4">
        <f>Table15_2[[#This Row],[total_counts]]/Table15_2[[#This Row],[den_total]]</f>
        <v>2.3266205451379792E-3</v>
      </c>
      <c r="L2820" s="4">
        <f>Table15_2[[#This Row],[in_person_counts]]/Table15_2[[#This Row],[den_total]]</f>
        <v>2.3266205451379792E-3</v>
      </c>
      <c r="M2820" s="4">
        <f>Table15_2[[#This Row],[virtual_counts]]/Table15_2[[#This Row],[den_total]]</f>
        <v>0</v>
      </c>
      <c r="N2820" t="s">
        <v>16</v>
      </c>
    </row>
    <row r="2821" spans="1:14" x14ac:dyDescent="0.3">
      <c r="A2821" t="s">
        <v>12</v>
      </c>
      <c r="B2821">
        <v>2021</v>
      </c>
      <c r="C2821">
        <v>2</v>
      </c>
      <c r="D2821" t="s">
        <v>19</v>
      </c>
      <c r="E2821">
        <v>64901</v>
      </c>
      <c r="F2821">
        <f>VLOOKUP(_xlfn.CONCAT(A2821,B2821,C2821),Denominator!D:H,2,FALSE)</f>
        <v>64066</v>
      </c>
      <c r="G2821">
        <f>VLOOKUP(_xlfn.CONCAT(A2821,B2821,C2821),Denominator!D:H,3,FALSE)</f>
        <v>835</v>
      </c>
      <c r="H2821">
        <v>8</v>
      </c>
      <c r="I2821" s="13">
        <f>Table15_2[[#This Row],[total_counts]]-Table15_2[[#This Row],[virtual_counts]]</f>
        <v>8</v>
      </c>
      <c r="J2821">
        <v>0</v>
      </c>
      <c r="K2821" s="4">
        <f>Table15_2[[#This Row],[total_counts]]/Table15_2[[#This Row],[den_total]]</f>
        <v>1.2326466464307174E-4</v>
      </c>
      <c r="L2821" s="4">
        <f>Table15_2[[#This Row],[in_person_counts]]/Table15_2[[#This Row],[den_total]]</f>
        <v>1.2326466464307174E-4</v>
      </c>
      <c r="M2821" s="4">
        <f>Table15_2[[#This Row],[virtual_counts]]/Table15_2[[#This Row],[den_total]]</f>
        <v>0</v>
      </c>
      <c r="N2821" t="s">
        <v>16</v>
      </c>
    </row>
    <row r="2822" spans="1:14" x14ac:dyDescent="0.3">
      <c r="A2822" t="s">
        <v>12</v>
      </c>
      <c r="B2822">
        <v>2021</v>
      </c>
      <c r="C2822">
        <v>2</v>
      </c>
      <c r="D2822" t="s">
        <v>20</v>
      </c>
      <c r="E2822">
        <v>64901</v>
      </c>
      <c r="F2822">
        <f>VLOOKUP(_xlfn.CONCAT(A2822,B2822,C2822),Denominator!D:H,2,FALSE)</f>
        <v>64066</v>
      </c>
      <c r="G2822">
        <f>VLOOKUP(_xlfn.CONCAT(A2822,B2822,C2822),Denominator!D:H,3,FALSE)</f>
        <v>835</v>
      </c>
      <c r="H2822">
        <v>4</v>
      </c>
      <c r="I2822" s="13">
        <f>Table15_2[[#This Row],[total_counts]]-Table15_2[[#This Row],[virtual_counts]]</f>
        <v>4</v>
      </c>
      <c r="J2822">
        <v>0</v>
      </c>
      <c r="K2822" s="4">
        <f>Table15_2[[#This Row],[total_counts]]/Table15_2[[#This Row],[den_total]]</f>
        <v>6.1632332321535872E-5</v>
      </c>
      <c r="L2822" s="4">
        <f>Table15_2[[#This Row],[in_person_counts]]/Table15_2[[#This Row],[den_total]]</f>
        <v>6.1632332321535872E-5</v>
      </c>
      <c r="M2822" s="4">
        <f>Table15_2[[#This Row],[virtual_counts]]/Table15_2[[#This Row],[den_total]]</f>
        <v>0</v>
      </c>
      <c r="N2822" t="s">
        <v>16</v>
      </c>
    </row>
    <row r="2823" spans="1:14" x14ac:dyDescent="0.3">
      <c r="A2823" t="s">
        <v>12</v>
      </c>
      <c r="B2823">
        <v>2021</v>
      </c>
      <c r="C2823">
        <v>2</v>
      </c>
      <c r="D2823" t="s">
        <v>21</v>
      </c>
      <c r="E2823">
        <v>64901</v>
      </c>
      <c r="F2823">
        <f>VLOOKUP(_xlfn.CONCAT(A2823,B2823,C2823),Denominator!D:H,2,FALSE)</f>
        <v>64066</v>
      </c>
      <c r="G2823">
        <f>VLOOKUP(_xlfn.CONCAT(A2823,B2823,C2823),Denominator!D:H,3,FALSE)</f>
        <v>835</v>
      </c>
      <c r="H2823">
        <v>39</v>
      </c>
      <c r="I2823" s="13">
        <f>Table15_2[[#This Row],[total_counts]]-Table15_2[[#This Row],[virtual_counts]]</f>
        <v>39</v>
      </c>
      <c r="J2823">
        <v>0</v>
      </c>
      <c r="K2823" s="4">
        <f>Table15_2[[#This Row],[total_counts]]/Table15_2[[#This Row],[den_total]]</f>
        <v>6.0091524013497477E-4</v>
      </c>
      <c r="L2823" s="4">
        <f>Table15_2[[#This Row],[in_person_counts]]/Table15_2[[#This Row],[den_total]]</f>
        <v>6.0091524013497477E-4</v>
      </c>
      <c r="M2823" s="4">
        <f>Table15_2[[#This Row],[virtual_counts]]/Table15_2[[#This Row],[den_total]]</f>
        <v>0</v>
      </c>
      <c r="N2823" t="s">
        <v>16</v>
      </c>
    </row>
    <row r="2824" spans="1:14" x14ac:dyDescent="0.3">
      <c r="A2824" t="s">
        <v>12</v>
      </c>
      <c r="B2824">
        <v>2021</v>
      </c>
      <c r="C2824">
        <v>2</v>
      </c>
      <c r="D2824" t="s">
        <v>22</v>
      </c>
      <c r="E2824">
        <v>64901</v>
      </c>
      <c r="F2824">
        <f>VLOOKUP(_xlfn.CONCAT(A2824,B2824,C2824),Denominator!D:H,2,FALSE)</f>
        <v>64066</v>
      </c>
      <c r="G2824">
        <f>VLOOKUP(_xlfn.CONCAT(A2824,B2824,C2824),Denominator!D:H,3,FALSE)</f>
        <v>835</v>
      </c>
      <c r="H2824">
        <v>43</v>
      </c>
      <c r="I2824" s="13">
        <f>Table15_2[[#This Row],[total_counts]]-Table15_2[[#This Row],[virtual_counts]]</f>
        <v>43</v>
      </c>
      <c r="J2824">
        <v>0</v>
      </c>
      <c r="K2824" s="4">
        <f>Table15_2[[#This Row],[total_counts]]/Table15_2[[#This Row],[den_total]]</f>
        <v>6.6254757245651067E-4</v>
      </c>
      <c r="L2824" s="4">
        <f>Table15_2[[#This Row],[in_person_counts]]/Table15_2[[#This Row],[den_total]]</f>
        <v>6.6254757245651067E-4</v>
      </c>
      <c r="M2824" s="4">
        <f>Table15_2[[#This Row],[virtual_counts]]/Table15_2[[#This Row],[den_total]]</f>
        <v>0</v>
      </c>
      <c r="N2824" t="s">
        <v>16</v>
      </c>
    </row>
    <row r="2825" spans="1:14" x14ac:dyDescent="0.3">
      <c r="A2825" t="s">
        <v>12</v>
      </c>
      <c r="B2825">
        <v>2021</v>
      </c>
      <c r="C2825">
        <v>2</v>
      </c>
      <c r="D2825" t="s">
        <v>23</v>
      </c>
      <c r="E2825">
        <v>64901</v>
      </c>
      <c r="F2825">
        <f>VLOOKUP(_xlfn.CONCAT(A2825,B2825,C2825),Denominator!D:H,2,FALSE)</f>
        <v>64066</v>
      </c>
      <c r="G2825">
        <f>VLOOKUP(_xlfn.CONCAT(A2825,B2825,C2825),Denominator!D:H,3,FALSE)</f>
        <v>835</v>
      </c>
      <c r="H2825">
        <v>88</v>
      </c>
      <c r="I2825" s="13">
        <f>Table15_2[[#This Row],[total_counts]]-Table15_2[[#This Row],[virtual_counts]]</f>
        <v>88</v>
      </c>
      <c r="J2825">
        <v>0</v>
      </c>
      <c r="K2825" s="4">
        <f>Table15_2[[#This Row],[total_counts]]/Table15_2[[#This Row],[den_total]]</f>
        <v>1.3559113110737893E-3</v>
      </c>
      <c r="L2825" s="4">
        <f>Table15_2[[#This Row],[in_person_counts]]/Table15_2[[#This Row],[den_total]]</f>
        <v>1.3559113110737893E-3</v>
      </c>
      <c r="M2825" s="4">
        <f>Table15_2[[#This Row],[virtual_counts]]/Table15_2[[#This Row],[den_total]]</f>
        <v>0</v>
      </c>
      <c r="N2825" t="s">
        <v>16</v>
      </c>
    </row>
    <row r="2826" spans="1:14" x14ac:dyDescent="0.3">
      <c r="A2826" t="s">
        <v>12</v>
      </c>
      <c r="B2826">
        <v>2021</v>
      </c>
      <c r="C2826">
        <v>2</v>
      </c>
      <c r="D2826" t="s">
        <v>24</v>
      </c>
      <c r="E2826">
        <v>64901</v>
      </c>
      <c r="F2826">
        <f>VLOOKUP(_xlfn.CONCAT(A2826,B2826,C2826),Denominator!D:H,2,FALSE)</f>
        <v>64066</v>
      </c>
      <c r="G2826">
        <f>VLOOKUP(_xlfn.CONCAT(A2826,B2826,C2826),Denominator!D:H,3,FALSE)</f>
        <v>835</v>
      </c>
      <c r="H2826">
        <v>2115</v>
      </c>
      <c r="I2826" s="13">
        <f>Table15_2[[#This Row],[total_counts]]-Table15_2[[#This Row],[virtual_counts]]</f>
        <v>2115</v>
      </c>
      <c r="J2826">
        <v>0</v>
      </c>
      <c r="K2826" s="4">
        <f>Table15_2[[#This Row],[total_counts]]/Table15_2[[#This Row],[den_total]]</f>
        <v>3.2588095715012096E-2</v>
      </c>
      <c r="L2826" s="4">
        <f>Table15_2[[#This Row],[in_person_counts]]/Table15_2[[#This Row],[den_total]]</f>
        <v>3.2588095715012096E-2</v>
      </c>
      <c r="M2826" s="4">
        <f>Table15_2[[#This Row],[virtual_counts]]/Table15_2[[#This Row],[den_total]]</f>
        <v>0</v>
      </c>
      <c r="N2826" t="s">
        <v>16</v>
      </c>
    </row>
    <row r="2827" spans="1:14" x14ac:dyDescent="0.3">
      <c r="A2827" t="s">
        <v>12</v>
      </c>
      <c r="B2827">
        <v>2021</v>
      </c>
      <c r="C2827">
        <v>2</v>
      </c>
      <c r="D2827" t="s">
        <v>25</v>
      </c>
      <c r="E2827">
        <v>64901</v>
      </c>
      <c r="F2827">
        <f>VLOOKUP(_xlfn.CONCAT(A2827,B2827,C2827),Denominator!D:H,2,FALSE)</f>
        <v>64066</v>
      </c>
      <c r="G2827">
        <f>VLOOKUP(_xlfn.CONCAT(A2827,B2827,C2827),Denominator!D:H,3,FALSE)</f>
        <v>835</v>
      </c>
      <c r="H2827">
        <v>195</v>
      </c>
      <c r="I2827" s="13">
        <f>Table15_2[[#This Row],[total_counts]]-Table15_2[[#This Row],[virtual_counts]]</f>
        <v>195</v>
      </c>
      <c r="J2827">
        <v>0</v>
      </c>
      <c r="K2827" s="4">
        <f>Table15_2[[#This Row],[total_counts]]/Table15_2[[#This Row],[den_total]]</f>
        <v>3.004576200674874E-3</v>
      </c>
      <c r="L2827" s="4">
        <f>Table15_2[[#This Row],[in_person_counts]]/Table15_2[[#This Row],[den_total]]</f>
        <v>3.004576200674874E-3</v>
      </c>
      <c r="M2827" s="4">
        <f>Table15_2[[#This Row],[virtual_counts]]/Table15_2[[#This Row],[den_total]]</f>
        <v>0</v>
      </c>
      <c r="N2827" t="s">
        <v>16</v>
      </c>
    </row>
    <row r="2828" spans="1:14" x14ac:dyDescent="0.3">
      <c r="A2828" t="s">
        <v>12</v>
      </c>
      <c r="B2828">
        <v>2021</v>
      </c>
      <c r="C2828">
        <v>3</v>
      </c>
      <c r="D2828" t="s">
        <v>13</v>
      </c>
      <c r="E2828">
        <v>94056</v>
      </c>
      <c r="F2828">
        <f>VLOOKUP(_xlfn.CONCAT(A2828,B2828,C2828),Denominator!D:H,2,FALSE)</f>
        <v>92925</v>
      </c>
      <c r="G2828">
        <f>VLOOKUP(_xlfn.CONCAT(A2828,B2828,C2828),Denominator!D:H,3,FALSE)</f>
        <v>1131</v>
      </c>
      <c r="H2828">
        <v>2050</v>
      </c>
      <c r="I2828" s="13">
        <f>Table15_2[[#This Row],[total_counts]]-Table15_2[[#This Row],[virtual_counts]]</f>
        <v>2050</v>
      </c>
      <c r="J2828">
        <v>0</v>
      </c>
      <c r="K2828" s="4">
        <f>Table15_2[[#This Row],[total_counts]]/Table15_2[[#This Row],[den_total]]</f>
        <v>2.1795526069575574E-2</v>
      </c>
      <c r="L2828" s="4">
        <f>Table15_2[[#This Row],[in_person_counts]]/Table15_2[[#This Row],[den_total]]</f>
        <v>2.1795526069575574E-2</v>
      </c>
      <c r="M2828" s="4">
        <f>Table15_2[[#This Row],[virtual_counts]]/Table15_2[[#This Row],[den_total]]</f>
        <v>0</v>
      </c>
      <c r="N2828" t="s">
        <v>17</v>
      </c>
    </row>
    <row r="2829" spans="1:14" x14ac:dyDescent="0.3">
      <c r="A2829" t="s">
        <v>12</v>
      </c>
      <c r="B2829">
        <v>2021</v>
      </c>
      <c r="C2829">
        <v>3</v>
      </c>
      <c r="D2829" t="s">
        <v>18</v>
      </c>
      <c r="E2829">
        <v>94056</v>
      </c>
      <c r="F2829">
        <f>VLOOKUP(_xlfn.CONCAT(A2829,B2829,C2829),Denominator!D:H,2,FALSE)</f>
        <v>92925</v>
      </c>
      <c r="G2829">
        <f>VLOOKUP(_xlfn.CONCAT(A2829,B2829,C2829),Denominator!D:H,3,FALSE)</f>
        <v>1131</v>
      </c>
      <c r="H2829">
        <v>242</v>
      </c>
      <c r="I2829" s="13">
        <f>Table15_2[[#This Row],[total_counts]]-Table15_2[[#This Row],[virtual_counts]]</f>
        <v>242</v>
      </c>
      <c r="J2829">
        <v>0</v>
      </c>
      <c r="K2829" s="4">
        <f>Table15_2[[#This Row],[total_counts]]/Table15_2[[#This Row],[den_total]]</f>
        <v>2.5729352726035553E-3</v>
      </c>
      <c r="L2829" s="4">
        <f>Table15_2[[#This Row],[in_person_counts]]/Table15_2[[#This Row],[den_total]]</f>
        <v>2.5729352726035553E-3</v>
      </c>
      <c r="M2829" s="4">
        <f>Table15_2[[#This Row],[virtual_counts]]/Table15_2[[#This Row],[den_total]]</f>
        <v>0</v>
      </c>
      <c r="N2829" t="s">
        <v>17</v>
      </c>
    </row>
    <row r="2830" spans="1:14" x14ac:dyDescent="0.3">
      <c r="A2830" t="s">
        <v>12</v>
      </c>
      <c r="B2830">
        <v>2021</v>
      </c>
      <c r="C2830">
        <v>3</v>
      </c>
      <c r="D2830" t="s">
        <v>19</v>
      </c>
      <c r="E2830">
        <v>94056</v>
      </c>
      <c r="F2830">
        <f>VLOOKUP(_xlfn.CONCAT(A2830,B2830,C2830),Denominator!D:H,2,FALSE)</f>
        <v>92925</v>
      </c>
      <c r="G2830">
        <f>VLOOKUP(_xlfn.CONCAT(A2830,B2830,C2830),Denominator!D:H,3,FALSE)</f>
        <v>1131</v>
      </c>
      <c r="H2830">
        <v>6</v>
      </c>
      <c r="I2830" s="13">
        <f>Table15_2[[#This Row],[total_counts]]-Table15_2[[#This Row],[virtual_counts]]</f>
        <v>6</v>
      </c>
      <c r="J2830">
        <v>0</v>
      </c>
      <c r="K2830" s="4">
        <f>Table15_2[[#This Row],[total_counts]]/Table15_2[[#This Row],[den_total]]</f>
        <v>6.3791783618269963E-5</v>
      </c>
      <c r="L2830" s="4">
        <f>Table15_2[[#This Row],[in_person_counts]]/Table15_2[[#This Row],[den_total]]</f>
        <v>6.3791783618269963E-5</v>
      </c>
      <c r="M2830" s="4">
        <f>Table15_2[[#This Row],[virtual_counts]]/Table15_2[[#This Row],[den_total]]</f>
        <v>0</v>
      </c>
      <c r="N2830" t="s">
        <v>17</v>
      </c>
    </row>
    <row r="2831" spans="1:14" x14ac:dyDescent="0.3">
      <c r="A2831" t="s">
        <v>12</v>
      </c>
      <c r="B2831">
        <v>2021</v>
      </c>
      <c r="C2831">
        <v>3</v>
      </c>
      <c r="D2831" t="s">
        <v>20</v>
      </c>
      <c r="E2831">
        <v>94056</v>
      </c>
      <c r="F2831">
        <f>VLOOKUP(_xlfn.CONCAT(A2831,B2831,C2831),Denominator!D:H,2,FALSE)</f>
        <v>92925</v>
      </c>
      <c r="G2831">
        <f>VLOOKUP(_xlfn.CONCAT(A2831,B2831,C2831),Denominator!D:H,3,FALSE)</f>
        <v>1131</v>
      </c>
      <c r="H2831">
        <v>13</v>
      </c>
      <c r="I2831" s="13">
        <f>Table15_2[[#This Row],[total_counts]]-Table15_2[[#This Row],[virtual_counts]]</f>
        <v>13</v>
      </c>
      <c r="J2831">
        <v>0</v>
      </c>
      <c r="K2831" s="4">
        <f>Table15_2[[#This Row],[total_counts]]/Table15_2[[#This Row],[den_total]]</f>
        <v>1.3821553117291825E-4</v>
      </c>
      <c r="L2831" s="4">
        <f>Table15_2[[#This Row],[in_person_counts]]/Table15_2[[#This Row],[den_total]]</f>
        <v>1.3821553117291825E-4</v>
      </c>
      <c r="M2831" s="4">
        <f>Table15_2[[#This Row],[virtual_counts]]/Table15_2[[#This Row],[den_total]]</f>
        <v>0</v>
      </c>
      <c r="N2831" t="s">
        <v>17</v>
      </c>
    </row>
    <row r="2832" spans="1:14" x14ac:dyDescent="0.3">
      <c r="A2832" t="s">
        <v>12</v>
      </c>
      <c r="B2832">
        <v>2021</v>
      </c>
      <c r="C2832">
        <v>3</v>
      </c>
      <c r="D2832" t="s">
        <v>21</v>
      </c>
      <c r="E2832">
        <v>94056</v>
      </c>
      <c r="F2832">
        <f>VLOOKUP(_xlfn.CONCAT(A2832,B2832,C2832),Denominator!D:H,2,FALSE)</f>
        <v>92925</v>
      </c>
      <c r="G2832">
        <f>VLOOKUP(_xlfn.CONCAT(A2832,B2832,C2832),Denominator!D:H,3,FALSE)</f>
        <v>1131</v>
      </c>
      <c r="H2832">
        <v>58</v>
      </c>
      <c r="I2832" s="13">
        <f>Table15_2[[#This Row],[total_counts]]-Table15_2[[#This Row],[virtual_counts]]</f>
        <v>58</v>
      </c>
      <c r="J2832">
        <v>0</v>
      </c>
      <c r="K2832" s="4">
        <f>Table15_2[[#This Row],[total_counts]]/Table15_2[[#This Row],[den_total]]</f>
        <v>6.1665390830994299E-4</v>
      </c>
      <c r="L2832" s="4">
        <f>Table15_2[[#This Row],[in_person_counts]]/Table15_2[[#This Row],[den_total]]</f>
        <v>6.1665390830994299E-4</v>
      </c>
      <c r="M2832" s="4">
        <f>Table15_2[[#This Row],[virtual_counts]]/Table15_2[[#This Row],[den_total]]</f>
        <v>0</v>
      </c>
      <c r="N2832" t="s">
        <v>17</v>
      </c>
    </row>
    <row r="2833" spans="1:14" x14ac:dyDescent="0.3">
      <c r="A2833" t="s">
        <v>12</v>
      </c>
      <c r="B2833">
        <v>2021</v>
      </c>
      <c r="C2833">
        <v>3</v>
      </c>
      <c r="D2833" t="s">
        <v>22</v>
      </c>
      <c r="E2833">
        <v>94056</v>
      </c>
      <c r="F2833">
        <f>VLOOKUP(_xlfn.CONCAT(A2833,B2833,C2833),Denominator!D:H,2,FALSE)</f>
        <v>92925</v>
      </c>
      <c r="G2833">
        <f>VLOOKUP(_xlfn.CONCAT(A2833,B2833,C2833),Denominator!D:H,3,FALSE)</f>
        <v>1131</v>
      </c>
      <c r="H2833">
        <v>71</v>
      </c>
      <c r="I2833" s="13">
        <f>Table15_2[[#This Row],[total_counts]]-Table15_2[[#This Row],[virtual_counts]]</f>
        <v>71</v>
      </c>
      <c r="J2833">
        <v>0</v>
      </c>
      <c r="K2833" s="4">
        <f>Table15_2[[#This Row],[total_counts]]/Table15_2[[#This Row],[den_total]]</f>
        <v>7.5486943948286126E-4</v>
      </c>
      <c r="L2833" s="4">
        <f>Table15_2[[#This Row],[in_person_counts]]/Table15_2[[#This Row],[den_total]]</f>
        <v>7.5486943948286126E-4</v>
      </c>
      <c r="M2833" s="4">
        <f>Table15_2[[#This Row],[virtual_counts]]/Table15_2[[#This Row],[den_total]]</f>
        <v>0</v>
      </c>
      <c r="N2833" t="s">
        <v>17</v>
      </c>
    </row>
    <row r="2834" spans="1:14" x14ac:dyDescent="0.3">
      <c r="A2834" t="s">
        <v>12</v>
      </c>
      <c r="B2834">
        <v>2021</v>
      </c>
      <c r="C2834">
        <v>3</v>
      </c>
      <c r="D2834" t="s">
        <v>23</v>
      </c>
      <c r="E2834">
        <v>94056</v>
      </c>
      <c r="F2834">
        <f>VLOOKUP(_xlfn.CONCAT(A2834,B2834,C2834),Denominator!D:H,2,FALSE)</f>
        <v>92925</v>
      </c>
      <c r="G2834">
        <f>VLOOKUP(_xlfn.CONCAT(A2834,B2834,C2834),Denominator!D:H,3,FALSE)</f>
        <v>1131</v>
      </c>
      <c r="H2834">
        <v>143</v>
      </c>
      <c r="I2834" s="13">
        <f>Table15_2[[#This Row],[total_counts]]-Table15_2[[#This Row],[virtual_counts]]</f>
        <v>143</v>
      </c>
      <c r="J2834">
        <v>0</v>
      </c>
      <c r="K2834" s="4">
        <f>Table15_2[[#This Row],[total_counts]]/Table15_2[[#This Row],[den_total]]</f>
        <v>1.5203708429021008E-3</v>
      </c>
      <c r="L2834" s="4">
        <f>Table15_2[[#This Row],[in_person_counts]]/Table15_2[[#This Row],[den_total]]</f>
        <v>1.5203708429021008E-3</v>
      </c>
      <c r="M2834" s="4">
        <f>Table15_2[[#This Row],[virtual_counts]]/Table15_2[[#This Row],[den_total]]</f>
        <v>0</v>
      </c>
      <c r="N2834" t="s">
        <v>17</v>
      </c>
    </row>
    <row r="2835" spans="1:14" x14ac:dyDescent="0.3">
      <c r="A2835" t="s">
        <v>12</v>
      </c>
      <c r="B2835">
        <v>2021</v>
      </c>
      <c r="C2835">
        <v>3</v>
      </c>
      <c r="D2835" t="s">
        <v>24</v>
      </c>
      <c r="E2835">
        <v>94056</v>
      </c>
      <c r="F2835">
        <f>VLOOKUP(_xlfn.CONCAT(A2835,B2835,C2835),Denominator!D:H,2,FALSE)</f>
        <v>92925</v>
      </c>
      <c r="G2835">
        <f>VLOOKUP(_xlfn.CONCAT(A2835,B2835,C2835),Denominator!D:H,3,FALSE)</f>
        <v>1131</v>
      </c>
      <c r="H2835">
        <v>3221</v>
      </c>
      <c r="I2835" s="13">
        <f>Table15_2[[#This Row],[total_counts]]-Table15_2[[#This Row],[virtual_counts]]</f>
        <v>3221</v>
      </c>
      <c r="J2835">
        <v>0</v>
      </c>
      <c r="K2835" s="4">
        <f>Table15_2[[#This Row],[total_counts]]/Table15_2[[#This Row],[den_total]]</f>
        <v>3.4245555839074591E-2</v>
      </c>
      <c r="L2835" s="4">
        <f>Table15_2[[#This Row],[in_person_counts]]/Table15_2[[#This Row],[den_total]]</f>
        <v>3.4245555839074591E-2</v>
      </c>
      <c r="M2835" s="4">
        <f>Table15_2[[#This Row],[virtual_counts]]/Table15_2[[#This Row],[den_total]]</f>
        <v>0</v>
      </c>
      <c r="N2835" t="s">
        <v>17</v>
      </c>
    </row>
    <row r="2836" spans="1:14" x14ac:dyDescent="0.3">
      <c r="A2836" t="s">
        <v>12</v>
      </c>
      <c r="B2836">
        <v>2021</v>
      </c>
      <c r="C2836">
        <v>3</v>
      </c>
      <c r="D2836" t="s">
        <v>25</v>
      </c>
      <c r="E2836">
        <v>94056</v>
      </c>
      <c r="F2836">
        <f>VLOOKUP(_xlfn.CONCAT(A2836,B2836,C2836),Denominator!D:H,2,FALSE)</f>
        <v>92925</v>
      </c>
      <c r="G2836">
        <f>VLOOKUP(_xlfn.CONCAT(A2836,B2836,C2836),Denominator!D:H,3,FALSE)</f>
        <v>1131</v>
      </c>
      <c r="H2836">
        <v>353</v>
      </c>
      <c r="I2836" s="13">
        <f>Table15_2[[#This Row],[total_counts]]-Table15_2[[#This Row],[virtual_counts]]</f>
        <v>353</v>
      </c>
      <c r="J2836">
        <v>0</v>
      </c>
      <c r="K2836" s="4">
        <f>Table15_2[[#This Row],[total_counts]]/Table15_2[[#This Row],[den_total]]</f>
        <v>3.7530832695415496E-3</v>
      </c>
      <c r="L2836" s="4">
        <f>Table15_2[[#This Row],[in_person_counts]]/Table15_2[[#This Row],[den_total]]</f>
        <v>3.7530832695415496E-3</v>
      </c>
      <c r="M2836" s="4">
        <f>Table15_2[[#This Row],[virtual_counts]]/Table15_2[[#This Row],[den_total]]</f>
        <v>0</v>
      </c>
      <c r="N2836" t="s">
        <v>17</v>
      </c>
    </row>
    <row r="2837" spans="1:14" x14ac:dyDescent="0.3">
      <c r="A2837" t="s">
        <v>12</v>
      </c>
      <c r="B2837">
        <v>2021</v>
      </c>
      <c r="C2837">
        <v>4</v>
      </c>
      <c r="D2837" t="s">
        <v>13</v>
      </c>
      <c r="E2837">
        <v>106038</v>
      </c>
      <c r="F2837">
        <f>VLOOKUP(_xlfn.CONCAT(A2837,B2837,C2837),Denominator!D:H,2,FALSE)</f>
        <v>104830</v>
      </c>
      <c r="G2837">
        <f>VLOOKUP(_xlfn.CONCAT(A2837,B2837,C2837),Denominator!D:H,3,FALSE)</f>
        <v>1208</v>
      </c>
      <c r="H2837">
        <v>2128</v>
      </c>
      <c r="I2837" s="13">
        <f>Table15_2[[#This Row],[total_counts]]-Table15_2[[#This Row],[virtual_counts]]</f>
        <v>2128</v>
      </c>
      <c r="J2837">
        <v>0</v>
      </c>
      <c r="K2837" s="4">
        <f>Table15_2[[#This Row],[total_counts]]/Table15_2[[#This Row],[den_total]]</f>
        <v>2.00682774099851E-2</v>
      </c>
      <c r="L2837" s="4">
        <f>Table15_2[[#This Row],[in_person_counts]]/Table15_2[[#This Row],[den_total]]</f>
        <v>2.00682774099851E-2</v>
      </c>
      <c r="M2837" s="4">
        <f>Table15_2[[#This Row],[virtual_counts]]/Table15_2[[#This Row],[den_total]]</f>
        <v>0</v>
      </c>
      <c r="N2837" t="s">
        <v>17</v>
      </c>
    </row>
    <row r="2838" spans="1:14" x14ac:dyDescent="0.3">
      <c r="A2838" t="s">
        <v>12</v>
      </c>
      <c r="B2838">
        <v>2021</v>
      </c>
      <c r="C2838">
        <v>4</v>
      </c>
      <c r="D2838" t="s">
        <v>18</v>
      </c>
      <c r="E2838">
        <v>106038</v>
      </c>
      <c r="F2838">
        <f>VLOOKUP(_xlfn.CONCAT(A2838,B2838,C2838),Denominator!D:H,2,FALSE)</f>
        <v>104830</v>
      </c>
      <c r="G2838">
        <f>VLOOKUP(_xlfn.CONCAT(A2838,B2838,C2838),Denominator!D:H,3,FALSE)</f>
        <v>1208</v>
      </c>
      <c r="H2838">
        <v>194</v>
      </c>
      <c r="I2838" s="13">
        <f>Table15_2[[#This Row],[total_counts]]-Table15_2[[#This Row],[virtual_counts]]</f>
        <v>194</v>
      </c>
      <c r="J2838">
        <v>0</v>
      </c>
      <c r="K2838" s="4">
        <f>Table15_2[[#This Row],[total_counts]]/Table15_2[[#This Row],[den_total]]</f>
        <v>1.8295328089930026E-3</v>
      </c>
      <c r="L2838" s="4">
        <f>Table15_2[[#This Row],[in_person_counts]]/Table15_2[[#This Row],[den_total]]</f>
        <v>1.8295328089930026E-3</v>
      </c>
      <c r="M2838" s="4">
        <f>Table15_2[[#This Row],[virtual_counts]]/Table15_2[[#This Row],[den_total]]</f>
        <v>0</v>
      </c>
      <c r="N2838" t="s">
        <v>17</v>
      </c>
    </row>
    <row r="2839" spans="1:14" x14ac:dyDescent="0.3">
      <c r="A2839" t="s">
        <v>12</v>
      </c>
      <c r="B2839">
        <v>2021</v>
      </c>
      <c r="C2839">
        <v>4</v>
      </c>
      <c r="D2839" t="s">
        <v>19</v>
      </c>
      <c r="E2839">
        <v>106038</v>
      </c>
      <c r="F2839">
        <f>VLOOKUP(_xlfn.CONCAT(A2839,B2839,C2839),Denominator!D:H,2,FALSE)</f>
        <v>104830</v>
      </c>
      <c r="G2839">
        <f>VLOOKUP(_xlfn.CONCAT(A2839,B2839,C2839),Denominator!D:H,3,FALSE)</f>
        <v>1208</v>
      </c>
      <c r="H2839">
        <v>10</v>
      </c>
      <c r="I2839" s="13">
        <f>Table15_2[[#This Row],[total_counts]]-Table15_2[[#This Row],[virtual_counts]]</f>
        <v>10</v>
      </c>
      <c r="J2839">
        <v>0</v>
      </c>
      <c r="K2839" s="4">
        <f>Table15_2[[#This Row],[total_counts]]/Table15_2[[#This Row],[den_total]]</f>
        <v>9.4305814896546522E-5</v>
      </c>
      <c r="L2839" s="4">
        <f>Table15_2[[#This Row],[in_person_counts]]/Table15_2[[#This Row],[den_total]]</f>
        <v>9.4305814896546522E-5</v>
      </c>
      <c r="M2839" s="4">
        <f>Table15_2[[#This Row],[virtual_counts]]/Table15_2[[#This Row],[den_total]]</f>
        <v>0</v>
      </c>
      <c r="N2839" t="s">
        <v>17</v>
      </c>
    </row>
    <row r="2840" spans="1:14" x14ac:dyDescent="0.3">
      <c r="A2840" t="s">
        <v>12</v>
      </c>
      <c r="B2840">
        <v>2021</v>
      </c>
      <c r="C2840">
        <v>4</v>
      </c>
      <c r="D2840" t="s">
        <v>20</v>
      </c>
      <c r="E2840">
        <v>106038</v>
      </c>
      <c r="F2840">
        <f>VLOOKUP(_xlfn.CONCAT(A2840,B2840,C2840),Denominator!D:H,2,FALSE)</f>
        <v>104830</v>
      </c>
      <c r="G2840">
        <f>VLOOKUP(_xlfn.CONCAT(A2840,B2840,C2840),Denominator!D:H,3,FALSE)</f>
        <v>1208</v>
      </c>
      <c r="H2840">
        <v>17</v>
      </c>
      <c r="I2840" s="13">
        <f>Table15_2[[#This Row],[total_counts]]-Table15_2[[#This Row],[virtual_counts]]</f>
        <v>17</v>
      </c>
      <c r="J2840">
        <v>0</v>
      </c>
      <c r="K2840" s="4">
        <f>Table15_2[[#This Row],[total_counts]]/Table15_2[[#This Row],[den_total]]</f>
        <v>1.6031988532412908E-4</v>
      </c>
      <c r="L2840" s="4">
        <f>Table15_2[[#This Row],[in_person_counts]]/Table15_2[[#This Row],[den_total]]</f>
        <v>1.6031988532412908E-4</v>
      </c>
      <c r="M2840" s="4">
        <f>Table15_2[[#This Row],[virtual_counts]]/Table15_2[[#This Row],[den_total]]</f>
        <v>0</v>
      </c>
      <c r="N2840" t="s">
        <v>17</v>
      </c>
    </row>
    <row r="2841" spans="1:14" x14ac:dyDescent="0.3">
      <c r="A2841" t="s">
        <v>12</v>
      </c>
      <c r="B2841">
        <v>2021</v>
      </c>
      <c r="C2841">
        <v>4</v>
      </c>
      <c r="D2841" t="s">
        <v>21</v>
      </c>
      <c r="E2841">
        <v>106038</v>
      </c>
      <c r="F2841">
        <f>VLOOKUP(_xlfn.CONCAT(A2841,B2841,C2841),Denominator!D:H,2,FALSE)</f>
        <v>104830</v>
      </c>
      <c r="G2841">
        <f>VLOOKUP(_xlfn.CONCAT(A2841,B2841,C2841),Denominator!D:H,3,FALSE)</f>
        <v>1208</v>
      </c>
      <c r="H2841">
        <v>55</v>
      </c>
      <c r="I2841" s="13">
        <f>Table15_2[[#This Row],[total_counts]]-Table15_2[[#This Row],[virtual_counts]]</f>
        <v>55</v>
      </c>
      <c r="J2841">
        <v>0</v>
      </c>
      <c r="K2841" s="4">
        <f>Table15_2[[#This Row],[total_counts]]/Table15_2[[#This Row],[den_total]]</f>
        <v>5.1868198193100591E-4</v>
      </c>
      <c r="L2841" s="4">
        <f>Table15_2[[#This Row],[in_person_counts]]/Table15_2[[#This Row],[den_total]]</f>
        <v>5.1868198193100591E-4</v>
      </c>
      <c r="M2841" s="4">
        <f>Table15_2[[#This Row],[virtual_counts]]/Table15_2[[#This Row],[den_total]]</f>
        <v>0</v>
      </c>
      <c r="N2841" t="s">
        <v>17</v>
      </c>
    </row>
    <row r="2842" spans="1:14" x14ac:dyDescent="0.3">
      <c r="A2842" t="s">
        <v>12</v>
      </c>
      <c r="B2842">
        <v>2021</v>
      </c>
      <c r="C2842">
        <v>4</v>
      </c>
      <c r="D2842" t="s">
        <v>22</v>
      </c>
      <c r="E2842">
        <v>106038</v>
      </c>
      <c r="F2842">
        <f>VLOOKUP(_xlfn.CONCAT(A2842,B2842,C2842),Denominator!D:H,2,FALSE)</f>
        <v>104830</v>
      </c>
      <c r="G2842">
        <f>VLOOKUP(_xlfn.CONCAT(A2842,B2842,C2842),Denominator!D:H,3,FALSE)</f>
        <v>1208</v>
      </c>
      <c r="H2842">
        <v>72</v>
      </c>
      <c r="I2842" s="13">
        <f>Table15_2[[#This Row],[total_counts]]-Table15_2[[#This Row],[virtual_counts]]</f>
        <v>72</v>
      </c>
      <c r="J2842">
        <v>0</v>
      </c>
      <c r="K2842" s="4">
        <f>Table15_2[[#This Row],[total_counts]]/Table15_2[[#This Row],[den_total]]</f>
        <v>6.7900186725513493E-4</v>
      </c>
      <c r="L2842" s="4">
        <f>Table15_2[[#This Row],[in_person_counts]]/Table15_2[[#This Row],[den_total]]</f>
        <v>6.7900186725513493E-4</v>
      </c>
      <c r="M2842" s="4">
        <f>Table15_2[[#This Row],[virtual_counts]]/Table15_2[[#This Row],[den_total]]</f>
        <v>0</v>
      </c>
      <c r="N2842" t="s">
        <v>17</v>
      </c>
    </row>
    <row r="2843" spans="1:14" x14ac:dyDescent="0.3">
      <c r="A2843" t="s">
        <v>12</v>
      </c>
      <c r="B2843">
        <v>2021</v>
      </c>
      <c r="C2843">
        <v>4</v>
      </c>
      <c r="D2843" t="s">
        <v>23</v>
      </c>
      <c r="E2843">
        <v>106038</v>
      </c>
      <c r="F2843">
        <f>VLOOKUP(_xlfn.CONCAT(A2843,B2843,C2843),Denominator!D:H,2,FALSE)</f>
        <v>104830</v>
      </c>
      <c r="G2843">
        <f>VLOOKUP(_xlfn.CONCAT(A2843,B2843,C2843),Denominator!D:H,3,FALSE)</f>
        <v>1208</v>
      </c>
      <c r="H2843">
        <v>135</v>
      </c>
      <c r="I2843" s="13">
        <f>Table15_2[[#This Row],[total_counts]]-Table15_2[[#This Row],[virtual_counts]]</f>
        <v>135</v>
      </c>
      <c r="J2843">
        <v>0</v>
      </c>
      <c r="K2843" s="4">
        <f>Table15_2[[#This Row],[total_counts]]/Table15_2[[#This Row],[den_total]]</f>
        <v>1.2731285011033781E-3</v>
      </c>
      <c r="L2843" s="4">
        <f>Table15_2[[#This Row],[in_person_counts]]/Table15_2[[#This Row],[den_total]]</f>
        <v>1.2731285011033781E-3</v>
      </c>
      <c r="M2843" s="4">
        <f>Table15_2[[#This Row],[virtual_counts]]/Table15_2[[#This Row],[den_total]]</f>
        <v>0</v>
      </c>
      <c r="N2843" t="s">
        <v>17</v>
      </c>
    </row>
    <row r="2844" spans="1:14" x14ac:dyDescent="0.3">
      <c r="A2844" t="s">
        <v>12</v>
      </c>
      <c r="B2844">
        <v>2021</v>
      </c>
      <c r="C2844">
        <v>4</v>
      </c>
      <c r="D2844" t="s">
        <v>24</v>
      </c>
      <c r="E2844">
        <v>106038</v>
      </c>
      <c r="F2844">
        <f>VLOOKUP(_xlfn.CONCAT(A2844,B2844,C2844),Denominator!D:H,2,FALSE)</f>
        <v>104830</v>
      </c>
      <c r="G2844">
        <f>VLOOKUP(_xlfn.CONCAT(A2844,B2844,C2844),Denominator!D:H,3,FALSE)</f>
        <v>1208</v>
      </c>
      <c r="H2844">
        <v>3186</v>
      </c>
      <c r="I2844" s="13">
        <f>Table15_2[[#This Row],[total_counts]]-Table15_2[[#This Row],[virtual_counts]]</f>
        <v>3186</v>
      </c>
      <c r="J2844">
        <v>0</v>
      </c>
      <c r="K2844" s="4">
        <f>Table15_2[[#This Row],[total_counts]]/Table15_2[[#This Row],[den_total]]</f>
        <v>3.0045832626039722E-2</v>
      </c>
      <c r="L2844" s="4">
        <f>Table15_2[[#This Row],[in_person_counts]]/Table15_2[[#This Row],[den_total]]</f>
        <v>3.0045832626039722E-2</v>
      </c>
      <c r="M2844" s="4">
        <f>Table15_2[[#This Row],[virtual_counts]]/Table15_2[[#This Row],[den_total]]</f>
        <v>0</v>
      </c>
      <c r="N2844" t="s">
        <v>17</v>
      </c>
    </row>
    <row r="2845" spans="1:14" x14ac:dyDescent="0.3">
      <c r="A2845" t="s">
        <v>12</v>
      </c>
      <c r="B2845">
        <v>2021</v>
      </c>
      <c r="C2845">
        <v>4</v>
      </c>
      <c r="D2845" t="s">
        <v>25</v>
      </c>
      <c r="E2845">
        <v>106038</v>
      </c>
      <c r="F2845">
        <f>VLOOKUP(_xlfn.CONCAT(A2845,B2845,C2845),Denominator!D:H,2,FALSE)</f>
        <v>104830</v>
      </c>
      <c r="G2845">
        <f>VLOOKUP(_xlfn.CONCAT(A2845,B2845,C2845),Denominator!D:H,3,FALSE)</f>
        <v>1208</v>
      </c>
      <c r="H2845">
        <v>344</v>
      </c>
      <c r="I2845" s="13">
        <f>Table15_2[[#This Row],[total_counts]]-Table15_2[[#This Row],[virtual_counts]]</f>
        <v>344</v>
      </c>
      <c r="J2845">
        <v>0</v>
      </c>
      <c r="K2845" s="4">
        <f>Table15_2[[#This Row],[total_counts]]/Table15_2[[#This Row],[den_total]]</f>
        <v>3.2441200324412004E-3</v>
      </c>
      <c r="L2845" s="4">
        <f>Table15_2[[#This Row],[in_person_counts]]/Table15_2[[#This Row],[den_total]]</f>
        <v>3.2441200324412004E-3</v>
      </c>
      <c r="M2845" s="4">
        <f>Table15_2[[#This Row],[virtual_counts]]/Table15_2[[#This Row],[den_total]]</f>
        <v>0</v>
      </c>
      <c r="N2845" t="s">
        <v>17</v>
      </c>
    </row>
    <row r="2846" spans="1:14" x14ac:dyDescent="0.3">
      <c r="A2846" t="s">
        <v>12</v>
      </c>
      <c r="B2846">
        <v>2021</v>
      </c>
      <c r="C2846">
        <v>5</v>
      </c>
      <c r="D2846" t="s">
        <v>13</v>
      </c>
      <c r="E2846">
        <v>102497</v>
      </c>
      <c r="F2846">
        <f>VLOOKUP(_xlfn.CONCAT(A2846,B2846,C2846),Denominator!D:H,2,FALSE)</f>
        <v>101430</v>
      </c>
      <c r="G2846">
        <f>VLOOKUP(_xlfn.CONCAT(A2846,B2846,C2846),Denominator!D:H,3,FALSE)</f>
        <v>1067</v>
      </c>
      <c r="H2846">
        <v>2018</v>
      </c>
      <c r="I2846" s="13">
        <f>Table15_2[[#This Row],[total_counts]]-Table15_2[[#This Row],[virtual_counts]]</f>
        <v>2018</v>
      </c>
      <c r="J2846">
        <v>0</v>
      </c>
      <c r="K2846" s="4">
        <f>Table15_2[[#This Row],[total_counts]]/Table15_2[[#This Row],[den_total]]</f>
        <v>1.9688381123349953E-2</v>
      </c>
      <c r="L2846" s="4">
        <f>Table15_2[[#This Row],[in_person_counts]]/Table15_2[[#This Row],[den_total]]</f>
        <v>1.9688381123349953E-2</v>
      </c>
      <c r="M2846" s="4">
        <f>Table15_2[[#This Row],[virtual_counts]]/Table15_2[[#This Row],[den_total]]</f>
        <v>0</v>
      </c>
      <c r="N2846" t="s">
        <v>17</v>
      </c>
    </row>
    <row r="2847" spans="1:14" x14ac:dyDescent="0.3">
      <c r="A2847" t="s">
        <v>12</v>
      </c>
      <c r="B2847">
        <v>2021</v>
      </c>
      <c r="C2847">
        <v>5</v>
      </c>
      <c r="D2847" t="s">
        <v>18</v>
      </c>
      <c r="E2847">
        <v>102497</v>
      </c>
      <c r="F2847">
        <f>VLOOKUP(_xlfn.CONCAT(A2847,B2847,C2847),Denominator!D:H,2,FALSE)</f>
        <v>101430</v>
      </c>
      <c r="G2847">
        <f>VLOOKUP(_xlfn.CONCAT(A2847,B2847,C2847),Denominator!D:H,3,FALSE)</f>
        <v>1067</v>
      </c>
      <c r="H2847">
        <v>237</v>
      </c>
      <c r="I2847" s="13">
        <f>Table15_2[[#This Row],[total_counts]]-Table15_2[[#This Row],[virtual_counts]]</f>
        <v>237</v>
      </c>
      <c r="J2847">
        <v>0</v>
      </c>
      <c r="K2847" s="4">
        <f>Table15_2[[#This Row],[total_counts]]/Table15_2[[#This Row],[den_total]]</f>
        <v>2.3122627979355495E-3</v>
      </c>
      <c r="L2847" s="4">
        <f>Table15_2[[#This Row],[in_person_counts]]/Table15_2[[#This Row],[den_total]]</f>
        <v>2.3122627979355495E-3</v>
      </c>
      <c r="M2847" s="4">
        <f>Table15_2[[#This Row],[virtual_counts]]/Table15_2[[#This Row],[den_total]]</f>
        <v>0</v>
      </c>
      <c r="N2847" t="s">
        <v>17</v>
      </c>
    </row>
    <row r="2848" spans="1:14" x14ac:dyDescent="0.3">
      <c r="A2848" t="s">
        <v>12</v>
      </c>
      <c r="B2848">
        <v>2021</v>
      </c>
      <c r="C2848">
        <v>5</v>
      </c>
      <c r="D2848" t="s">
        <v>19</v>
      </c>
      <c r="E2848">
        <v>102497</v>
      </c>
      <c r="F2848">
        <f>VLOOKUP(_xlfn.CONCAT(A2848,B2848,C2848),Denominator!D:H,2,FALSE)</f>
        <v>101430</v>
      </c>
      <c r="G2848">
        <f>VLOOKUP(_xlfn.CONCAT(A2848,B2848,C2848),Denominator!D:H,3,FALSE)</f>
        <v>1067</v>
      </c>
      <c r="H2848">
        <v>8</v>
      </c>
      <c r="I2848" s="13">
        <f>Table15_2[[#This Row],[total_counts]]-Table15_2[[#This Row],[virtual_counts]]</f>
        <v>8</v>
      </c>
      <c r="J2848">
        <v>0</v>
      </c>
      <c r="K2848" s="4">
        <f>Table15_2[[#This Row],[total_counts]]/Table15_2[[#This Row],[den_total]]</f>
        <v>7.8051064909216852E-5</v>
      </c>
      <c r="L2848" s="4">
        <f>Table15_2[[#This Row],[in_person_counts]]/Table15_2[[#This Row],[den_total]]</f>
        <v>7.8051064909216852E-5</v>
      </c>
      <c r="M2848" s="4">
        <f>Table15_2[[#This Row],[virtual_counts]]/Table15_2[[#This Row],[den_total]]</f>
        <v>0</v>
      </c>
      <c r="N2848" t="s">
        <v>17</v>
      </c>
    </row>
    <row r="2849" spans="1:14" x14ac:dyDescent="0.3">
      <c r="A2849" t="s">
        <v>12</v>
      </c>
      <c r="B2849">
        <v>2021</v>
      </c>
      <c r="C2849">
        <v>5</v>
      </c>
      <c r="D2849" t="s">
        <v>20</v>
      </c>
      <c r="E2849">
        <v>102497</v>
      </c>
      <c r="F2849">
        <f>VLOOKUP(_xlfn.CONCAT(A2849,B2849,C2849),Denominator!D:H,2,FALSE)</f>
        <v>101430</v>
      </c>
      <c r="G2849">
        <f>VLOOKUP(_xlfn.CONCAT(A2849,B2849,C2849),Denominator!D:H,3,FALSE)</f>
        <v>1067</v>
      </c>
      <c r="H2849">
        <v>19</v>
      </c>
      <c r="I2849" s="13">
        <f>Table15_2[[#This Row],[total_counts]]-Table15_2[[#This Row],[virtual_counts]]</f>
        <v>19</v>
      </c>
      <c r="J2849">
        <v>0</v>
      </c>
      <c r="K2849" s="4">
        <f>Table15_2[[#This Row],[total_counts]]/Table15_2[[#This Row],[den_total]]</f>
        <v>1.8537127915939003E-4</v>
      </c>
      <c r="L2849" s="4">
        <f>Table15_2[[#This Row],[in_person_counts]]/Table15_2[[#This Row],[den_total]]</f>
        <v>1.8537127915939003E-4</v>
      </c>
      <c r="M2849" s="4">
        <f>Table15_2[[#This Row],[virtual_counts]]/Table15_2[[#This Row],[den_total]]</f>
        <v>0</v>
      </c>
      <c r="N2849" t="s">
        <v>17</v>
      </c>
    </row>
    <row r="2850" spans="1:14" x14ac:dyDescent="0.3">
      <c r="A2850" t="s">
        <v>12</v>
      </c>
      <c r="B2850">
        <v>2021</v>
      </c>
      <c r="C2850">
        <v>5</v>
      </c>
      <c r="D2850" t="s">
        <v>21</v>
      </c>
      <c r="E2850">
        <v>102497</v>
      </c>
      <c r="F2850">
        <f>VLOOKUP(_xlfn.CONCAT(A2850,B2850,C2850),Denominator!D:H,2,FALSE)</f>
        <v>101430</v>
      </c>
      <c r="G2850">
        <f>VLOOKUP(_xlfn.CONCAT(A2850,B2850,C2850),Denominator!D:H,3,FALSE)</f>
        <v>1067</v>
      </c>
      <c r="H2850">
        <v>43</v>
      </c>
      <c r="I2850" s="13">
        <f>Table15_2[[#This Row],[total_counts]]-Table15_2[[#This Row],[virtual_counts]]</f>
        <v>43</v>
      </c>
      <c r="J2850">
        <v>0</v>
      </c>
      <c r="K2850" s="4">
        <f>Table15_2[[#This Row],[total_counts]]/Table15_2[[#This Row],[den_total]]</f>
        <v>4.1952447388704061E-4</v>
      </c>
      <c r="L2850" s="4">
        <f>Table15_2[[#This Row],[in_person_counts]]/Table15_2[[#This Row],[den_total]]</f>
        <v>4.1952447388704061E-4</v>
      </c>
      <c r="M2850" s="4">
        <f>Table15_2[[#This Row],[virtual_counts]]/Table15_2[[#This Row],[den_total]]</f>
        <v>0</v>
      </c>
      <c r="N2850" t="s">
        <v>17</v>
      </c>
    </row>
    <row r="2851" spans="1:14" x14ac:dyDescent="0.3">
      <c r="A2851" t="s">
        <v>12</v>
      </c>
      <c r="B2851">
        <v>2021</v>
      </c>
      <c r="C2851">
        <v>5</v>
      </c>
      <c r="D2851" t="s">
        <v>22</v>
      </c>
      <c r="E2851">
        <v>102497</v>
      </c>
      <c r="F2851">
        <f>VLOOKUP(_xlfn.CONCAT(A2851,B2851,C2851),Denominator!D:H,2,FALSE)</f>
        <v>101430</v>
      </c>
      <c r="G2851">
        <f>VLOOKUP(_xlfn.CONCAT(A2851,B2851,C2851),Denominator!D:H,3,FALSE)</f>
        <v>1067</v>
      </c>
      <c r="H2851">
        <v>62</v>
      </c>
      <c r="I2851" s="13">
        <f>Table15_2[[#This Row],[total_counts]]-Table15_2[[#This Row],[virtual_counts]]</f>
        <v>62</v>
      </c>
      <c r="J2851">
        <v>0</v>
      </c>
      <c r="K2851" s="4">
        <f>Table15_2[[#This Row],[total_counts]]/Table15_2[[#This Row],[den_total]]</f>
        <v>6.0489575304643059E-4</v>
      </c>
      <c r="L2851" s="4">
        <f>Table15_2[[#This Row],[in_person_counts]]/Table15_2[[#This Row],[den_total]]</f>
        <v>6.0489575304643059E-4</v>
      </c>
      <c r="M2851" s="4">
        <f>Table15_2[[#This Row],[virtual_counts]]/Table15_2[[#This Row],[den_total]]</f>
        <v>0</v>
      </c>
      <c r="N2851" t="s">
        <v>17</v>
      </c>
    </row>
    <row r="2852" spans="1:14" x14ac:dyDescent="0.3">
      <c r="A2852" t="s">
        <v>12</v>
      </c>
      <c r="B2852">
        <v>2021</v>
      </c>
      <c r="C2852">
        <v>5</v>
      </c>
      <c r="D2852" t="s">
        <v>23</v>
      </c>
      <c r="E2852">
        <v>102497</v>
      </c>
      <c r="F2852">
        <f>VLOOKUP(_xlfn.CONCAT(A2852,B2852,C2852),Denominator!D:H,2,FALSE)</f>
        <v>101430</v>
      </c>
      <c r="G2852">
        <f>VLOOKUP(_xlfn.CONCAT(A2852,B2852,C2852),Denominator!D:H,3,FALSE)</f>
        <v>1067</v>
      </c>
      <c r="H2852">
        <v>111</v>
      </c>
      <c r="I2852" s="13">
        <f>Table15_2[[#This Row],[total_counts]]-Table15_2[[#This Row],[virtual_counts]]</f>
        <v>111</v>
      </c>
      <c r="J2852">
        <v>0</v>
      </c>
      <c r="K2852" s="4">
        <f>Table15_2[[#This Row],[total_counts]]/Table15_2[[#This Row],[den_total]]</f>
        <v>1.0829585256153839E-3</v>
      </c>
      <c r="L2852" s="4">
        <f>Table15_2[[#This Row],[in_person_counts]]/Table15_2[[#This Row],[den_total]]</f>
        <v>1.0829585256153839E-3</v>
      </c>
      <c r="M2852" s="4">
        <f>Table15_2[[#This Row],[virtual_counts]]/Table15_2[[#This Row],[den_total]]</f>
        <v>0</v>
      </c>
      <c r="N2852" t="s">
        <v>17</v>
      </c>
    </row>
    <row r="2853" spans="1:14" x14ac:dyDescent="0.3">
      <c r="A2853" t="s">
        <v>12</v>
      </c>
      <c r="B2853">
        <v>2021</v>
      </c>
      <c r="C2853">
        <v>5</v>
      </c>
      <c r="D2853" t="s">
        <v>24</v>
      </c>
      <c r="E2853">
        <v>102497</v>
      </c>
      <c r="F2853">
        <f>VLOOKUP(_xlfn.CONCAT(A2853,B2853,C2853),Denominator!D:H,2,FALSE)</f>
        <v>101430</v>
      </c>
      <c r="G2853">
        <f>VLOOKUP(_xlfn.CONCAT(A2853,B2853,C2853),Denominator!D:H,3,FALSE)</f>
        <v>1067</v>
      </c>
      <c r="H2853">
        <v>3082</v>
      </c>
      <c r="I2853" s="13">
        <f>Table15_2[[#This Row],[total_counts]]-Table15_2[[#This Row],[virtual_counts]]</f>
        <v>3082</v>
      </c>
      <c r="J2853">
        <v>0</v>
      </c>
      <c r="K2853" s="4">
        <f>Table15_2[[#This Row],[total_counts]]/Table15_2[[#This Row],[den_total]]</f>
        <v>3.0069172756275794E-2</v>
      </c>
      <c r="L2853" s="4">
        <f>Table15_2[[#This Row],[in_person_counts]]/Table15_2[[#This Row],[den_total]]</f>
        <v>3.0069172756275794E-2</v>
      </c>
      <c r="M2853" s="4">
        <f>Table15_2[[#This Row],[virtual_counts]]/Table15_2[[#This Row],[den_total]]</f>
        <v>0</v>
      </c>
      <c r="N2853" t="s">
        <v>17</v>
      </c>
    </row>
    <row r="2854" spans="1:14" x14ac:dyDescent="0.3">
      <c r="A2854" t="s">
        <v>12</v>
      </c>
      <c r="B2854">
        <v>2021</v>
      </c>
      <c r="C2854">
        <v>5</v>
      </c>
      <c r="D2854" t="s">
        <v>25</v>
      </c>
      <c r="E2854">
        <v>102497</v>
      </c>
      <c r="F2854">
        <f>VLOOKUP(_xlfn.CONCAT(A2854,B2854,C2854),Denominator!D:H,2,FALSE)</f>
        <v>101430</v>
      </c>
      <c r="G2854">
        <f>VLOOKUP(_xlfn.CONCAT(A2854,B2854,C2854),Denominator!D:H,3,FALSE)</f>
        <v>1067</v>
      </c>
      <c r="H2854">
        <v>346</v>
      </c>
      <c r="I2854" s="13">
        <f>Table15_2[[#This Row],[total_counts]]-Table15_2[[#This Row],[virtual_counts]]</f>
        <v>346</v>
      </c>
      <c r="J2854">
        <v>0</v>
      </c>
      <c r="K2854" s="4">
        <f>Table15_2[[#This Row],[total_counts]]/Table15_2[[#This Row],[den_total]]</f>
        <v>3.3757085573236289E-3</v>
      </c>
      <c r="L2854" s="4">
        <f>Table15_2[[#This Row],[in_person_counts]]/Table15_2[[#This Row],[den_total]]</f>
        <v>3.3757085573236289E-3</v>
      </c>
      <c r="M2854" s="4">
        <f>Table15_2[[#This Row],[virtual_counts]]/Table15_2[[#This Row],[den_total]]</f>
        <v>0</v>
      </c>
      <c r="N2854" t="s">
        <v>17</v>
      </c>
    </row>
    <row r="2855" spans="1:14" x14ac:dyDescent="0.3">
      <c r="A2855" t="s">
        <v>12</v>
      </c>
      <c r="B2855">
        <v>2021</v>
      </c>
      <c r="C2855">
        <v>6</v>
      </c>
      <c r="D2855" t="s">
        <v>13</v>
      </c>
      <c r="E2855">
        <v>104813</v>
      </c>
      <c r="F2855">
        <f>VLOOKUP(_xlfn.CONCAT(A2855,B2855,C2855),Denominator!D:H,2,FALSE)</f>
        <v>103712</v>
      </c>
      <c r="G2855">
        <f>VLOOKUP(_xlfn.CONCAT(A2855,B2855,C2855),Denominator!D:H,3,FALSE)</f>
        <v>1101</v>
      </c>
      <c r="H2855">
        <v>2332</v>
      </c>
      <c r="I2855" s="13">
        <f>Table15_2[[#This Row],[total_counts]]-Table15_2[[#This Row],[virtual_counts]]</f>
        <v>2332</v>
      </c>
      <c r="J2855">
        <v>0</v>
      </c>
      <c r="K2855" s="4">
        <f>Table15_2[[#This Row],[total_counts]]/Table15_2[[#This Row],[den_total]]</f>
        <v>2.2249148483489644E-2</v>
      </c>
      <c r="L2855" s="4">
        <f>Table15_2[[#This Row],[in_person_counts]]/Table15_2[[#This Row],[den_total]]</f>
        <v>2.2249148483489644E-2</v>
      </c>
      <c r="M2855" s="4">
        <f>Table15_2[[#This Row],[virtual_counts]]/Table15_2[[#This Row],[den_total]]</f>
        <v>0</v>
      </c>
      <c r="N2855" t="s">
        <v>17</v>
      </c>
    </row>
    <row r="2856" spans="1:14" x14ac:dyDescent="0.3">
      <c r="A2856" t="s">
        <v>12</v>
      </c>
      <c r="B2856">
        <v>2021</v>
      </c>
      <c r="C2856">
        <v>6</v>
      </c>
      <c r="D2856" t="s">
        <v>18</v>
      </c>
      <c r="E2856">
        <v>104813</v>
      </c>
      <c r="F2856">
        <f>VLOOKUP(_xlfn.CONCAT(A2856,B2856,C2856),Denominator!D:H,2,FALSE)</f>
        <v>103712</v>
      </c>
      <c r="G2856">
        <f>VLOOKUP(_xlfn.CONCAT(A2856,B2856,C2856),Denominator!D:H,3,FALSE)</f>
        <v>1101</v>
      </c>
      <c r="H2856">
        <v>271</v>
      </c>
      <c r="I2856" s="13">
        <f>Table15_2[[#This Row],[total_counts]]-Table15_2[[#This Row],[virtual_counts]]</f>
        <v>271</v>
      </c>
      <c r="J2856">
        <v>0</v>
      </c>
      <c r="K2856" s="4">
        <f>Table15_2[[#This Row],[total_counts]]/Table15_2[[#This Row],[den_total]]</f>
        <v>2.5855571350882046E-3</v>
      </c>
      <c r="L2856" s="4">
        <f>Table15_2[[#This Row],[in_person_counts]]/Table15_2[[#This Row],[den_total]]</f>
        <v>2.5855571350882046E-3</v>
      </c>
      <c r="M2856" s="4">
        <f>Table15_2[[#This Row],[virtual_counts]]/Table15_2[[#This Row],[den_total]]</f>
        <v>0</v>
      </c>
      <c r="N2856" t="s">
        <v>17</v>
      </c>
    </row>
    <row r="2857" spans="1:14" x14ac:dyDescent="0.3">
      <c r="A2857" t="s">
        <v>12</v>
      </c>
      <c r="B2857">
        <v>2021</v>
      </c>
      <c r="C2857">
        <v>6</v>
      </c>
      <c r="D2857" t="s">
        <v>19</v>
      </c>
      <c r="E2857">
        <v>104813</v>
      </c>
      <c r="F2857">
        <f>VLOOKUP(_xlfn.CONCAT(A2857,B2857,C2857),Denominator!D:H,2,FALSE)</f>
        <v>103712</v>
      </c>
      <c r="G2857">
        <f>VLOOKUP(_xlfn.CONCAT(A2857,B2857,C2857),Denominator!D:H,3,FALSE)</f>
        <v>1101</v>
      </c>
      <c r="H2857">
        <v>8</v>
      </c>
      <c r="I2857" s="13">
        <f>Table15_2[[#This Row],[total_counts]]-Table15_2[[#This Row],[virtual_counts]]</f>
        <v>8</v>
      </c>
      <c r="J2857">
        <v>0</v>
      </c>
      <c r="K2857" s="4">
        <f>Table15_2[[#This Row],[total_counts]]/Table15_2[[#This Row],[den_total]]</f>
        <v>7.6326409891902728E-5</v>
      </c>
      <c r="L2857" s="4">
        <f>Table15_2[[#This Row],[in_person_counts]]/Table15_2[[#This Row],[den_total]]</f>
        <v>7.6326409891902728E-5</v>
      </c>
      <c r="M2857" s="4">
        <f>Table15_2[[#This Row],[virtual_counts]]/Table15_2[[#This Row],[den_total]]</f>
        <v>0</v>
      </c>
      <c r="N2857" t="s">
        <v>17</v>
      </c>
    </row>
    <row r="2858" spans="1:14" x14ac:dyDescent="0.3">
      <c r="A2858" t="s">
        <v>12</v>
      </c>
      <c r="B2858">
        <v>2021</v>
      </c>
      <c r="C2858">
        <v>6</v>
      </c>
      <c r="D2858" t="s">
        <v>20</v>
      </c>
      <c r="E2858">
        <v>104813</v>
      </c>
      <c r="F2858">
        <f>VLOOKUP(_xlfn.CONCAT(A2858,B2858,C2858),Denominator!D:H,2,FALSE)</f>
        <v>103712</v>
      </c>
      <c r="G2858">
        <f>VLOOKUP(_xlfn.CONCAT(A2858,B2858,C2858),Denominator!D:H,3,FALSE)</f>
        <v>1101</v>
      </c>
      <c r="H2858">
        <v>20</v>
      </c>
      <c r="I2858" s="13">
        <f>Table15_2[[#This Row],[total_counts]]-Table15_2[[#This Row],[virtual_counts]]</f>
        <v>20</v>
      </c>
      <c r="J2858">
        <v>0</v>
      </c>
      <c r="K2858" s="4">
        <f>Table15_2[[#This Row],[total_counts]]/Table15_2[[#This Row],[den_total]]</f>
        <v>1.908160247297568E-4</v>
      </c>
      <c r="L2858" s="4">
        <f>Table15_2[[#This Row],[in_person_counts]]/Table15_2[[#This Row],[den_total]]</f>
        <v>1.908160247297568E-4</v>
      </c>
      <c r="M2858" s="4">
        <f>Table15_2[[#This Row],[virtual_counts]]/Table15_2[[#This Row],[den_total]]</f>
        <v>0</v>
      </c>
      <c r="N2858" t="s">
        <v>17</v>
      </c>
    </row>
    <row r="2859" spans="1:14" x14ac:dyDescent="0.3">
      <c r="A2859" t="s">
        <v>12</v>
      </c>
      <c r="B2859">
        <v>2021</v>
      </c>
      <c r="C2859">
        <v>6</v>
      </c>
      <c r="D2859" t="s">
        <v>21</v>
      </c>
      <c r="E2859">
        <v>104813</v>
      </c>
      <c r="F2859">
        <f>VLOOKUP(_xlfn.CONCAT(A2859,B2859,C2859),Denominator!D:H,2,FALSE)</f>
        <v>103712</v>
      </c>
      <c r="G2859">
        <f>VLOOKUP(_xlfn.CONCAT(A2859,B2859,C2859),Denominator!D:H,3,FALSE)</f>
        <v>1101</v>
      </c>
      <c r="H2859">
        <v>62</v>
      </c>
      <c r="I2859" s="13">
        <f>Table15_2[[#This Row],[total_counts]]-Table15_2[[#This Row],[virtual_counts]]</f>
        <v>62</v>
      </c>
      <c r="J2859">
        <v>0</v>
      </c>
      <c r="K2859" s="4">
        <f>Table15_2[[#This Row],[total_counts]]/Table15_2[[#This Row],[den_total]]</f>
        <v>5.9152967666224613E-4</v>
      </c>
      <c r="L2859" s="4">
        <f>Table15_2[[#This Row],[in_person_counts]]/Table15_2[[#This Row],[den_total]]</f>
        <v>5.9152967666224613E-4</v>
      </c>
      <c r="M2859" s="4">
        <f>Table15_2[[#This Row],[virtual_counts]]/Table15_2[[#This Row],[den_total]]</f>
        <v>0</v>
      </c>
      <c r="N2859" t="s">
        <v>17</v>
      </c>
    </row>
    <row r="2860" spans="1:14" x14ac:dyDescent="0.3">
      <c r="A2860" t="s">
        <v>12</v>
      </c>
      <c r="B2860">
        <v>2021</v>
      </c>
      <c r="C2860">
        <v>6</v>
      </c>
      <c r="D2860" t="s">
        <v>22</v>
      </c>
      <c r="E2860">
        <v>104813</v>
      </c>
      <c r="F2860">
        <f>VLOOKUP(_xlfn.CONCAT(A2860,B2860,C2860),Denominator!D:H,2,FALSE)</f>
        <v>103712</v>
      </c>
      <c r="G2860">
        <f>VLOOKUP(_xlfn.CONCAT(A2860,B2860,C2860),Denominator!D:H,3,FALSE)</f>
        <v>1101</v>
      </c>
      <c r="H2860">
        <v>82</v>
      </c>
      <c r="I2860" s="13">
        <f>Table15_2[[#This Row],[total_counts]]-Table15_2[[#This Row],[virtual_counts]]</f>
        <v>82</v>
      </c>
      <c r="J2860">
        <v>0</v>
      </c>
      <c r="K2860" s="4">
        <f>Table15_2[[#This Row],[total_counts]]/Table15_2[[#This Row],[den_total]]</f>
        <v>7.823457013920029E-4</v>
      </c>
      <c r="L2860" s="4">
        <f>Table15_2[[#This Row],[in_person_counts]]/Table15_2[[#This Row],[den_total]]</f>
        <v>7.823457013920029E-4</v>
      </c>
      <c r="M2860" s="4">
        <f>Table15_2[[#This Row],[virtual_counts]]/Table15_2[[#This Row],[den_total]]</f>
        <v>0</v>
      </c>
      <c r="N2860" t="s">
        <v>17</v>
      </c>
    </row>
    <row r="2861" spans="1:14" x14ac:dyDescent="0.3">
      <c r="A2861" t="s">
        <v>12</v>
      </c>
      <c r="B2861">
        <v>2021</v>
      </c>
      <c r="C2861">
        <v>6</v>
      </c>
      <c r="D2861" t="s">
        <v>23</v>
      </c>
      <c r="E2861">
        <v>104813</v>
      </c>
      <c r="F2861">
        <f>VLOOKUP(_xlfn.CONCAT(A2861,B2861,C2861),Denominator!D:H,2,FALSE)</f>
        <v>103712</v>
      </c>
      <c r="G2861">
        <f>VLOOKUP(_xlfn.CONCAT(A2861,B2861,C2861),Denominator!D:H,3,FALSE)</f>
        <v>1101</v>
      </c>
      <c r="H2861">
        <v>139</v>
      </c>
      <c r="I2861" s="13">
        <f>Table15_2[[#This Row],[total_counts]]-Table15_2[[#This Row],[virtual_counts]]</f>
        <v>139</v>
      </c>
      <c r="J2861">
        <v>0</v>
      </c>
      <c r="K2861" s="4">
        <f>Table15_2[[#This Row],[total_counts]]/Table15_2[[#This Row],[den_total]]</f>
        <v>1.3261713718718097E-3</v>
      </c>
      <c r="L2861" s="4">
        <f>Table15_2[[#This Row],[in_person_counts]]/Table15_2[[#This Row],[den_total]]</f>
        <v>1.3261713718718097E-3</v>
      </c>
      <c r="M2861" s="4">
        <f>Table15_2[[#This Row],[virtual_counts]]/Table15_2[[#This Row],[den_total]]</f>
        <v>0</v>
      </c>
      <c r="N2861" t="s">
        <v>17</v>
      </c>
    </row>
    <row r="2862" spans="1:14" x14ac:dyDescent="0.3">
      <c r="A2862" t="s">
        <v>12</v>
      </c>
      <c r="B2862">
        <v>2021</v>
      </c>
      <c r="C2862">
        <v>6</v>
      </c>
      <c r="D2862" t="s">
        <v>24</v>
      </c>
      <c r="E2862">
        <v>104813</v>
      </c>
      <c r="F2862">
        <f>VLOOKUP(_xlfn.CONCAT(A2862,B2862,C2862),Denominator!D:H,2,FALSE)</f>
        <v>103712</v>
      </c>
      <c r="G2862">
        <f>VLOOKUP(_xlfn.CONCAT(A2862,B2862,C2862),Denominator!D:H,3,FALSE)</f>
        <v>1101</v>
      </c>
      <c r="H2862">
        <v>3219</v>
      </c>
      <c r="I2862" s="13">
        <f>Table15_2[[#This Row],[total_counts]]-Table15_2[[#This Row],[virtual_counts]]</f>
        <v>3219</v>
      </c>
      <c r="J2862">
        <v>0</v>
      </c>
      <c r="K2862" s="4">
        <f>Table15_2[[#This Row],[total_counts]]/Table15_2[[#This Row],[den_total]]</f>
        <v>3.0711839180254358E-2</v>
      </c>
      <c r="L2862" s="4">
        <f>Table15_2[[#This Row],[in_person_counts]]/Table15_2[[#This Row],[den_total]]</f>
        <v>3.0711839180254358E-2</v>
      </c>
      <c r="M2862" s="4">
        <f>Table15_2[[#This Row],[virtual_counts]]/Table15_2[[#This Row],[den_total]]</f>
        <v>0</v>
      </c>
      <c r="N2862" t="s">
        <v>17</v>
      </c>
    </row>
    <row r="2863" spans="1:14" x14ac:dyDescent="0.3">
      <c r="A2863" t="s">
        <v>12</v>
      </c>
      <c r="B2863">
        <v>2021</v>
      </c>
      <c r="C2863">
        <v>6</v>
      </c>
      <c r="D2863" t="s">
        <v>25</v>
      </c>
      <c r="E2863">
        <v>104813</v>
      </c>
      <c r="F2863">
        <f>VLOOKUP(_xlfn.CONCAT(A2863,B2863,C2863),Denominator!D:H,2,FALSE)</f>
        <v>103712</v>
      </c>
      <c r="G2863">
        <f>VLOOKUP(_xlfn.CONCAT(A2863,B2863,C2863),Denominator!D:H,3,FALSE)</f>
        <v>1101</v>
      </c>
      <c r="H2863">
        <v>374</v>
      </c>
      <c r="I2863" s="13">
        <f>Table15_2[[#This Row],[total_counts]]-Table15_2[[#This Row],[virtual_counts]]</f>
        <v>374</v>
      </c>
      <c r="J2863">
        <v>0</v>
      </c>
      <c r="K2863" s="4">
        <f>Table15_2[[#This Row],[total_counts]]/Table15_2[[#This Row],[den_total]]</f>
        <v>3.5682596624464521E-3</v>
      </c>
      <c r="L2863" s="4">
        <f>Table15_2[[#This Row],[in_person_counts]]/Table15_2[[#This Row],[den_total]]</f>
        <v>3.5682596624464521E-3</v>
      </c>
      <c r="M2863" s="4">
        <f>Table15_2[[#This Row],[virtual_counts]]/Table15_2[[#This Row],[den_total]]</f>
        <v>0</v>
      </c>
      <c r="N2863" t="s">
        <v>17</v>
      </c>
    </row>
    <row r="2864" spans="1:14" x14ac:dyDescent="0.3">
      <c r="A2864" t="s">
        <v>12</v>
      </c>
      <c r="B2864">
        <v>2021</v>
      </c>
      <c r="C2864">
        <v>7</v>
      </c>
      <c r="D2864" t="s">
        <v>13</v>
      </c>
      <c r="E2864">
        <v>91088</v>
      </c>
      <c r="F2864">
        <f>VLOOKUP(_xlfn.CONCAT(A2864,B2864,C2864),Denominator!D:H,2,FALSE)</f>
        <v>90197</v>
      </c>
      <c r="G2864">
        <f>VLOOKUP(_xlfn.CONCAT(A2864,B2864,C2864),Denominator!D:H,3,FALSE)</f>
        <v>891</v>
      </c>
      <c r="H2864">
        <v>2129</v>
      </c>
      <c r="I2864" s="13">
        <f>Table15_2[[#This Row],[total_counts]]-Table15_2[[#This Row],[virtual_counts]]</f>
        <v>2129</v>
      </c>
      <c r="J2864">
        <v>0</v>
      </c>
      <c r="K2864" s="4">
        <f>Table15_2[[#This Row],[total_counts]]/Table15_2[[#This Row],[den_total]]</f>
        <v>2.3373001932197435E-2</v>
      </c>
      <c r="L2864" s="4">
        <f>Table15_2[[#This Row],[in_person_counts]]/Table15_2[[#This Row],[den_total]]</f>
        <v>2.3373001932197435E-2</v>
      </c>
      <c r="M2864" s="4">
        <f>Table15_2[[#This Row],[virtual_counts]]/Table15_2[[#This Row],[den_total]]</f>
        <v>0</v>
      </c>
      <c r="N2864" t="s">
        <v>17</v>
      </c>
    </row>
    <row r="2865" spans="1:14" x14ac:dyDescent="0.3">
      <c r="A2865" t="s">
        <v>12</v>
      </c>
      <c r="B2865">
        <v>2021</v>
      </c>
      <c r="C2865">
        <v>7</v>
      </c>
      <c r="D2865" t="s">
        <v>18</v>
      </c>
      <c r="E2865">
        <v>91088</v>
      </c>
      <c r="F2865">
        <f>VLOOKUP(_xlfn.CONCAT(A2865,B2865,C2865),Denominator!D:H,2,FALSE)</f>
        <v>90197</v>
      </c>
      <c r="G2865">
        <f>VLOOKUP(_xlfn.CONCAT(A2865,B2865,C2865),Denominator!D:H,3,FALSE)</f>
        <v>891</v>
      </c>
      <c r="H2865">
        <v>231</v>
      </c>
      <c r="I2865" s="13">
        <f>Table15_2[[#This Row],[total_counts]]-Table15_2[[#This Row],[virtual_counts]]</f>
        <v>231</v>
      </c>
      <c r="J2865">
        <v>0</v>
      </c>
      <c r="K2865" s="4">
        <f>Table15_2[[#This Row],[total_counts]]/Table15_2[[#This Row],[den_total]]</f>
        <v>2.5360091340242401E-3</v>
      </c>
      <c r="L2865" s="4">
        <f>Table15_2[[#This Row],[in_person_counts]]/Table15_2[[#This Row],[den_total]]</f>
        <v>2.5360091340242401E-3</v>
      </c>
      <c r="M2865" s="4">
        <f>Table15_2[[#This Row],[virtual_counts]]/Table15_2[[#This Row],[den_total]]</f>
        <v>0</v>
      </c>
      <c r="N2865" t="s">
        <v>17</v>
      </c>
    </row>
    <row r="2866" spans="1:14" x14ac:dyDescent="0.3">
      <c r="A2866" t="s">
        <v>12</v>
      </c>
      <c r="B2866">
        <v>2021</v>
      </c>
      <c r="C2866">
        <v>7</v>
      </c>
      <c r="D2866" t="s">
        <v>19</v>
      </c>
      <c r="E2866">
        <v>91088</v>
      </c>
      <c r="F2866">
        <f>VLOOKUP(_xlfn.CONCAT(A2866,B2866,C2866),Denominator!D:H,2,FALSE)</f>
        <v>90197</v>
      </c>
      <c r="G2866">
        <f>VLOOKUP(_xlfn.CONCAT(A2866,B2866,C2866),Denominator!D:H,3,FALSE)</f>
        <v>891</v>
      </c>
      <c r="H2866">
        <v>15</v>
      </c>
      <c r="I2866" s="13">
        <f>Table15_2[[#This Row],[total_counts]]-Table15_2[[#This Row],[virtual_counts]]</f>
        <v>15</v>
      </c>
      <c r="J2866">
        <v>0</v>
      </c>
      <c r="K2866" s="4">
        <f>Table15_2[[#This Row],[total_counts]]/Table15_2[[#This Row],[den_total]]</f>
        <v>1.6467591779378184E-4</v>
      </c>
      <c r="L2866" s="4">
        <f>Table15_2[[#This Row],[in_person_counts]]/Table15_2[[#This Row],[den_total]]</f>
        <v>1.6467591779378184E-4</v>
      </c>
      <c r="M2866" s="4">
        <f>Table15_2[[#This Row],[virtual_counts]]/Table15_2[[#This Row],[den_total]]</f>
        <v>0</v>
      </c>
      <c r="N2866" t="s">
        <v>17</v>
      </c>
    </row>
    <row r="2867" spans="1:14" x14ac:dyDescent="0.3">
      <c r="A2867" t="s">
        <v>12</v>
      </c>
      <c r="B2867">
        <v>2021</v>
      </c>
      <c r="C2867">
        <v>7</v>
      </c>
      <c r="D2867" t="s">
        <v>20</v>
      </c>
      <c r="E2867">
        <v>91088</v>
      </c>
      <c r="F2867">
        <f>VLOOKUP(_xlfn.CONCAT(A2867,B2867,C2867),Denominator!D:H,2,FALSE)</f>
        <v>90197</v>
      </c>
      <c r="G2867">
        <f>VLOOKUP(_xlfn.CONCAT(A2867,B2867,C2867),Denominator!D:H,3,FALSE)</f>
        <v>891</v>
      </c>
      <c r="H2867">
        <v>26</v>
      </c>
      <c r="I2867" s="13">
        <f>Table15_2[[#This Row],[total_counts]]-Table15_2[[#This Row],[virtual_counts]]</f>
        <v>26</v>
      </c>
      <c r="J2867">
        <v>0</v>
      </c>
      <c r="K2867" s="4">
        <f>Table15_2[[#This Row],[total_counts]]/Table15_2[[#This Row],[den_total]]</f>
        <v>2.8543825750922185E-4</v>
      </c>
      <c r="L2867" s="4">
        <f>Table15_2[[#This Row],[in_person_counts]]/Table15_2[[#This Row],[den_total]]</f>
        <v>2.8543825750922185E-4</v>
      </c>
      <c r="M2867" s="4">
        <f>Table15_2[[#This Row],[virtual_counts]]/Table15_2[[#This Row],[den_total]]</f>
        <v>0</v>
      </c>
      <c r="N2867" t="s">
        <v>17</v>
      </c>
    </row>
    <row r="2868" spans="1:14" x14ac:dyDescent="0.3">
      <c r="A2868" t="s">
        <v>12</v>
      </c>
      <c r="B2868">
        <v>2021</v>
      </c>
      <c r="C2868">
        <v>7</v>
      </c>
      <c r="D2868" t="s">
        <v>21</v>
      </c>
      <c r="E2868">
        <v>91088</v>
      </c>
      <c r="F2868">
        <f>VLOOKUP(_xlfn.CONCAT(A2868,B2868,C2868),Denominator!D:H,2,FALSE)</f>
        <v>90197</v>
      </c>
      <c r="G2868">
        <f>VLOOKUP(_xlfn.CONCAT(A2868,B2868,C2868),Denominator!D:H,3,FALSE)</f>
        <v>891</v>
      </c>
      <c r="H2868">
        <v>49</v>
      </c>
      <c r="I2868" s="13">
        <f>Table15_2[[#This Row],[total_counts]]-Table15_2[[#This Row],[virtual_counts]]</f>
        <v>49</v>
      </c>
      <c r="J2868">
        <v>0</v>
      </c>
      <c r="K2868" s="4">
        <f>Table15_2[[#This Row],[total_counts]]/Table15_2[[#This Row],[den_total]]</f>
        <v>5.3794133145968728E-4</v>
      </c>
      <c r="L2868" s="4">
        <f>Table15_2[[#This Row],[in_person_counts]]/Table15_2[[#This Row],[den_total]]</f>
        <v>5.3794133145968728E-4</v>
      </c>
      <c r="M2868" s="4">
        <f>Table15_2[[#This Row],[virtual_counts]]/Table15_2[[#This Row],[den_total]]</f>
        <v>0</v>
      </c>
      <c r="N2868" t="s">
        <v>17</v>
      </c>
    </row>
    <row r="2869" spans="1:14" x14ac:dyDescent="0.3">
      <c r="A2869" t="s">
        <v>12</v>
      </c>
      <c r="B2869">
        <v>2021</v>
      </c>
      <c r="C2869">
        <v>7</v>
      </c>
      <c r="D2869" t="s">
        <v>22</v>
      </c>
      <c r="E2869">
        <v>91088</v>
      </c>
      <c r="F2869">
        <f>VLOOKUP(_xlfn.CONCAT(A2869,B2869,C2869),Denominator!D:H,2,FALSE)</f>
        <v>90197</v>
      </c>
      <c r="G2869">
        <f>VLOOKUP(_xlfn.CONCAT(A2869,B2869,C2869),Denominator!D:H,3,FALSE)</f>
        <v>891</v>
      </c>
      <c r="H2869">
        <v>75</v>
      </c>
      <c r="I2869" s="13">
        <f>Table15_2[[#This Row],[total_counts]]-Table15_2[[#This Row],[virtual_counts]]</f>
        <v>75</v>
      </c>
      <c r="J2869">
        <v>0</v>
      </c>
      <c r="K2869" s="4">
        <f>Table15_2[[#This Row],[total_counts]]/Table15_2[[#This Row],[den_total]]</f>
        <v>8.2337958896890918E-4</v>
      </c>
      <c r="L2869" s="4">
        <f>Table15_2[[#This Row],[in_person_counts]]/Table15_2[[#This Row],[den_total]]</f>
        <v>8.2337958896890918E-4</v>
      </c>
      <c r="M2869" s="4">
        <f>Table15_2[[#This Row],[virtual_counts]]/Table15_2[[#This Row],[den_total]]</f>
        <v>0</v>
      </c>
      <c r="N2869" t="s">
        <v>17</v>
      </c>
    </row>
    <row r="2870" spans="1:14" x14ac:dyDescent="0.3">
      <c r="A2870" t="s">
        <v>12</v>
      </c>
      <c r="B2870">
        <v>2021</v>
      </c>
      <c r="C2870">
        <v>7</v>
      </c>
      <c r="D2870" t="s">
        <v>23</v>
      </c>
      <c r="E2870">
        <v>91088</v>
      </c>
      <c r="F2870">
        <f>VLOOKUP(_xlfn.CONCAT(A2870,B2870,C2870),Denominator!D:H,2,FALSE)</f>
        <v>90197</v>
      </c>
      <c r="G2870">
        <f>VLOOKUP(_xlfn.CONCAT(A2870,B2870,C2870),Denominator!D:H,3,FALSE)</f>
        <v>891</v>
      </c>
      <c r="H2870">
        <v>123</v>
      </c>
      <c r="I2870" s="13">
        <f>Table15_2[[#This Row],[total_counts]]-Table15_2[[#This Row],[virtual_counts]]</f>
        <v>123</v>
      </c>
      <c r="J2870">
        <v>0</v>
      </c>
      <c r="K2870" s="4">
        <f>Table15_2[[#This Row],[total_counts]]/Table15_2[[#This Row],[den_total]]</f>
        <v>1.350342525909011E-3</v>
      </c>
      <c r="L2870" s="4">
        <f>Table15_2[[#This Row],[in_person_counts]]/Table15_2[[#This Row],[den_total]]</f>
        <v>1.350342525909011E-3</v>
      </c>
      <c r="M2870" s="4">
        <f>Table15_2[[#This Row],[virtual_counts]]/Table15_2[[#This Row],[den_total]]</f>
        <v>0</v>
      </c>
      <c r="N2870" t="s">
        <v>17</v>
      </c>
    </row>
    <row r="2871" spans="1:14" x14ac:dyDescent="0.3">
      <c r="A2871" t="s">
        <v>12</v>
      </c>
      <c r="B2871">
        <v>2021</v>
      </c>
      <c r="C2871">
        <v>7</v>
      </c>
      <c r="D2871" t="s">
        <v>24</v>
      </c>
      <c r="E2871">
        <v>91088</v>
      </c>
      <c r="F2871">
        <f>VLOOKUP(_xlfn.CONCAT(A2871,B2871,C2871),Denominator!D:H,2,FALSE)</f>
        <v>90197</v>
      </c>
      <c r="G2871">
        <f>VLOOKUP(_xlfn.CONCAT(A2871,B2871,C2871),Denominator!D:H,3,FALSE)</f>
        <v>891</v>
      </c>
      <c r="H2871">
        <v>3022</v>
      </c>
      <c r="I2871" s="13">
        <f>Table15_2[[#This Row],[total_counts]]-Table15_2[[#This Row],[virtual_counts]]</f>
        <v>3022</v>
      </c>
      <c r="J2871">
        <v>0</v>
      </c>
      <c r="K2871" s="4">
        <f>Table15_2[[#This Row],[total_counts]]/Table15_2[[#This Row],[den_total]]</f>
        <v>3.3176708238187247E-2</v>
      </c>
      <c r="L2871" s="4">
        <f>Table15_2[[#This Row],[in_person_counts]]/Table15_2[[#This Row],[den_total]]</f>
        <v>3.3176708238187247E-2</v>
      </c>
      <c r="M2871" s="4">
        <f>Table15_2[[#This Row],[virtual_counts]]/Table15_2[[#This Row],[den_total]]</f>
        <v>0</v>
      </c>
      <c r="N2871" t="s">
        <v>17</v>
      </c>
    </row>
    <row r="2872" spans="1:14" x14ac:dyDescent="0.3">
      <c r="A2872" t="s">
        <v>12</v>
      </c>
      <c r="B2872">
        <v>2021</v>
      </c>
      <c r="C2872">
        <v>7</v>
      </c>
      <c r="D2872" t="s">
        <v>25</v>
      </c>
      <c r="E2872">
        <v>91088</v>
      </c>
      <c r="F2872">
        <f>VLOOKUP(_xlfn.CONCAT(A2872,B2872,C2872),Denominator!D:H,2,FALSE)</f>
        <v>90197</v>
      </c>
      <c r="G2872">
        <f>VLOOKUP(_xlfn.CONCAT(A2872,B2872,C2872),Denominator!D:H,3,FALSE)</f>
        <v>891</v>
      </c>
      <c r="H2872">
        <v>355</v>
      </c>
      <c r="I2872" s="13">
        <f>Table15_2[[#This Row],[total_counts]]-Table15_2[[#This Row],[virtual_counts]]</f>
        <v>355</v>
      </c>
      <c r="J2872">
        <v>0</v>
      </c>
      <c r="K2872" s="4">
        <f>Table15_2[[#This Row],[total_counts]]/Table15_2[[#This Row],[den_total]]</f>
        <v>3.8973300544528368E-3</v>
      </c>
      <c r="L2872" s="4">
        <f>Table15_2[[#This Row],[in_person_counts]]/Table15_2[[#This Row],[den_total]]</f>
        <v>3.8973300544528368E-3</v>
      </c>
      <c r="M2872" s="4">
        <f>Table15_2[[#This Row],[virtual_counts]]/Table15_2[[#This Row],[den_total]]</f>
        <v>0</v>
      </c>
      <c r="N2872" t="s">
        <v>17</v>
      </c>
    </row>
    <row r="2873" spans="1:14" x14ac:dyDescent="0.3">
      <c r="A2873" t="s">
        <v>12</v>
      </c>
      <c r="B2873">
        <v>2021</v>
      </c>
      <c r="C2873">
        <v>8</v>
      </c>
      <c r="D2873" t="s">
        <v>13</v>
      </c>
      <c r="E2873">
        <v>97726</v>
      </c>
      <c r="F2873">
        <f>VLOOKUP(_xlfn.CONCAT(A2873,B2873,C2873),Denominator!D:H,2,FALSE)</f>
        <v>96965</v>
      </c>
      <c r="G2873">
        <f>VLOOKUP(_xlfn.CONCAT(A2873,B2873,C2873),Denominator!D:H,3,FALSE)</f>
        <v>761</v>
      </c>
      <c r="H2873">
        <v>2225</v>
      </c>
      <c r="I2873" s="13">
        <f>Table15_2[[#This Row],[total_counts]]-Table15_2[[#This Row],[virtual_counts]]</f>
        <v>2225</v>
      </c>
      <c r="J2873">
        <v>0</v>
      </c>
      <c r="K2873" s="4">
        <f>Table15_2[[#This Row],[total_counts]]/Table15_2[[#This Row],[den_total]]</f>
        <v>2.2767738370546221E-2</v>
      </c>
      <c r="L2873" s="4">
        <f>Table15_2[[#This Row],[in_person_counts]]/Table15_2[[#This Row],[den_total]]</f>
        <v>2.2767738370546221E-2</v>
      </c>
      <c r="M2873" s="4">
        <f>Table15_2[[#This Row],[virtual_counts]]/Table15_2[[#This Row],[den_total]]</f>
        <v>0</v>
      </c>
      <c r="N2873" t="s">
        <v>17</v>
      </c>
    </row>
    <row r="2874" spans="1:14" x14ac:dyDescent="0.3">
      <c r="A2874" t="s">
        <v>12</v>
      </c>
      <c r="B2874">
        <v>2021</v>
      </c>
      <c r="C2874">
        <v>8</v>
      </c>
      <c r="D2874" t="s">
        <v>18</v>
      </c>
      <c r="E2874">
        <v>97726</v>
      </c>
      <c r="F2874">
        <f>VLOOKUP(_xlfn.CONCAT(A2874,B2874,C2874),Denominator!D:H,2,FALSE)</f>
        <v>96965</v>
      </c>
      <c r="G2874">
        <f>VLOOKUP(_xlfn.CONCAT(A2874,B2874,C2874),Denominator!D:H,3,FALSE)</f>
        <v>761</v>
      </c>
      <c r="H2874">
        <v>249</v>
      </c>
      <c r="I2874" s="13">
        <f>Table15_2[[#This Row],[total_counts]]-Table15_2[[#This Row],[virtual_counts]]</f>
        <v>249</v>
      </c>
      <c r="J2874">
        <v>0</v>
      </c>
      <c r="K2874" s="4">
        <f>Table15_2[[#This Row],[total_counts]]/Table15_2[[#This Row],[den_total]]</f>
        <v>2.5479401592206781E-3</v>
      </c>
      <c r="L2874" s="4">
        <f>Table15_2[[#This Row],[in_person_counts]]/Table15_2[[#This Row],[den_total]]</f>
        <v>2.5479401592206781E-3</v>
      </c>
      <c r="M2874" s="4">
        <f>Table15_2[[#This Row],[virtual_counts]]/Table15_2[[#This Row],[den_total]]</f>
        <v>0</v>
      </c>
      <c r="N2874" t="s">
        <v>17</v>
      </c>
    </row>
    <row r="2875" spans="1:14" x14ac:dyDescent="0.3">
      <c r="A2875" t="s">
        <v>12</v>
      </c>
      <c r="B2875">
        <v>2021</v>
      </c>
      <c r="C2875">
        <v>8</v>
      </c>
      <c r="D2875" t="s">
        <v>19</v>
      </c>
      <c r="E2875">
        <v>97726</v>
      </c>
      <c r="F2875">
        <f>VLOOKUP(_xlfn.CONCAT(A2875,B2875,C2875),Denominator!D:H,2,FALSE)</f>
        <v>96965</v>
      </c>
      <c r="G2875">
        <f>VLOOKUP(_xlfn.CONCAT(A2875,B2875,C2875),Denominator!D:H,3,FALSE)</f>
        <v>761</v>
      </c>
      <c r="H2875">
        <v>13</v>
      </c>
      <c r="I2875" s="13">
        <f>Table15_2[[#This Row],[total_counts]]-Table15_2[[#This Row],[virtual_counts]]</f>
        <v>13</v>
      </c>
      <c r="J2875">
        <v>0</v>
      </c>
      <c r="K2875" s="4">
        <f>Table15_2[[#This Row],[total_counts]]/Table15_2[[#This Row],[den_total]]</f>
        <v>1.3302498823240488E-4</v>
      </c>
      <c r="L2875" s="4">
        <f>Table15_2[[#This Row],[in_person_counts]]/Table15_2[[#This Row],[den_total]]</f>
        <v>1.3302498823240488E-4</v>
      </c>
      <c r="M2875" s="4">
        <f>Table15_2[[#This Row],[virtual_counts]]/Table15_2[[#This Row],[den_total]]</f>
        <v>0</v>
      </c>
      <c r="N2875" t="s">
        <v>17</v>
      </c>
    </row>
    <row r="2876" spans="1:14" x14ac:dyDescent="0.3">
      <c r="A2876" t="s">
        <v>12</v>
      </c>
      <c r="B2876">
        <v>2021</v>
      </c>
      <c r="C2876">
        <v>8</v>
      </c>
      <c r="D2876" t="s">
        <v>20</v>
      </c>
      <c r="E2876">
        <v>97726</v>
      </c>
      <c r="F2876">
        <f>VLOOKUP(_xlfn.CONCAT(A2876,B2876,C2876),Denominator!D:H,2,FALSE)</f>
        <v>96965</v>
      </c>
      <c r="G2876">
        <f>VLOOKUP(_xlfn.CONCAT(A2876,B2876,C2876),Denominator!D:H,3,FALSE)</f>
        <v>761</v>
      </c>
      <c r="H2876">
        <v>20</v>
      </c>
      <c r="I2876" s="13">
        <f>Table15_2[[#This Row],[total_counts]]-Table15_2[[#This Row],[virtual_counts]]</f>
        <v>20</v>
      </c>
      <c r="J2876">
        <v>0</v>
      </c>
      <c r="K2876" s="4">
        <f>Table15_2[[#This Row],[total_counts]]/Table15_2[[#This Row],[den_total]]</f>
        <v>2.0465382804985368E-4</v>
      </c>
      <c r="L2876" s="4">
        <f>Table15_2[[#This Row],[in_person_counts]]/Table15_2[[#This Row],[den_total]]</f>
        <v>2.0465382804985368E-4</v>
      </c>
      <c r="M2876" s="4">
        <f>Table15_2[[#This Row],[virtual_counts]]/Table15_2[[#This Row],[den_total]]</f>
        <v>0</v>
      </c>
      <c r="N2876" t="s">
        <v>17</v>
      </c>
    </row>
    <row r="2877" spans="1:14" x14ac:dyDescent="0.3">
      <c r="A2877" t="s">
        <v>12</v>
      </c>
      <c r="B2877">
        <v>2021</v>
      </c>
      <c r="C2877">
        <v>8</v>
      </c>
      <c r="D2877" t="s">
        <v>21</v>
      </c>
      <c r="E2877">
        <v>97726</v>
      </c>
      <c r="F2877">
        <f>VLOOKUP(_xlfn.CONCAT(A2877,B2877,C2877),Denominator!D:H,2,FALSE)</f>
        <v>96965</v>
      </c>
      <c r="G2877">
        <f>VLOOKUP(_xlfn.CONCAT(A2877,B2877,C2877),Denominator!D:H,3,FALSE)</f>
        <v>761</v>
      </c>
      <c r="H2877">
        <v>49</v>
      </c>
      <c r="I2877" s="13">
        <f>Table15_2[[#This Row],[total_counts]]-Table15_2[[#This Row],[virtual_counts]]</f>
        <v>49</v>
      </c>
      <c r="J2877">
        <v>0</v>
      </c>
      <c r="K2877" s="4">
        <f>Table15_2[[#This Row],[total_counts]]/Table15_2[[#This Row],[den_total]]</f>
        <v>5.0140187872214144E-4</v>
      </c>
      <c r="L2877" s="4">
        <f>Table15_2[[#This Row],[in_person_counts]]/Table15_2[[#This Row],[den_total]]</f>
        <v>5.0140187872214144E-4</v>
      </c>
      <c r="M2877" s="4">
        <f>Table15_2[[#This Row],[virtual_counts]]/Table15_2[[#This Row],[den_total]]</f>
        <v>0</v>
      </c>
      <c r="N2877" t="s">
        <v>17</v>
      </c>
    </row>
    <row r="2878" spans="1:14" x14ac:dyDescent="0.3">
      <c r="A2878" t="s">
        <v>12</v>
      </c>
      <c r="B2878">
        <v>2021</v>
      </c>
      <c r="C2878">
        <v>8</v>
      </c>
      <c r="D2878" t="s">
        <v>22</v>
      </c>
      <c r="E2878">
        <v>97726</v>
      </c>
      <c r="F2878">
        <f>VLOOKUP(_xlfn.CONCAT(A2878,B2878,C2878),Denominator!D:H,2,FALSE)</f>
        <v>96965</v>
      </c>
      <c r="G2878">
        <f>VLOOKUP(_xlfn.CONCAT(A2878,B2878,C2878),Denominator!D:H,3,FALSE)</f>
        <v>761</v>
      </c>
      <c r="H2878">
        <v>69</v>
      </c>
      <c r="I2878" s="13">
        <f>Table15_2[[#This Row],[total_counts]]-Table15_2[[#This Row],[virtual_counts]]</f>
        <v>69</v>
      </c>
      <c r="J2878">
        <v>0</v>
      </c>
      <c r="K2878" s="4">
        <f>Table15_2[[#This Row],[total_counts]]/Table15_2[[#This Row],[den_total]]</f>
        <v>7.0605570677199512E-4</v>
      </c>
      <c r="L2878" s="4">
        <f>Table15_2[[#This Row],[in_person_counts]]/Table15_2[[#This Row],[den_total]]</f>
        <v>7.0605570677199512E-4</v>
      </c>
      <c r="M2878" s="4">
        <f>Table15_2[[#This Row],[virtual_counts]]/Table15_2[[#This Row],[den_total]]</f>
        <v>0</v>
      </c>
      <c r="N2878" t="s">
        <v>17</v>
      </c>
    </row>
    <row r="2879" spans="1:14" x14ac:dyDescent="0.3">
      <c r="A2879" t="s">
        <v>12</v>
      </c>
      <c r="B2879">
        <v>2021</v>
      </c>
      <c r="C2879">
        <v>8</v>
      </c>
      <c r="D2879" t="s">
        <v>23</v>
      </c>
      <c r="E2879">
        <v>97726</v>
      </c>
      <c r="F2879">
        <f>VLOOKUP(_xlfn.CONCAT(A2879,B2879,C2879),Denominator!D:H,2,FALSE)</f>
        <v>96965</v>
      </c>
      <c r="G2879">
        <f>VLOOKUP(_xlfn.CONCAT(A2879,B2879,C2879),Denominator!D:H,3,FALSE)</f>
        <v>761</v>
      </c>
      <c r="H2879">
        <v>121</v>
      </c>
      <c r="I2879" s="13">
        <f>Table15_2[[#This Row],[total_counts]]-Table15_2[[#This Row],[virtual_counts]]</f>
        <v>121</v>
      </c>
      <c r="J2879">
        <v>0</v>
      </c>
      <c r="K2879" s="4">
        <f>Table15_2[[#This Row],[total_counts]]/Table15_2[[#This Row],[den_total]]</f>
        <v>1.2381556597016146E-3</v>
      </c>
      <c r="L2879" s="4">
        <f>Table15_2[[#This Row],[in_person_counts]]/Table15_2[[#This Row],[den_total]]</f>
        <v>1.2381556597016146E-3</v>
      </c>
      <c r="M2879" s="4">
        <f>Table15_2[[#This Row],[virtual_counts]]/Table15_2[[#This Row],[den_total]]</f>
        <v>0</v>
      </c>
      <c r="N2879" t="s">
        <v>17</v>
      </c>
    </row>
    <row r="2880" spans="1:14" x14ac:dyDescent="0.3">
      <c r="A2880" t="s">
        <v>12</v>
      </c>
      <c r="B2880">
        <v>2021</v>
      </c>
      <c r="C2880">
        <v>8</v>
      </c>
      <c r="D2880" t="s">
        <v>24</v>
      </c>
      <c r="E2880">
        <v>97726</v>
      </c>
      <c r="F2880">
        <f>VLOOKUP(_xlfn.CONCAT(A2880,B2880,C2880),Denominator!D:H,2,FALSE)</f>
        <v>96965</v>
      </c>
      <c r="G2880">
        <f>VLOOKUP(_xlfn.CONCAT(A2880,B2880,C2880),Denominator!D:H,3,FALSE)</f>
        <v>761</v>
      </c>
      <c r="H2880">
        <v>3142</v>
      </c>
      <c r="I2880" s="13">
        <f>Table15_2[[#This Row],[total_counts]]-Table15_2[[#This Row],[virtual_counts]]</f>
        <v>3142</v>
      </c>
      <c r="J2880">
        <v>0</v>
      </c>
      <c r="K2880" s="4">
        <f>Table15_2[[#This Row],[total_counts]]/Table15_2[[#This Row],[den_total]]</f>
        <v>3.2151116386632012E-2</v>
      </c>
      <c r="L2880" s="4">
        <f>Table15_2[[#This Row],[in_person_counts]]/Table15_2[[#This Row],[den_total]]</f>
        <v>3.2151116386632012E-2</v>
      </c>
      <c r="M2880" s="4">
        <f>Table15_2[[#This Row],[virtual_counts]]/Table15_2[[#This Row],[den_total]]</f>
        <v>0</v>
      </c>
      <c r="N2880" t="s">
        <v>17</v>
      </c>
    </row>
    <row r="2881" spans="1:14" x14ac:dyDescent="0.3">
      <c r="A2881" t="s">
        <v>12</v>
      </c>
      <c r="B2881">
        <v>2021</v>
      </c>
      <c r="C2881">
        <v>8</v>
      </c>
      <c r="D2881" t="s">
        <v>25</v>
      </c>
      <c r="E2881">
        <v>97726</v>
      </c>
      <c r="F2881">
        <f>VLOOKUP(_xlfn.CONCAT(A2881,B2881,C2881),Denominator!D:H,2,FALSE)</f>
        <v>96965</v>
      </c>
      <c r="G2881">
        <f>VLOOKUP(_xlfn.CONCAT(A2881,B2881,C2881),Denominator!D:H,3,FALSE)</f>
        <v>761</v>
      </c>
      <c r="H2881">
        <v>334</v>
      </c>
      <c r="I2881" s="13">
        <f>Table15_2[[#This Row],[total_counts]]-Table15_2[[#This Row],[virtual_counts]]</f>
        <v>334</v>
      </c>
      <c r="J2881">
        <v>0</v>
      </c>
      <c r="K2881" s="4">
        <f>Table15_2[[#This Row],[total_counts]]/Table15_2[[#This Row],[den_total]]</f>
        <v>3.4177189284325562E-3</v>
      </c>
      <c r="L2881" s="4">
        <f>Table15_2[[#This Row],[in_person_counts]]/Table15_2[[#This Row],[den_total]]</f>
        <v>3.4177189284325562E-3</v>
      </c>
      <c r="M2881" s="4">
        <f>Table15_2[[#This Row],[virtual_counts]]/Table15_2[[#This Row],[den_total]]</f>
        <v>0</v>
      </c>
      <c r="N2881" t="s">
        <v>17</v>
      </c>
    </row>
    <row r="2882" spans="1:14" x14ac:dyDescent="0.3">
      <c r="A2882" t="s">
        <v>12</v>
      </c>
      <c r="B2882">
        <v>2021</v>
      </c>
      <c r="C2882">
        <v>9</v>
      </c>
      <c r="D2882" t="s">
        <v>13</v>
      </c>
      <c r="E2882">
        <v>102142</v>
      </c>
      <c r="F2882">
        <f>VLOOKUP(_xlfn.CONCAT(A2882,B2882,C2882),Denominator!D:H,2,FALSE)</f>
        <v>101145</v>
      </c>
      <c r="G2882">
        <f>VLOOKUP(_xlfn.CONCAT(A2882,B2882,C2882),Denominator!D:H,3,FALSE)</f>
        <v>997</v>
      </c>
      <c r="H2882">
        <v>2146</v>
      </c>
      <c r="I2882" s="13">
        <f>Table15_2[[#This Row],[total_counts]]-Table15_2[[#This Row],[virtual_counts]]</f>
        <v>2146</v>
      </c>
      <c r="J2882">
        <v>0</v>
      </c>
      <c r="K2882" s="4">
        <f>Table15_2[[#This Row],[total_counts]]/Table15_2[[#This Row],[den_total]]</f>
        <v>2.1009966517201543E-2</v>
      </c>
      <c r="L2882" s="4">
        <f>Table15_2[[#This Row],[in_person_counts]]/Table15_2[[#This Row],[den_total]]</f>
        <v>2.1009966517201543E-2</v>
      </c>
      <c r="M2882" s="4">
        <f>Table15_2[[#This Row],[virtual_counts]]/Table15_2[[#This Row],[den_total]]</f>
        <v>0</v>
      </c>
      <c r="N2882" t="s">
        <v>17</v>
      </c>
    </row>
    <row r="2883" spans="1:14" x14ac:dyDescent="0.3">
      <c r="A2883" t="s">
        <v>12</v>
      </c>
      <c r="B2883">
        <v>2021</v>
      </c>
      <c r="C2883">
        <v>9</v>
      </c>
      <c r="D2883" t="s">
        <v>18</v>
      </c>
      <c r="E2883">
        <v>102142</v>
      </c>
      <c r="F2883">
        <f>VLOOKUP(_xlfn.CONCAT(A2883,B2883,C2883),Denominator!D:H,2,FALSE)</f>
        <v>101145</v>
      </c>
      <c r="G2883">
        <f>VLOOKUP(_xlfn.CONCAT(A2883,B2883,C2883),Denominator!D:H,3,FALSE)</f>
        <v>997</v>
      </c>
      <c r="H2883">
        <v>247</v>
      </c>
      <c r="I2883" s="13">
        <f>Table15_2[[#This Row],[total_counts]]-Table15_2[[#This Row],[virtual_counts]]</f>
        <v>247</v>
      </c>
      <c r="J2883">
        <v>0</v>
      </c>
      <c r="K2883" s="4">
        <f>Table15_2[[#This Row],[total_counts]]/Table15_2[[#This Row],[den_total]]</f>
        <v>2.4182021107869438E-3</v>
      </c>
      <c r="L2883" s="4">
        <f>Table15_2[[#This Row],[in_person_counts]]/Table15_2[[#This Row],[den_total]]</f>
        <v>2.4182021107869438E-3</v>
      </c>
      <c r="M2883" s="4">
        <f>Table15_2[[#This Row],[virtual_counts]]/Table15_2[[#This Row],[den_total]]</f>
        <v>0</v>
      </c>
      <c r="N2883" t="s">
        <v>17</v>
      </c>
    </row>
    <row r="2884" spans="1:14" x14ac:dyDescent="0.3">
      <c r="A2884" t="s">
        <v>12</v>
      </c>
      <c r="B2884">
        <v>2021</v>
      </c>
      <c r="C2884">
        <v>9</v>
      </c>
      <c r="D2884" t="s">
        <v>19</v>
      </c>
      <c r="E2884">
        <v>102142</v>
      </c>
      <c r="F2884">
        <f>VLOOKUP(_xlfn.CONCAT(A2884,B2884,C2884),Denominator!D:H,2,FALSE)</f>
        <v>101145</v>
      </c>
      <c r="G2884">
        <f>VLOOKUP(_xlfn.CONCAT(A2884,B2884,C2884),Denominator!D:H,3,FALSE)</f>
        <v>997</v>
      </c>
      <c r="H2884">
        <v>14</v>
      </c>
      <c r="I2884" s="13">
        <f>Table15_2[[#This Row],[total_counts]]-Table15_2[[#This Row],[virtual_counts]]</f>
        <v>14</v>
      </c>
      <c r="J2884">
        <v>0</v>
      </c>
      <c r="K2884" s="4">
        <f>Table15_2[[#This Row],[total_counts]]/Table15_2[[#This Row],[den_total]]</f>
        <v>1.3706408725108182E-4</v>
      </c>
      <c r="L2884" s="4">
        <f>Table15_2[[#This Row],[in_person_counts]]/Table15_2[[#This Row],[den_total]]</f>
        <v>1.3706408725108182E-4</v>
      </c>
      <c r="M2884" s="4">
        <f>Table15_2[[#This Row],[virtual_counts]]/Table15_2[[#This Row],[den_total]]</f>
        <v>0</v>
      </c>
      <c r="N2884" t="s">
        <v>17</v>
      </c>
    </row>
    <row r="2885" spans="1:14" x14ac:dyDescent="0.3">
      <c r="A2885" t="s">
        <v>12</v>
      </c>
      <c r="B2885">
        <v>2021</v>
      </c>
      <c r="C2885">
        <v>9</v>
      </c>
      <c r="D2885" t="s">
        <v>20</v>
      </c>
      <c r="E2885">
        <v>102142</v>
      </c>
      <c r="F2885">
        <f>VLOOKUP(_xlfn.CONCAT(A2885,B2885,C2885),Denominator!D:H,2,FALSE)</f>
        <v>101145</v>
      </c>
      <c r="G2885">
        <f>VLOOKUP(_xlfn.CONCAT(A2885,B2885,C2885),Denominator!D:H,3,FALSE)</f>
        <v>997</v>
      </c>
      <c r="H2885">
        <v>23</v>
      </c>
      <c r="I2885" s="13">
        <f>Table15_2[[#This Row],[total_counts]]-Table15_2[[#This Row],[virtual_counts]]</f>
        <v>23</v>
      </c>
      <c r="J2885">
        <v>0</v>
      </c>
      <c r="K2885" s="4">
        <f>Table15_2[[#This Row],[total_counts]]/Table15_2[[#This Row],[den_total]]</f>
        <v>2.2517671476963443E-4</v>
      </c>
      <c r="L2885" s="4">
        <f>Table15_2[[#This Row],[in_person_counts]]/Table15_2[[#This Row],[den_total]]</f>
        <v>2.2517671476963443E-4</v>
      </c>
      <c r="M2885" s="4">
        <f>Table15_2[[#This Row],[virtual_counts]]/Table15_2[[#This Row],[den_total]]</f>
        <v>0</v>
      </c>
      <c r="N2885" t="s">
        <v>17</v>
      </c>
    </row>
    <row r="2886" spans="1:14" x14ac:dyDescent="0.3">
      <c r="A2886" t="s">
        <v>12</v>
      </c>
      <c r="B2886">
        <v>2021</v>
      </c>
      <c r="C2886">
        <v>9</v>
      </c>
      <c r="D2886" t="s">
        <v>21</v>
      </c>
      <c r="E2886">
        <v>102142</v>
      </c>
      <c r="F2886">
        <f>VLOOKUP(_xlfn.CONCAT(A2886,B2886,C2886),Denominator!D:H,2,FALSE)</f>
        <v>101145</v>
      </c>
      <c r="G2886">
        <f>VLOOKUP(_xlfn.CONCAT(A2886,B2886,C2886),Denominator!D:H,3,FALSE)</f>
        <v>997</v>
      </c>
      <c r="H2886">
        <v>62</v>
      </c>
      <c r="I2886" s="13">
        <f>Table15_2[[#This Row],[total_counts]]-Table15_2[[#This Row],[virtual_counts]]</f>
        <v>62</v>
      </c>
      <c r="J2886">
        <v>0</v>
      </c>
      <c r="K2886" s="4">
        <f>Table15_2[[#This Row],[total_counts]]/Table15_2[[#This Row],[den_total]]</f>
        <v>6.0699810068336234E-4</v>
      </c>
      <c r="L2886" s="4">
        <f>Table15_2[[#This Row],[in_person_counts]]/Table15_2[[#This Row],[den_total]]</f>
        <v>6.0699810068336234E-4</v>
      </c>
      <c r="M2886" s="4">
        <f>Table15_2[[#This Row],[virtual_counts]]/Table15_2[[#This Row],[den_total]]</f>
        <v>0</v>
      </c>
      <c r="N2886" t="s">
        <v>17</v>
      </c>
    </row>
    <row r="2887" spans="1:14" x14ac:dyDescent="0.3">
      <c r="A2887" t="s">
        <v>12</v>
      </c>
      <c r="B2887">
        <v>2021</v>
      </c>
      <c r="C2887">
        <v>9</v>
      </c>
      <c r="D2887" t="s">
        <v>22</v>
      </c>
      <c r="E2887">
        <v>102142</v>
      </c>
      <c r="F2887">
        <f>VLOOKUP(_xlfn.CONCAT(A2887,B2887,C2887),Denominator!D:H,2,FALSE)</f>
        <v>101145</v>
      </c>
      <c r="G2887">
        <f>VLOOKUP(_xlfn.CONCAT(A2887,B2887,C2887),Denominator!D:H,3,FALSE)</f>
        <v>997</v>
      </c>
      <c r="H2887">
        <v>85</v>
      </c>
      <c r="I2887" s="13">
        <f>Table15_2[[#This Row],[total_counts]]-Table15_2[[#This Row],[virtual_counts]]</f>
        <v>85</v>
      </c>
      <c r="J2887">
        <v>0</v>
      </c>
      <c r="K2887" s="4">
        <f>Table15_2[[#This Row],[total_counts]]/Table15_2[[#This Row],[den_total]]</f>
        <v>8.3217481545299677E-4</v>
      </c>
      <c r="L2887" s="4">
        <f>Table15_2[[#This Row],[in_person_counts]]/Table15_2[[#This Row],[den_total]]</f>
        <v>8.3217481545299677E-4</v>
      </c>
      <c r="M2887" s="4">
        <f>Table15_2[[#This Row],[virtual_counts]]/Table15_2[[#This Row],[den_total]]</f>
        <v>0</v>
      </c>
      <c r="N2887" t="s">
        <v>17</v>
      </c>
    </row>
    <row r="2888" spans="1:14" x14ac:dyDescent="0.3">
      <c r="A2888" t="s">
        <v>12</v>
      </c>
      <c r="B2888">
        <v>2021</v>
      </c>
      <c r="C2888">
        <v>9</v>
      </c>
      <c r="D2888" t="s">
        <v>23</v>
      </c>
      <c r="E2888">
        <v>102142</v>
      </c>
      <c r="F2888">
        <f>VLOOKUP(_xlfn.CONCAT(A2888,B2888,C2888),Denominator!D:H,2,FALSE)</f>
        <v>101145</v>
      </c>
      <c r="G2888">
        <f>VLOOKUP(_xlfn.CONCAT(A2888,B2888,C2888),Denominator!D:H,3,FALSE)</f>
        <v>997</v>
      </c>
      <c r="H2888">
        <v>101</v>
      </c>
      <c r="I2888" s="13">
        <f>Table15_2[[#This Row],[total_counts]]-Table15_2[[#This Row],[virtual_counts]]</f>
        <v>101</v>
      </c>
      <c r="J2888">
        <v>0</v>
      </c>
      <c r="K2888" s="4">
        <f>Table15_2[[#This Row],[total_counts]]/Table15_2[[#This Row],[den_total]]</f>
        <v>9.8881948659709025E-4</v>
      </c>
      <c r="L2888" s="4">
        <f>Table15_2[[#This Row],[in_person_counts]]/Table15_2[[#This Row],[den_total]]</f>
        <v>9.8881948659709025E-4</v>
      </c>
      <c r="M2888" s="4">
        <f>Table15_2[[#This Row],[virtual_counts]]/Table15_2[[#This Row],[den_total]]</f>
        <v>0</v>
      </c>
      <c r="N2888" t="s">
        <v>17</v>
      </c>
    </row>
    <row r="2889" spans="1:14" x14ac:dyDescent="0.3">
      <c r="A2889" t="s">
        <v>12</v>
      </c>
      <c r="B2889">
        <v>2021</v>
      </c>
      <c r="C2889">
        <v>9</v>
      </c>
      <c r="D2889" t="s">
        <v>24</v>
      </c>
      <c r="E2889">
        <v>102142</v>
      </c>
      <c r="F2889">
        <f>VLOOKUP(_xlfn.CONCAT(A2889,B2889,C2889),Denominator!D:H,2,FALSE)</f>
        <v>101145</v>
      </c>
      <c r="G2889">
        <f>VLOOKUP(_xlfn.CONCAT(A2889,B2889,C2889),Denominator!D:H,3,FALSE)</f>
        <v>997</v>
      </c>
      <c r="H2889">
        <v>2888</v>
      </c>
      <c r="I2889" s="13">
        <f>Table15_2[[#This Row],[total_counts]]-Table15_2[[#This Row],[virtual_counts]]</f>
        <v>2888</v>
      </c>
      <c r="J2889">
        <v>0</v>
      </c>
      <c r="K2889" s="4">
        <f>Table15_2[[#This Row],[total_counts]]/Table15_2[[#This Row],[den_total]]</f>
        <v>2.8274363141508881E-2</v>
      </c>
      <c r="L2889" s="4">
        <f>Table15_2[[#This Row],[in_person_counts]]/Table15_2[[#This Row],[den_total]]</f>
        <v>2.8274363141508881E-2</v>
      </c>
      <c r="M2889" s="4">
        <f>Table15_2[[#This Row],[virtual_counts]]/Table15_2[[#This Row],[den_total]]</f>
        <v>0</v>
      </c>
      <c r="N2889" t="s">
        <v>17</v>
      </c>
    </row>
    <row r="2890" spans="1:14" x14ac:dyDescent="0.3">
      <c r="A2890" t="s">
        <v>12</v>
      </c>
      <c r="B2890">
        <v>2021</v>
      </c>
      <c r="C2890">
        <v>9</v>
      </c>
      <c r="D2890" t="s">
        <v>25</v>
      </c>
      <c r="E2890">
        <v>102142</v>
      </c>
      <c r="F2890">
        <f>VLOOKUP(_xlfn.CONCAT(A2890,B2890,C2890),Denominator!D:H,2,FALSE)</f>
        <v>101145</v>
      </c>
      <c r="G2890">
        <f>VLOOKUP(_xlfn.CONCAT(A2890,B2890,C2890),Denominator!D:H,3,FALSE)</f>
        <v>997</v>
      </c>
      <c r="H2890">
        <v>301</v>
      </c>
      <c r="I2890" s="13">
        <f>Table15_2[[#This Row],[total_counts]]-Table15_2[[#This Row],[virtual_counts]]</f>
        <v>301</v>
      </c>
      <c r="J2890">
        <v>0</v>
      </c>
      <c r="K2890" s="4">
        <f>Table15_2[[#This Row],[total_counts]]/Table15_2[[#This Row],[den_total]]</f>
        <v>2.9468778758982594E-3</v>
      </c>
      <c r="L2890" s="4">
        <f>Table15_2[[#This Row],[in_person_counts]]/Table15_2[[#This Row],[den_total]]</f>
        <v>2.9468778758982594E-3</v>
      </c>
      <c r="M2890" s="4">
        <f>Table15_2[[#This Row],[virtual_counts]]/Table15_2[[#This Row],[den_total]]</f>
        <v>0</v>
      </c>
      <c r="N2890" t="s">
        <v>17</v>
      </c>
    </row>
    <row r="2891" spans="1:14" x14ac:dyDescent="0.3">
      <c r="A2891" t="s">
        <v>12</v>
      </c>
      <c r="B2891">
        <v>2021</v>
      </c>
      <c r="C2891">
        <v>10</v>
      </c>
      <c r="D2891" t="s">
        <v>13</v>
      </c>
      <c r="E2891">
        <v>86030</v>
      </c>
      <c r="F2891">
        <f>VLOOKUP(_xlfn.CONCAT(A2891,B2891,C2891),Denominator!D:H,2,FALSE)</f>
        <v>85250</v>
      </c>
      <c r="G2891">
        <f>VLOOKUP(_xlfn.CONCAT(A2891,B2891,C2891),Denominator!D:H,3,FALSE)</f>
        <v>780</v>
      </c>
      <c r="H2891">
        <v>1756</v>
      </c>
      <c r="I2891" s="13">
        <f>Table15_2[[#This Row],[total_counts]]-Table15_2[[#This Row],[virtual_counts]]</f>
        <v>1756</v>
      </c>
      <c r="J2891">
        <v>0</v>
      </c>
      <c r="K2891" s="4">
        <f>Table15_2[[#This Row],[total_counts]]/Table15_2[[#This Row],[den_total]]</f>
        <v>2.0411484365918865E-2</v>
      </c>
      <c r="L2891" s="4">
        <f>Table15_2[[#This Row],[in_person_counts]]/Table15_2[[#This Row],[den_total]]</f>
        <v>2.0411484365918865E-2</v>
      </c>
      <c r="M2891" s="4">
        <f>Table15_2[[#This Row],[virtual_counts]]/Table15_2[[#This Row],[den_total]]</f>
        <v>0</v>
      </c>
      <c r="N2891" t="s">
        <v>17</v>
      </c>
    </row>
    <row r="2892" spans="1:14" x14ac:dyDescent="0.3">
      <c r="A2892" t="s">
        <v>12</v>
      </c>
      <c r="B2892">
        <v>2021</v>
      </c>
      <c r="C2892">
        <v>10</v>
      </c>
      <c r="D2892" t="s">
        <v>18</v>
      </c>
      <c r="E2892">
        <v>86030</v>
      </c>
      <c r="F2892">
        <f>VLOOKUP(_xlfn.CONCAT(A2892,B2892,C2892),Denominator!D:H,2,FALSE)</f>
        <v>85250</v>
      </c>
      <c r="G2892">
        <f>VLOOKUP(_xlfn.CONCAT(A2892,B2892,C2892),Denominator!D:H,3,FALSE)</f>
        <v>780</v>
      </c>
      <c r="H2892">
        <v>217</v>
      </c>
      <c r="I2892" s="13">
        <f>Table15_2[[#This Row],[total_counts]]-Table15_2[[#This Row],[virtual_counts]]</f>
        <v>217</v>
      </c>
      <c r="J2892">
        <v>0</v>
      </c>
      <c r="K2892" s="4">
        <f>Table15_2[[#This Row],[total_counts]]/Table15_2[[#This Row],[den_total]]</f>
        <v>2.5223759153783563E-3</v>
      </c>
      <c r="L2892" s="4">
        <f>Table15_2[[#This Row],[in_person_counts]]/Table15_2[[#This Row],[den_total]]</f>
        <v>2.5223759153783563E-3</v>
      </c>
      <c r="M2892" s="4">
        <f>Table15_2[[#This Row],[virtual_counts]]/Table15_2[[#This Row],[den_total]]</f>
        <v>0</v>
      </c>
      <c r="N2892" t="s">
        <v>17</v>
      </c>
    </row>
    <row r="2893" spans="1:14" x14ac:dyDescent="0.3">
      <c r="A2893" t="s">
        <v>12</v>
      </c>
      <c r="B2893">
        <v>2021</v>
      </c>
      <c r="C2893">
        <v>10</v>
      </c>
      <c r="D2893" t="s">
        <v>19</v>
      </c>
      <c r="E2893">
        <v>86030</v>
      </c>
      <c r="F2893">
        <f>VLOOKUP(_xlfn.CONCAT(A2893,B2893,C2893),Denominator!D:H,2,FALSE)</f>
        <v>85250</v>
      </c>
      <c r="G2893">
        <f>VLOOKUP(_xlfn.CONCAT(A2893,B2893,C2893),Denominator!D:H,3,FALSE)</f>
        <v>780</v>
      </c>
      <c r="H2893">
        <v>7</v>
      </c>
      <c r="I2893" s="13">
        <f>Table15_2[[#This Row],[total_counts]]-Table15_2[[#This Row],[virtual_counts]]</f>
        <v>7</v>
      </c>
      <c r="J2893">
        <v>0</v>
      </c>
      <c r="K2893" s="4">
        <f>Table15_2[[#This Row],[total_counts]]/Table15_2[[#This Row],[den_total]]</f>
        <v>8.136696501220504E-5</v>
      </c>
      <c r="L2893" s="4">
        <f>Table15_2[[#This Row],[in_person_counts]]/Table15_2[[#This Row],[den_total]]</f>
        <v>8.136696501220504E-5</v>
      </c>
      <c r="M2893" s="4">
        <f>Table15_2[[#This Row],[virtual_counts]]/Table15_2[[#This Row],[den_total]]</f>
        <v>0</v>
      </c>
      <c r="N2893" t="s">
        <v>17</v>
      </c>
    </row>
    <row r="2894" spans="1:14" x14ac:dyDescent="0.3">
      <c r="A2894" t="s">
        <v>12</v>
      </c>
      <c r="B2894">
        <v>2021</v>
      </c>
      <c r="C2894">
        <v>10</v>
      </c>
      <c r="D2894" t="s">
        <v>20</v>
      </c>
      <c r="E2894">
        <v>86030</v>
      </c>
      <c r="F2894">
        <f>VLOOKUP(_xlfn.CONCAT(A2894,B2894,C2894),Denominator!D:H,2,FALSE)</f>
        <v>85250</v>
      </c>
      <c r="G2894">
        <f>VLOOKUP(_xlfn.CONCAT(A2894,B2894,C2894),Denominator!D:H,3,FALSE)</f>
        <v>780</v>
      </c>
      <c r="H2894">
        <v>16</v>
      </c>
      <c r="I2894" s="13">
        <f>Table15_2[[#This Row],[total_counts]]-Table15_2[[#This Row],[virtual_counts]]</f>
        <v>16</v>
      </c>
      <c r="J2894">
        <v>0</v>
      </c>
      <c r="K2894" s="4">
        <f>Table15_2[[#This Row],[total_counts]]/Table15_2[[#This Row],[den_total]]</f>
        <v>1.8598163431361153E-4</v>
      </c>
      <c r="L2894" s="4">
        <f>Table15_2[[#This Row],[in_person_counts]]/Table15_2[[#This Row],[den_total]]</f>
        <v>1.8598163431361153E-4</v>
      </c>
      <c r="M2894" s="4">
        <f>Table15_2[[#This Row],[virtual_counts]]/Table15_2[[#This Row],[den_total]]</f>
        <v>0</v>
      </c>
      <c r="N2894" t="s">
        <v>17</v>
      </c>
    </row>
    <row r="2895" spans="1:14" x14ac:dyDescent="0.3">
      <c r="A2895" t="s">
        <v>12</v>
      </c>
      <c r="B2895">
        <v>2021</v>
      </c>
      <c r="C2895">
        <v>10</v>
      </c>
      <c r="D2895" t="s">
        <v>21</v>
      </c>
      <c r="E2895">
        <v>86030</v>
      </c>
      <c r="F2895">
        <f>VLOOKUP(_xlfn.CONCAT(A2895,B2895,C2895),Denominator!D:H,2,FALSE)</f>
        <v>85250</v>
      </c>
      <c r="G2895">
        <f>VLOOKUP(_xlfn.CONCAT(A2895,B2895,C2895),Denominator!D:H,3,FALSE)</f>
        <v>780</v>
      </c>
      <c r="H2895">
        <v>43</v>
      </c>
      <c r="I2895" s="13">
        <f>Table15_2[[#This Row],[total_counts]]-Table15_2[[#This Row],[virtual_counts]]</f>
        <v>43</v>
      </c>
      <c r="J2895">
        <v>0</v>
      </c>
      <c r="K2895" s="4">
        <f>Table15_2[[#This Row],[total_counts]]/Table15_2[[#This Row],[den_total]]</f>
        <v>4.9982564221783096E-4</v>
      </c>
      <c r="L2895" s="4">
        <f>Table15_2[[#This Row],[in_person_counts]]/Table15_2[[#This Row],[den_total]]</f>
        <v>4.9982564221783096E-4</v>
      </c>
      <c r="M2895" s="4">
        <f>Table15_2[[#This Row],[virtual_counts]]/Table15_2[[#This Row],[den_total]]</f>
        <v>0</v>
      </c>
      <c r="N2895" t="s">
        <v>17</v>
      </c>
    </row>
    <row r="2896" spans="1:14" x14ac:dyDescent="0.3">
      <c r="A2896" t="s">
        <v>12</v>
      </c>
      <c r="B2896">
        <v>2021</v>
      </c>
      <c r="C2896">
        <v>10</v>
      </c>
      <c r="D2896" t="s">
        <v>22</v>
      </c>
      <c r="E2896">
        <v>86030</v>
      </c>
      <c r="F2896">
        <f>VLOOKUP(_xlfn.CONCAT(A2896,B2896,C2896),Denominator!D:H,2,FALSE)</f>
        <v>85250</v>
      </c>
      <c r="G2896">
        <f>VLOOKUP(_xlfn.CONCAT(A2896,B2896,C2896),Denominator!D:H,3,FALSE)</f>
        <v>780</v>
      </c>
      <c r="H2896">
        <v>59</v>
      </c>
      <c r="I2896" s="13">
        <f>Table15_2[[#This Row],[total_counts]]-Table15_2[[#This Row],[virtual_counts]]</f>
        <v>59</v>
      </c>
      <c r="J2896">
        <v>0</v>
      </c>
      <c r="K2896" s="4">
        <f>Table15_2[[#This Row],[total_counts]]/Table15_2[[#This Row],[den_total]]</f>
        <v>6.8580727653144247E-4</v>
      </c>
      <c r="L2896" s="4">
        <f>Table15_2[[#This Row],[in_person_counts]]/Table15_2[[#This Row],[den_total]]</f>
        <v>6.8580727653144247E-4</v>
      </c>
      <c r="M2896" s="4">
        <f>Table15_2[[#This Row],[virtual_counts]]/Table15_2[[#This Row],[den_total]]</f>
        <v>0</v>
      </c>
      <c r="N2896" t="s">
        <v>17</v>
      </c>
    </row>
    <row r="2897" spans="1:14" x14ac:dyDescent="0.3">
      <c r="A2897" t="s">
        <v>12</v>
      </c>
      <c r="B2897">
        <v>2021</v>
      </c>
      <c r="C2897">
        <v>10</v>
      </c>
      <c r="D2897" t="s">
        <v>23</v>
      </c>
      <c r="E2897">
        <v>86030</v>
      </c>
      <c r="F2897">
        <f>VLOOKUP(_xlfn.CONCAT(A2897,B2897,C2897),Denominator!D:H,2,FALSE)</f>
        <v>85250</v>
      </c>
      <c r="G2897">
        <f>VLOOKUP(_xlfn.CONCAT(A2897,B2897,C2897),Denominator!D:H,3,FALSE)</f>
        <v>780</v>
      </c>
      <c r="H2897">
        <v>101</v>
      </c>
      <c r="I2897" s="13">
        <f>Table15_2[[#This Row],[total_counts]]-Table15_2[[#This Row],[virtual_counts]]</f>
        <v>101</v>
      </c>
      <c r="J2897">
        <v>0</v>
      </c>
      <c r="K2897" s="4">
        <f>Table15_2[[#This Row],[total_counts]]/Table15_2[[#This Row],[den_total]]</f>
        <v>1.1740090666046729E-3</v>
      </c>
      <c r="L2897" s="4">
        <f>Table15_2[[#This Row],[in_person_counts]]/Table15_2[[#This Row],[den_total]]</f>
        <v>1.1740090666046729E-3</v>
      </c>
      <c r="M2897" s="4">
        <f>Table15_2[[#This Row],[virtual_counts]]/Table15_2[[#This Row],[den_total]]</f>
        <v>0</v>
      </c>
      <c r="N2897" t="s">
        <v>17</v>
      </c>
    </row>
    <row r="2898" spans="1:14" x14ac:dyDescent="0.3">
      <c r="A2898" t="s">
        <v>12</v>
      </c>
      <c r="B2898">
        <v>2021</v>
      </c>
      <c r="C2898">
        <v>10</v>
      </c>
      <c r="D2898" t="s">
        <v>24</v>
      </c>
      <c r="E2898">
        <v>86030</v>
      </c>
      <c r="F2898">
        <f>VLOOKUP(_xlfn.CONCAT(A2898,B2898,C2898),Denominator!D:H,2,FALSE)</f>
        <v>85250</v>
      </c>
      <c r="G2898">
        <f>VLOOKUP(_xlfn.CONCAT(A2898,B2898,C2898),Denominator!D:H,3,FALSE)</f>
        <v>780</v>
      </c>
      <c r="H2898">
        <v>2399</v>
      </c>
      <c r="I2898" s="13">
        <f>Table15_2[[#This Row],[total_counts]]-Table15_2[[#This Row],[virtual_counts]]</f>
        <v>2399</v>
      </c>
      <c r="J2898">
        <v>0</v>
      </c>
      <c r="K2898" s="4">
        <f>Table15_2[[#This Row],[total_counts]]/Table15_2[[#This Row],[den_total]]</f>
        <v>2.788562129489713E-2</v>
      </c>
      <c r="L2898" s="4">
        <f>Table15_2[[#This Row],[in_person_counts]]/Table15_2[[#This Row],[den_total]]</f>
        <v>2.788562129489713E-2</v>
      </c>
      <c r="M2898" s="4">
        <f>Table15_2[[#This Row],[virtual_counts]]/Table15_2[[#This Row],[den_total]]</f>
        <v>0</v>
      </c>
      <c r="N2898" t="s">
        <v>17</v>
      </c>
    </row>
    <row r="2899" spans="1:14" x14ac:dyDescent="0.3">
      <c r="A2899" t="s">
        <v>12</v>
      </c>
      <c r="B2899">
        <v>2021</v>
      </c>
      <c r="C2899">
        <v>10</v>
      </c>
      <c r="D2899" t="s">
        <v>25</v>
      </c>
      <c r="E2899">
        <v>86030</v>
      </c>
      <c r="F2899">
        <f>VLOOKUP(_xlfn.CONCAT(A2899,B2899,C2899),Denominator!D:H,2,FALSE)</f>
        <v>85250</v>
      </c>
      <c r="G2899">
        <f>VLOOKUP(_xlfn.CONCAT(A2899,B2899,C2899),Denominator!D:H,3,FALSE)</f>
        <v>780</v>
      </c>
      <c r="H2899">
        <v>239</v>
      </c>
      <c r="I2899" s="13">
        <f>Table15_2[[#This Row],[total_counts]]-Table15_2[[#This Row],[virtual_counts]]</f>
        <v>239</v>
      </c>
      <c r="J2899">
        <v>0</v>
      </c>
      <c r="K2899" s="4">
        <f>Table15_2[[#This Row],[total_counts]]/Table15_2[[#This Row],[den_total]]</f>
        <v>2.7781006625595722E-3</v>
      </c>
      <c r="L2899" s="4">
        <f>Table15_2[[#This Row],[in_person_counts]]/Table15_2[[#This Row],[den_total]]</f>
        <v>2.7781006625595722E-3</v>
      </c>
      <c r="M2899" s="4">
        <f>Table15_2[[#This Row],[virtual_counts]]/Table15_2[[#This Row],[den_total]]</f>
        <v>0</v>
      </c>
      <c r="N2899" t="s">
        <v>17</v>
      </c>
    </row>
    <row r="2900" spans="1:14" x14ac:dyDescent="0.3">
      <c r="A2900" t="s">
        <v>12</v>
      </c>
      <c r="B2900">
        <v>2021</v>
      </c>
      <c r="C2900">
        <v>11</v>
      </c>
      <c r="D2900" t="s">
        <v>13</v>
      </c>
      <c r="E2900">
        <v>96173</v>
      </c>
      <c r="F2900">
        <f>VLOOKUP(_xlfn.CONCAT(A2900,B2900,C2900),Denominator!D:H,2,FALSE)</f>
        <v>95564</v>
      </c>
      <c r="G2900">
        <f>VLOOKUP(_xlfn.CONCAT(A2900,B2900,C2900),Denominator!D:H,3,FALSE)</f>
        <v>609</v>
      </c>
      <c r="H2900">
        <v>1846</v>
      </c>
      <c r="I2900" s="13">
        <f>Table15_2[[#This Row],[total_counts]]-Table15_2[[#This Row],[virtual_counts]]</f>
        <v>1846</v>
      </c>
      <c r="J2900">
        <v>0</v>
      </c>
      <c r="K2900" s="4">
        <f>Table15_2[[#This Row],[total_counts]]/Table15_2[[#This Row],[den_total]]</f>
        <v>1.9194576440373076E-2</v>
      </c>
      <c r="L2900" s="4">
        <f>Table15_2[[#This Row],[in_person_counts]]/Table15_2[[#This Row],[den_total]]</f>
        <v>1.9194576440373076E-2</v>
      </c>
      <c r="M2900" s="4">
        <f>Table15_2[[#This Row],[virtual_counts]]/Table15_2[[#This Row],[den_total]]</f>
        <v>0</v>
      </c>
      <c r="N2900" t="s">
        <v>17</v>
      </c>
    </row>
    <row r="2901" spans="1:14" x14ac:dyDescent="0.3">
      <c r="A2901" t="s">
        <v>12</v>
      </c>
      <c r="B2901">
        <v>2021</v>
      </c>
      <c r="C2901">
        <v>11</v>
      </c>
      <c r="D2901" t="s">
        <v>18</v>
      </c>
      <c r="E2901">
        <v>96173</v>
      </c>
      <c r="F2901">
        <f>VLOOKUP(_xlfn.CONCAT(A2901,B2901,C2901),Denominator!D:H,2,FALSE)</f>
        <v>95564</v>
      </c>
      <c r="G2901">
        <f>VLOOKUP(_xlfn.CONCAT(A2901,B2901,C2901),Denominator!D:H,3,FALSE)</f>
        <v>609</v>
      </c>
      <c r="H2901">
        <v>259</v>
      </c>
      <c r="I2901" s="13">
        <f>Table15_2[[#This Row],[total_counts]]-Table15_2[[#This Row],[virtual_counts]]</f>
        <v>259</v>
      </c>
      <c r="J2901">
        <v>0</v>
      </c>
      <c r="K2901" s="4">
        <f>Table15_2[[#This Row],[total_counts]]/Table15_2[[#This Row],[den_total]]</f>
        <v>2.693063541742485E-3</v>
      </c>
      <c r="L2901" s="4">
        <f>Table15_2[[#This Row],[in_person_counts]]/Table15_2[[#This Row],[den_total]]</f>
        <v>2.693063541742485E-3</v>
      </c>
      <c r="M2901" s="4">
        <f>Table15_2[[#This Row],[virtual_counts]]/Table15_2[[#This Row],[den_total]]</f>
        <v>0</v>
      </c>
      <c r="N2901" t="s">
        <v>17</v>
      </c>
    </row>
    <row r="2902" spans="1:14" x14ac:dyDescent="0.3">
      <c r="A2902" t="s">
        <v>12</v>
      </c>
      <c r="B2902">
        <v>2021</v>
      </c>
      <c r="C2902">
        <v>11</v>
      </c>
      <c r="D2902" t="s">
        <v>19</v>
      </c>
      <c r="E2902">
        <v>96173</v>
      </c>
      <c r="F2902">
        <f>VLOOKUP(_xlfn.CONCAT(A2902,B2902,C2902),Denominator!D:H,2,FALSE)</f>
        <v>95564</v>
      </c>
      <c r="G2902">
        <f>VLOOKUP(_xlfn.CONCAT(A2902,B2902,C2902),Denominator!D:H,3,FALSE)</f>
        <v>609</v>
      </c>
      <c r="H2902">
        <v>12</v>
      </c>
      <c r="I2902" s="13">
        <f>Table15_2[[#This Row],[total_counts]]-Table15_2[[#This Row],[virtual_counts]]</f>
        <v>12</v>
      </c>
      <c r="J2902">
        <v>0</v>
      </c>
      <c r="K2902" s="4">
        <f>Table15_2[[#This Row],[total_counts]]/Table15_2[[#This Row],[den_total]]</f>
        <v>1.2477514479115759E-4</v>
      </c>
      <c r="L2902" s="4">
        <f>Table15_2[[#This Row],[in_person_counts]]/Table15_2[[#This Row],[den_total]]</f>
        <v>1.2477514479115759E-4</v>
      </c>
      <c r="M2902" s="4">
        <f>Table15_2[[#This Row],[virtual_counts]]/Table15_2[[#This Row],[den_total]]</f>
        <v>0</v>
      </c>
      <c r="N2902" t="s">
        <v>17</v>
      </c>
    </row>
    <row r="2903" spans="1:14" x14ac:dyDescent="0.3">
      <c r="A2903" t="s">
        <v>12</v>
      </c>
      <c r="B2903">
        <v>2021</v>
      </c>
      <c r="C2903">
        <v>11</v>
      </c>
      <c r="D2903" t="s">
        <v>20</v>
      </c>
      <c r="E2903">
        <v>96173</v>
      </c>
      <c r="F2903">
        <f>VLOOKUP(_xlfn.CONCAT(A2903,B2903,C2903),Denominator!D:H,2,FALSE)</f>
        <v>95564</v>
      </c>
      <c r="G2903">
        <f>VLOOKUP(_xlfn.CONCAT(A2903,B2903,C2903),Denominator!D:H,3,FALSE)</f>
        <v>609</v>
      </c>
      <c r="H2903">
        <v>22</v>
      </c>
      <c r="I2903" s="13">
        <f>Table15_2[[#This Row],[total_counts]]-Table15_2[[#This Row],[virtual_counts]]</f>
        <v>22</v>
      </c>
      <c r="J2903">
        <v>0</v>
      </c>
      <c r="K2903" s="4">
        <f>Table15_2[[#This Row],[total_counts]]/Table15_2[[#This Row],[den_total]]</f>
        <v>2.2875443211712226E-4</v>
      </c>
      <c r="L2903" s="4">
        <f>Table15_2[[#This Row],[in_person_counts]]/Table15_2[[#This Row],[den_total]]</f>
        <v>2.2875443211712226E-4</v>
      </c>
      <c r="M2903" s="4">
        <f>Table15_2[[#This Row],[virtual_counts]]/Table15_2[[#This Row],[den_total]]</f>
        <v>0</v>
      </c>
      <c r="N2903" t="s">
        <v>17</v>
      </c>
    </row>
    <row r="2904" spans="1:14" x14ac:dyDescent="0.3">
      <c r="A2904" t="s">
        <v>12</v>
      </c>
      <c r="B2904">
        <v>2021</v>
      </c>
      <c r="C2904">
        <v>11</v>
      </c>
      <c r="D2904" t="s">
        <v>21</v>
      </c>
      <c r="E2904">
        <v>96173</v>
      </c>
      <c r="F2904">
        <f>VLOOKUP(_xlfn.CONCAT(A2904,B2904,C2904),Denominator!D:H,2,FALSE)</f>
        <v>95564</v>
      </c>
      <c r="G2904">
        <f>VLOOKUP(_xlfn.CONCAT(A2904,B2904,C2904),Denominator!D:H,3,FALSE)</f>
        <v>609</v>
      </c>
      <c r="H2904">
        <v>43</v>
      </c>
      <c r="I2904" s="13">
        <f>Table15_2[[#This Row],[total_counts]]-Table15_2[[#This Row],[virtual_counts]]</f>
        <v>43</v>
      </c>
      <c r="J2904">
        <v>0</v>
      </c>
      <c r="K2904" s="4">
        <f>Table15_2[[#This Row],[total_counts]]/Table15_2[[#This Row],[den_total]]</f>
        <v>4.4711093550164806E-4</v>
      </c>
      <c r="L2904" s="4">
        <f>Table15_2[[#This Row],[in_person_counts]]/Table15_2[[#This Row],[den_total]]</f>
        <v>4.4711093550164806E-4</v>
      </c>
      <c r="M2904" s="4">
        <f>Table15_2[[#This Row],[virtual_counts]]/Table15_2[[#This Row],[den_total]]</f>
        <v>0</v>
      </c>
      <c r="N2904" t="s">
        <v>17</v>
      </c>
    </row>
    <row r="2905" spans="1:14" x14ac:dyDescent="0.3">
      <c r="A2905" t="s">
        <v>12</v>
      </c>
      <c r="B2905">
        <v>2021</v>
      </c>
      <c r="C2905">
        <v>11</v>
      </c>
      <c r="D2905" t="s">
        <v>22</v>
      </c>
      <c r="E2905">
        <v>96173</v>
      </c>
      <c r="F2905">
        <f>VLOOKUP(_xlfn.CONCAT(A2905,B2905,C2905),Denominator!D:H,2,FALSE)</f>
        <v>95564</v>
      </c>
      <c r="G2905">
        <f>VLOOKUP(_xlfn.CONCAT(A2905,B2905,C2905),Denominator!D:H,3,FALSE)</f>
        <v>609</v>
      </c>
      <c r="H2905">
        <v>65</v>
      </c>
      <c r="I2905" s="13">
        <f>Table15_2[[#This Row],[total_counts]]-Table15_2[[#This Row],[virtual_counts]]</f>
        <v>65</v>
      </c>
      <c r="J2905">
        <v>0</v>
      </c>
      <c r="K2905" s="4">
        <f>Table15_2[[#This Row],[total_counts]]/Table15_2[[#This Row],[den_total]]</f>
        <v>6.7586536761877038E-4</v>
      </c>
      <c r="L2905" s="4">
        <f>Table15_2[[#This Row],[in_person_counts]]/Table15_2[[#This Row],[den_total]]</f>
        <v>6.7586536761877038E-4</v>
      </c>
      <c r="M2905" s="4">
        <f>Table15_2[[#This Row],[virtual_counts]]/Table15_2[[#This Row],[den_total]]</f>
        <v>0</v>
      </c>
      <c r="N2905" t="s">
        <v>17</v>
      </c>
    </row>
    <row r="2906" spans="1:14" x14ac:dyDescent="0.3">
      <c r="A2906" t="s">
        <v>12</v>
      </c>
      <c r="B2906">
        <v>2021</v>
      </c>
      <c r="C2906">
        <v>11</v>
      </c>
      <c r="D2906" t="s">
        <v>23</v>
      </c>
      <c r="E2906">
        <v>96173</v>
      </c>
      <c r="F2906">
        <f>VLOOKUP(_xlfn.CONCAT(A2906,B2906,C2906),Denominator!D:H,2,FALSE)</f>
        <v>95564</v>
      </c>
      <c r="G2906">
        <f>VLOOKUP(_xlfn.CONCAT(A2906,B2906,C2906),Denominator!D:H,3,FALSE)</f>
        <v>609</v>
      </c>
      <c r="H2906">
        <v>94</v>
      </c>
      <c r="I2906" s="13">
        <f>Table15_2[[#This Row],[total_counts]]-Table15_2[[#This Row],[virtual_counts]]</f>
        <v>94</v>
      </c>
      <c r="J2906">
        <v>0</v>
      </c>
      <c r="K2906" s="4">
        <f>Table15_2[[#This Row],[total_counts]]/Table15_2[[#This Row],[den_total]]</f>
        <v>9.774053008640678E-4</v>
      </c>
      <c r="L2906" s="4">
        <f>Table15_2[[#This Row],[in_person_counts]]/Table15_2[[#This Row],[den_total]]</f>
        <v>9.774053008640678E-4</v>
      </c>
      <c r="M2906" s="4">
        <f>Table15_2[[#This Row],[virtual_counts]]/Table15_2[[#This Row],[den_total]]</f>
        <v>0</v>
      </c>
      <c r="N2906" t="s">
        <v>17</v>
      </c>
    </row>
    <row r="2907" spans="1:14" x14ac:dyDescent="0.3">
      <c r="A2907" t="s">
        <v>12</v>
      </c>
      <c r="B2907">
        <v>2021</v>
      </c>
      <c r="C2907">
        <v>11</v>
      </c>
      <c r="D2907" t="s">
        <v>24</v>
      </c>
      <c r="E2907">
        <v>96173</v>
      </c>
      <c r="F2907">
        <f>VLOOKUP(_xlfn.CONCAT(A2907,B2907,C2907),Denominator!D:H,2,FALSE)</f>
        <v>95564</v>
      </c>
      <c r="G2907">
        <f>VLOOKUP(_xlfn.CONCAT(A2907,B2907,C2907),Denominator!D:H,3,FALSE)</f>
        <v>609</v>
      </c>
      <c r="H2907">
        <v>2606</v>
      </c>
      <c r="I2907" s="13">
        <f>Table15_2[[#This Row],[total_counts]]-Table15_2[[#This Row],[virtual_counts]]</f>
        <v>2606</v>
      </c>
      <c r="J2907">
        <v>0</v>
      </c>
      <c r="K2907" s="4">
        <f>Table15_2[[#This Row],[total_counts]]/Table15_2[[#This Row],[den_total]]</f>
        <v>2.7097002277146391E-2</v>
      </c>
      <c r="L2907" s="4">
        <f>Table15_2[[#This Row],[in_person_counts]]/Table15_2[[#This Row],[den_total]]</f>
        <v>2.7097002277146391E-2</v>
      </c>
      <c r="M2907" s="4">
        <f>Table15_2[[#This Row],[virtual_counts]]/Table15_2[[#This Row],[den_total]]</f>
        <v>0</v>
      </c>
      <c r="N2907" t="s">
        <v>17</v>
      </c>
    </row>
    <row r="2908" spans="1:14" x14ac:dyDescent="0.3">
      <c r="A2908" t="s">
        <v>12</v>
      </c>
      <c r="B2908">
        <v>2021</v>
      </c>
      <c r="C2908">
        <v>11</v>
      </c>
      <c r="D2908" t="s">
        <v>25</v>
      </c>
      <c r="E2908">
        <v>96173</v>
      </c>
      <c r="F2908">
        <f>VLOOKUP(_xlfn.CONCAT(A2908,B2908,C2908),Denominator!D:H,2,FALSE)</f>
        <v>95564</v>
      </c>
      <c r="G2908">
        <f>VLOOKUP(_xlfn.CONCAT(A2908,B2908,C2908),Denominator!D:H,3,FALSE)</f>
        <v>609</v>
      </c>
      <c r="H2908">
        <v>347</v>
      </c>
      <c r="I2908" s="13">
        <f>Table15_2[[#This Row],[total_counts]]-Table15_2[[#This Row],[virtual_counts]]</f>
        <v>347</v>
      </c>
      <c r="J2908">
        <v>0</v>
      </c>
      <c r="K2908" s="4">
        <f>Table15_2[[#This Row],[total_counts]]/Table15_2[[#This Row],[den_total]]</f>
        <v>3.6080812702109738E-3</v>
      </c>
      <c r="L2908" s="4">
        <f>Table15_2[[#This Row],[in_person_counts]]/Table15_2[[#This Row],[den_total]]</f>
        <v>3.6080812702109738E-3</v>
      </c>
      <c r="M2908" s="4">
        <f>Table15_2[[#This Row],[virtual_counts]]/Table15_2[[#This Row],[den_total]]</f>
        <v>0</v>
      </c>
      <c r="N2908" t="s">
        <v>17</v>
      </c>
    </row>
    <row r="2909" spans="1:14" x14ac:dyDescent="0.3">
      <c r="A2909" t="s">
        <v>12</v>
      </c>
      <c r="B2909">
        <v>2021</v>
      </c>
      <c r="C2909">
        <v>12</v>
      </c>
      <c r="D2909" t="s">
        <v>13</v>
      </c>
      <c r="E2909">
        <v>71305</v>
      </c>
      <c r="F2909">
        <f>VLOOKUP(_xlfn.CONCAT(A2909,B2909,C2909),Denominator!D:H,2,FALSE)</f>
        <v>71001</v>
      </c>
      <c r="G2909">
        <f>VLOOKUP(_xlfn.CONCAT(A2909,B2909,C2909),Denominator!D:H,3,FALSE)</f>
        <v>304</v>
      </c>
      <c r="H2909">
        <v>1557</v>
      </c>
      <c r="I2909" s="13">
        <f>Table15_2[[#This Row],[total_counts]]-Table15_2[[#This Row],[virtual_counts]]</f>
        <v>1557</v>
      </c>
      <c r="J2909">
        <v>0</v>
      </c>
      <c r="K2909" s="4">
        <f>Table15_2[[#This Row],[total_counts]]/Table15_2[[#This Row],[den_total]]</f>
        <v>2.1835775892293668E-2</v>
      </c>
      <c r="L2909" s="4">
        <f>Table15_2[[#This Row],[in_person_counts]]/Table15_2[[#This Row],[den_total]]</f>
        <v>2.1835775892293668E-2</v>
      </c>
      <c r="M2909" s="4">
        <f>Table15_2[[#This Row],[virtual_counts]]/Table15_2[[#This Row],[den_total]]</f>
        <v>0</v>
      </c>
      <c r="N2909" t="s">
        <v>17</v>
      </c>
    </row>
    <row r="2910" spans="1:14" x14ac:dyDescent="0.3">
      <c r="A2910" t="s">
        <v>12</v>
      </c>
      <c r="B2910">
        <v>2021</v>
      </c>
      <c r="C2910">
        <v>12</v>
      </c>
      <c r="D2910" t="s">
        <v>18</v>
      </c>
      <c r="E2910">
        <v>71305</v>
      </c>
      <c r="F2910">
        <f>VLOOKUP(_xlfn.CONCAT(A2910,B2910,C2910),Denominator!D:H,2,FALSE)</f>
        <v>71001</v>
      </c>
      <c r="G2910">
        <f>VLOOKUP(_xlfn.CONCAT(A2910,B2910,C2910),Denominator!D:H,3,FALSE)</f>
        <v>304</v>
      </c>
      <c r="H2910">
        <v>197</v>
      </c>
      <c r="I2910" s="13">
        <f>Table15_2[[#This Row],[total_counts]]-Table15_2[[#This Row],[virtual_counts]]</f>
        <v>197</v>
      </c>
      <c r="J2910">
        <v>0</v>
      </c>
      <c r="K2910" s="4">
        <f>Table15_2[[#This Row],[total_counts]]/Table15_2[[#This Row],[den_total]]</f>
        <v>2.762779608723091E-3</v>
      </c>
      <c r="L2910" s="4">
        <f>Table15_2[[#This Row],[in_person_counts]]/Table15_2[[#This Row],[den_total]]</f>
        <v>2.762779608723091E-3</v>
      </c>
      <c r="M2910" s="4">
        <f>Table15_2[[#This Row],[virtual_counts]]/Table15_2[[#This Row],[den_total]]</f>
        <v>0</v>
      </c>
      <c r="N2910" t="s">
        <v>17</v>
      </c>
    </row>
    <row r="2911" spans="1:14" x14ac:dyDescent="0.3">
      <c r="A2911" t="s">
        <v>12</v>
      </c>
      <c r="B2911">
        <v>2021</v>
      </c>
      <c r="C2911">
        <v>12</v>
      </c>
      <c r="D2911" t="s">
        <v>19</v>
      </c>
      <c r="E2911">
        <v>71305</v>
      </c>
      <c r="F2911">
        <f>VLOOKUP(_xlfn.CONCAT(A2911,B2911,C2911),Denominator!D:H,2,FALSE)</f>
        <v>71001</v>
      </c>
      <c r="G2911">
        <f>VLOOKUP(_xlfn.CONCAT(A2911,B2911,C2911),Denominator!D:H,3,FALSE)</f>
        <v>304</v>
      </c>
      <c r="H2911">
        <v>4</v>
      </c>
      <c r="I2911" s="13">
        <f>Table15_2[[#This Row],[total_counts]]-Table15_2[[#This Row],[virtual_counts]]</f>
        <v>4</v>
      </c>
      <c r="J2911">
        <v>0</v>
      </c>
      <c r="K2911" s="4">
        <f>Table15_2[[#This Row],[total_counts]]/Table15_2[[#This Row],[den_total]]</f>
        <v>5.6097047892854642E-5</v>
      </c>
      <c r="L2911" s="4">
        <f>Table15_2[[#This Row],[in_person_counts]]/Table15_2[[#This Row],[den_total]]</f>
        <v>5.6097047892854642E-5</v>
      </c>
      <c r="M2911" s="4">
        <f>Table15_2[[#This Row],[virtual_counts]]/Table15_2[[#This Row],[den_total]]</f>
        <v>0</v>
      </c>
      <c r="N2911" t="s">
        <v>17</v>
      </c>
    </row>
    <row r="2912" spans="1:14" x14ac:dyDescent="0.3">
      <c r="A2912" t="s">
        <v>12</v>
      </c>
      <c r="B2912">
        <v>2021</v>
      </c>
      <c r="C2912">
        <v>12</v>
      </c>
      <c r="D2912" t="s">
        <v>20</v>
      </c>
      <c r="E2912">
        <v>71305</v>
      </c>
      <c r="F2912">
        <f>VLOOKUP(_xlfn.CONCAT(A2912,B2912,C2912),Denominator!D:H,2,FALSE)</f>
        <v>71001</v>
      </c>
      <c r="G2912">
        <f>VLOOKUP(_xlfn.CONCAT(A2912,B2912,C2912),Denominator!D:H,3,FALSE)</f>
        <v>304</v>
      </c>
      <c r="H2912">
        <v>11</v>
      </c>
      <c r="I2912" s="13">
        <f>Table15_2[[#This Row],[total_counts]]-Table15_2[[#This Row],[virtual_counts]]</f>
        <v>11</v>
      </c>
      <c r="J2912">
        <v>0</v>
      </c>
      <c r="K2912" s="4">
        <f>Table15_2[[#This Row],[total_counts]]/Table15_2[[#This Row],[den_total]]</f>
        <v>1.5426688170535027E-4</v>
      </c>
      <c r="L2912" s="4">
        <f>Table15_2[[#This Row],[in_person_counts]]/Table15_2[[#This Row],[den_total]]</f>
        <v>1.5426688170535027E-4</v>
      </c>
      <c r="M2912" s="4">
        <f>Table15_2[[#This Row],[virtual_counts]]/Table15_2[[#This Row],[den_total]]</f>
        <v>0</v>
      </c>
      <c r="N2912" t="s">
        <v>17</v>
      </c>
    </row>
    <row r="2913" spans="1:14" x14ac:dyDescent="0.3">
      <c r="A2913" t="s">
        <v>12</v>
      </c>
      <c r="B2913">
        <v>2021</v>
      </c>
      <c r="C2913">
        <v>12</v>
      </c>
      <c r="D2913" t="s">
        <v>21</v>
      </c>
      <c r="E2913">
        <v>71305</v>
      </c>
      <c r="F2913">
        <f>VLOOKUP(_xlfn.CONCAT(A2913,B2913,C2913),Denominator!D:H,2,FALSE)</f>
        <v>71001</v>
      </c>
      <c r="G2913">
        <f>VLOOKUP(_xlfn.CONCAT(A2913,B2913,C2913),Denominator!D:H,3,FALSE)</f>
        <v>304</v>
      </c>
      <c r="H2913">
        <v>49</v>
      </c>
      <c r="I2913" s="13">
        <f>Table15_2[[#This Row],[total_counts]]-Table15_2[[#This Row],[virtual_counts]]</f>
        <v>49</v>
      </c>
      <c r="J2913">
        <v>0</v>
      </c>
      <c r="K2913" s="4">
        <f>Table15_2[[#This Row],[total_counts]]/Table15_2[[#This Row],[den_total]]</f>
        <v>6.8718883668746934E-4</v>
      </c>
      <c r="L2913" s="4">
        <f>Table15_2[[#This Row],[in_person_counts]]/Table15_2[[#This Row],[den_total]]</f>
        <v>6.8718883668746934E-4</v>
      </c>
      <c r="M2913" s="4">
        <f>Table15_2[[#This Row],[virtual_counts]]/Table15_2[[#This Row],[den_total]]</f>
        <v>0</v>
      </c>
      <c r="N2913" t="s">
        <v>17</v>
      </c>
    </row>
    <row r="2914" spans="1:14" x14ac:dyDescent="0.3">
      <c r="A2914" t="s">
        <v>12</v>
      </c>
      <c r="B2914">
        <v>2021</v>
      </c>
      <c r="C2914">
        <v>12</v>
      </c>
      <c r="D2914" t="s">
        <v>22</v>
      </c>
      <c r="E2914">
        <v>71305</v>
      </c>
      <c r="F2914">
        <f>VLOOKUP(_xlfn.CONCAT(A2914,B2914,C2914),Denominator!D:H,2,FALSE)</f>
        <v>71001</v>
      </c>
      <c r="G2914">
        <f>VLOOKUP(_xlfn.CONCAT(A2914,B2914,C2914),Denominator!D:H,3,FALSE)</f>
        <v>304</v>
      </c>
      <c r="H2914">
        <v>60</v>
      </c>
      <c r="I2914" s="13">
        <f>Table15_2[[#This Row],[total_counts]]-Table15_2[[#This Row],[virtual_counts]]</f>
        <v>60</v>
      </c>
      <c r="J2914">
        <v>0</v>
      </c>
      <c r="K2914" s="4">
        <f>Table15_2[[#This Row],[total_counts]]/Table15_2[[#This Row],[den_total]]</f>
        <v>8.4145571839281958E-4</v>
      </c>
      <c r="L2914" s="4">
        <f>Table15_2[[#This Row],[in_person_counts]]/Table15_2[[#This Row],[den_total]]</f>
        <v>8.4145571839281958E-4</v>
      </c>
      <c r="M2914" s="4">
        <f>Table15_2[[#This Row],[virtual_counts]]/Table15_2[[#This Row],[den_total]]</f>
        <v>0</v>
      </c>
      <c r="N2914" t="s">
        <v>17</v>
      </c>
    </row>
    <row r="2915" spans="1:14" x14ac:dyDescent="0.3">
      <c r="A2915" t="s">
        <v>12</v>
      </c>
      <c r="B2915">
        <v>2021</v>
      </c>
      <c r="C2915">
        <v>12</v>
      </c>
      <c r="D2915" t="s">
        <v>23</v>
      </c>
      <c r="E2915">
        <v>71305</v>
      </c>
      <c r="F2915">
        <f>VLOOKUP(_xlfn.CONCAT(A2915,B2915,C2915),Denominator!D:H,2,FALSE)</f>
        <v>71001</v>
      </c>
      <c r="G2915">
        <f>VLOOKUP(_xlfn.CONCAT(A2915,B2915,C2915),Denominator!D:H,3,FALSE)</f>
        <v>304</v>
      </c>
      <c r="H2915">
        <v>92</v>
      </c>
      <c r="I2915" s="13">
        <f>Table15_2[[#This Row],[total_counts]]-Table15_2[[#This Row],[virtual_counts]]</f>
        <v>92</v>
      </c>
      <c r="J2915">
        <v>0</v>
      </c>
      <c r="K2915" s="4">
        <f>Table15_2[[#This Row],[total_counts]]/Table15_2[[#This Row],[den_total]]</f>
        <v>1.2902321015356567E-3</v>
      </c>
      <c r="L2915" s="4">
        <f>Table15_2[[#This Row],[in_person_counts]]/Table15_2[[#This Row],[den_total]]</f>
        <v>1.2902321015356567E-3</v>
      </c>
      <c r="M2915" s="4">
        <f>Table15_2[[#This Row],[virtual_counts]]/Table15_2[[#This Row],[den_total]]</f>
        <v>0</v>
      </c>
      <c r="N2915" t="s">
        <v>17</v>
      </c>
    </row>
    <row r="2916" spans="1:14" x14ac:dyDescent="0.3">
      <c r="A2916" t="s">
        <v>12</v>
      </c>
      <c r="B2916">
        <v>2021</v>
      </c>
      <c r="C2916">
        <v>12</v>
      </c>
      <c r="D2916" t="s">
        <v>24</v>
      </c>
      <c r="E2916">
        <v>71305</v>
      </c>
      <c r="F2916">
        <f>VLOOKUP(_xlfn.CONCAT(A2916,B2916,C2916),Denominator!D:H,2,FALSE)</f>
        <v>71001</v>
      </c>
      <c r="G2916">
        <f>VLOOKUP(_xlfn.CONCAT(A2916,B2916,C2916),Denominator!D:H,3,FALSE)</f>
        <v>304</v>
      </c>
      <c r="H2916">
        <v>1962</v>
      </c>
      <c r="I2916" s="13">
        <f>Table15_2[[#This Row],[total_counts]]-Table15_2[[#This Row],[virtual_counts]]</f>
        <v>1962</v>
      </c>
      <c r="J2916">
        <v>0</v>
      </c>
      <c r="K2916" s="4">
        <f>Table15_2[[#This Row],[total_counts]]/Table15_2[[#This Row],[den_total]]</f>
        <v>2.7515601991445201E-2</v>
      </c>
      <c r="L2916" s="4">
        <f>Table15_2[[#This Row],[in_person_counts]]/Table15_2[[#This Row],[den_total]]</f>
        <v>2.7515601991445201E-2</v>
      </c>
      <c r="M2916" s="4">
        <f>Table15_2[[#This Row],[virtual_counts]]/Table15_2[[#This Row],[den_total]]</f>
        <v>0</v>
      </c>
      <c r="N2916" t="s">
        <v>17</v>
      </c>
    </row>
    <row r="2917" spans="1:14" x14ac:dyDescent="0.3">
      <c r="A2917" t="s">
        <v>12</v>
      </c>
      <c r="B2917">
        <v>2021</v>
      </c>
      <c r="C2917">
        <v>12</v>
      </c>
      <c r="D2917" t="s">
        <v>25</v>
      </c>
      <c r="E2917">
        <v>71305</v>
      </c>
      <c r="F2917">
        <f>VLOOKUP(_xlfn.CONCAT(A2917,B2917,C2917),Denominator!D:H,2,FALSE)</f>
        <v>71001</v>
      </c>
      <c r="G2917">
        <f>VLOOKUP(_xlfn.CONCAT(A2917,B2917,C2917),Denominator!D:H,3,FALSE)</f>
        <v>304</v>
      </c>
      <c r="H2917">
        <v>292</v>
      </c>
      <c r="I2917" s="13">
        <f>Table15_2[[#This Row],[total_counts]]-Table15_2[[#This Row],[virtual_counts]]</f>
        <v>292</v>
      </c>
      <c r="J2917">
        <v>0</v>
      </c>
      <c r="K2917" s="4">
        <f>Table15_2[[#This Row],[total_counts]]/Table15_2[[#This Row],[den_total]]</f>
        <v>4.0950844961783889E-3</v>
      </c>
      <c r="L2917" s="4">
        <f>Table15_2[[#This Row],[in_person_counts]]/Table15_2[[#This Row],[den_total]]</f>
        <v>4.0950844961783889E-3</v>
      </c>
      <c r="M2917" s="4">
        <f>Table15_2[[#This Row],[virtual_counts]]/Table15_2[[#This Row],[den_total]]</f>
        <v>0</v>
      </c>
      <c r="N2917" t="s">
        <v>17</v>
      </c>
    </row>
    <row r="2918" spans="1:14" x14ac:dyDescent="0.3">
      <c r="A2918" t="s">
        <v>26</v>
      </c>
      <c r="B2918">
        <v>2021</v>
      </c>
      <c r="C2918">
        <v>1</v>
      </c>
      <c r="D2918" t="s">
        <v>13</v>
      </c>
      <c r="E2918">
        <v>130765</v>
      </c>
      <c r="F2918">
        <f>VLOOKUP(_xlfn.CONCAT(A2918,B2918,C2918),Denominator!D:H,2,FALSE)</f>
        <v>88471</v>
      </c>
      <c r="G2918">
        <f>VLOOKUP(_xlfn.CONCAT(A2918,B2918,C2918),Denominator!D:H,3,FALSE)</f>
        <v>42294</v>
      </c>
      <c r="H2918">
        <v>3503</v>
      </c>
      <c r="I2918" s="13">
        <f>Table15_2[[#This Row],[total_counts]]-Table15_2[[#This Row],[virtual_counts]]</f>
        <v>2315</v>
      </c>
      <c r="J2918">
        <v>1188</v>
      </c>
      <c r="K2918" s="4">
        <f>Table15_2[[#This Row],[total_counts]]/Table15_2[[#This Row],[den_total]]</f>
        <v>2.6788513746032961E-2</v>
      </c>
      <c r="L2918" s="4">
        <f>Table15_2[[#This Row],[in_person_counts]]/Table15_2[[#This Row],[den_total]]</f>
        <v>1.7703513937215615E-2</v>
      </c>
      <c r="M2918" s="4">
        <f>Table15_2[[#This Row],[virtual_counts]]/Table15_2[[#This Row],[den_total]]</f>
        <v>9.0849998088173445E-3</v>
      </c>
      <c r="N2918" t="s">
        <v>16</v>
      </c>
    </row>
    <row r="2919" spans="1:14" x14ac:dyDescent="0.3">
      <c r="A2919" t="s">
        <v>26</v>
      </c>
      <c r="B2919">
        <v>2021</v>
      </c>
      <c r="C2919">
        <v>1</v>
      </c>
      <c r="D2919" t="s">
        <v>18</v>
      </c>
      <c r="E2919">
        <v>130765</v>
      </c>
      <c r="F2919">
        <f>VLOOKUP(_xlfn.CONCAT(A2919,B2919,C2919),Denominator!D:H,2,FALSE)</f>
        <v>88471</v>
      </c>
      <c r="G2919">
        <f>VLOOKUP(_xlfn.CONCAT(A2919,B2919,C2919),Denominator!D:H,3,FALSE)</f>
        <v>42294</v>
      </c>
      <c r="H2919">
        <v>249</v>
      </c>
      <c r="I2919" s="13">
        <f>Table15_2[[#This Row],[total_counts]]-Table15_2[[#This Row],[virtual_counts]]</f>
        <v>179</v>
      </c>
      <c r="J2919">
        <v>70</v>
      </c>
      <c r="K2919" s="4">
        <f>Table15_2[[#This Row],[total_counts]]/Table15_2[[#This Row],[den_total]]</f>
        <v>1.9041792528581808E-3</v>
      </c>
      <c r="L2919" s="4">
        <f>Table15_2[[#This Row],[in_person_counts]]/Table15_2[[#This Row],[den_total]]</f>
        <v>1.3688678163117042E-3</v>
      </c>
      <c r="M2919" s="4">
        <f>Table15_2[[#This Row],[virtual_counts]]/Table15_2[[#This Row],[den_total]]</f>
        <v>5.353114365464765E-4</v>
      </c>
      <c r="N2919" t="s">
        <v>16</v>
      </c>
    </row>
    <row r="2920" spans="1:14" x14ac:dyDescent="0.3">
      <c r="A2920" t="s">
        <v>26</v>
      </c>
      <c r="B2920">
        <v>2021</v>
      </c>
      <c r="C2920">
        <v>1</v>
      </c>
      <c r="D2920" t="s">
        <v>19</v>
      </c>
      <c r="E2920">
        <v>130765</v>
      </c>
      <c r="F2920">
        <f>VLOOKUP(_xlfn.CONCAT(A2920,B2920,C2920),Denominator!D:H,2,FALSE)</f>
        <v>88471</v>
      </c>
      <c r="G2920">
        <f>VLOOKUP(_xlfn.CONCAT(A2920,B2920,C2920),Denominator!D:H,3,FALSE)</f>
        <v>42294</v>
      </c>
      <c r="H2920">
        <v>80</v>
      </c>
      <c r="I2920" s="13">
        <f>Table15_2[[#This Row],[total_counts]]-Table15_2[[#This Row],[virtual_counts]]</f>
        <v>56</v>
      </c>
      <c r="J2920">
        <v>24</v>
      </c>
      <c r="K2920" s="4">
        <f>Table15_2[[#This Row],[total_counts]]/Table15_2[[#This Row],[den_total]]</f>
        <v>6.117844989102589E-4</v>
      </c>
      <c r="L2920" s="4">
        <f>Table15_2[[#This Row],[in_person_counts]]/Table15_2[[#This Row],[den_total]]</f>
        <v>4.2824914923718122E-4</v>
      </c>
      <c r="M2920" s="4">
        <f>Table15_2[[#This Row],[virtual_counts]]/Table15_2[[#This Row],[den_total]]</f>
        <v>1.8353534967307765E-4</v>
      </c>
      <c r="N2920" t="s">
        <v>16</v>
      </c>
    </row>
    <row r="2921" spans="1:14" x14ac:dyDescent="0.3">
      <c r="A2921" t="s">
        <v>26</v>
      </c>
      <c r="B2921">
        <v>2021</v>
      </c>
      <c r="C2921">
        <v>1</v>
      </c>
      <c r="D2921" t="s">
        <v>20</v>
      </c>
      <c r="E2921">
        <v>130765</v>
      </c>
      <c r="F2921">
        <f>VLOOKUP(_xlfn.CONCAT(A2921,B2921,C2921),Denominator!D:H,2,FALSE)</f>
        <v>88471</v>
      </c>
      <c r="G2921">
        <f>VLOOKUP(_xlfn.CONCAT(A2921,B2921,C2921),Denominator!D:H,3,FALSE)</f>
        <v>42294</v>
      </c>
      <c r="H2921">
        <v>86</v>
      </c>
      <c r="I2921" s="13">
        <f>Table15_2[[#This Row],[total_counts]]-Table15_2[[#This Row],[virtual_counts]]</f>
        <v>56</v>
      </c>
      <c r="J2921">
        <v>30</v>
      </c>
      <c r="K2921" s="4">
        <f>Table15_2[[#This Row],[total_counts]]/Table15_2[[#This Row],[den_total]]</f>
        <v>6.5766833632852832E-4</v>
      </c>
      <c r="L2921" s="4">
        <f>Table15_2[[#This Row],[in_person_counts]]/Table15_2[[#This Row],[den_total]]</f>
        <v>4.2824914923718122E-4</v>
      </c>
      <c r="M2921" s="4">
        <f>Table15_2[[#This Row],[virtual_counts]]/Table15_2[[#This Row],[den_total]]</f>
        <v>2.2941918709134707E-4</v>
      </c>
      <c r="N2921" t="s">
        <v>16</v>
      </c>
    </row>
    <row r="2922" spans="1:14" x14ac:dyDescent="0.3">
      <c r="A2922" t="s">
        <v>26</v>
      </c>
      <c r="B2922">
        <v>2021</v>
      </c>
      <c r="C2922">
        <v>1</v>
      </c>
      <c r="D2922" t="s">
        <v>21</v>
      </c>
      <c r="E2922">
        <v>130765</v>
      </c>
      <c r="F2922">
        <f>VLOOKUP(_xlfn.CONCAT(A2922,B2922,C2922),Denominator!D:H,2,FALSE)</f>
        <v>88471</v>
      </c>
      <c r="G2922">
        <f>VLOOKUP(_xlfn.CONCAT(A2922,B2922,C2922),Denominator!D:H,3,FALSE)</f>
        <v>42294</v>
      </c>
      <c r="H2922">
        <v>103</v>
      </c>
      <c r="I2922" s="13">
        <f>Table15_2[[#This Row],[total_counts]]-Table15_2[[#This Row],[virtual_counts]]</f>
        <v>91</v>
      </c>
      <c r="J2922">
        <v>12</v>
      </c>
      <c r="K2922" s="4">
        <f>Table15_2[[#This Row],[total_counts]]/Table15_2[[#This Row],[den_total]]</f>
        <v>7.8767254234695825E-4</v>
      </c>
      <c r="L2922" s="4">
        <f>Table15_2[[#This Row],[in_person_counts]]/Table15_2[[#This Row],[den_total]]</f>
        <v>6.9590486751041941E-4</v>
      </c>
      <c r="M2922" s="4">
        <f>Table15_2[[#This Row],[virtual_counts]]/Table15_2[[#This Row],[den_total]]</f>
        <v>9.1767674836538827E-5</v>
      </c>
      <c r="N2922" t="s">
        <v>16</v>
      </c>
    </row>
    <row r="2923" spans="1:14" x14ac:dyDescent="0.3">
      <c r="A2923" t="s">
        <v>26</v>
      </c>
      <c r="B2923">
        <v>2021</v>
      </c>
      <c r="C2923">
        <v>1</v>
      </c>
      <c r="D2923" t="s">
        <v>22</v>
      </c>
      <c r="E2923">
        <v>130765</v>
      </c>
      <c r="F2923">
        <f>VLOOKUP(_xlfn.CONCAT(A2923,B2923,C2923),Denominator!D:H,2,FALSE)</f>
        <v>88471</v>
      </c>
      <c r="G2923">
        <f>VLOOKUP(_xlfn.CONCAT(A2923,B2923,C2923),Denominator!D:H,3,FALSE)</f>
        <v>42294</v>
      </c>
      <c r="H2923">
        <v>189</v>
      </c>
      <c r="I2923" s="13">
        <f>Table15_2[[#This Row],[total_counts]]-Table15_2[[#This Row],[virtual_counts]]</f>
        <v>147</v>
      </c>
      <c r="J2923">
        <v>42</v>
      </c>
      <c r="K2923" s="4">
        <f>Table15_2[[#This Row],[total_counts]]/Table15_2[[#This Row],[den_total]]</f>
        <v>1.4453408786754866E-3</v>
      </c>
      <c r="L2923" s="4">
        <f>Table15_2[[#This Row],[in_person_counts]]/Table15_2[[#This Row],[den_total]]</f>
        <v>1.1241540167476007E-3</v>
      </c>
      <c r="M2923" s="4">
        <f>Table15_2[[#This Row],[virtual_counts]]/Table15_2[[#This Row],[den_total]]</f>
        <v>3.2118686192788589E-4</v>
      </c>
      <c r="N2923" t="s">
        <v>16</v>
      </c>
    </row>
    <row r="2924" spans="1:14" x14ac:dyDescent="0.3">
      <c r="A2924" t="s">
        <v>26</v>
      </c>
      <c r="B2924">
        <v>2021</v>
      </c>
      <c r="C2924">
        <v>1</v>
      </c>
      <c r="D2924" t="s">
        <v>23</v>
      </c>
      <c r="E2924">
        <v>130765</v>
      </c>
      <c r="F2924">
        <f>VLOOKUP(_xlfn.CONCAT(A2924,B2924,C2924),Denominator!D:H,2,FALSE)</f>
        <v>88471</v>
      </c>
      <c r="G2924">
        <f>VLOOKUP(_xlfn.CONCAT(A2924,B2924,C2924),Denominator!D:H,3,FALSE)</f>
        <v>42294</v>
      </c>
      <c r="H2924">
        <v>599</v>
      </c>
      <c r="I2924" s="13">
        <f>Table15_2[[#This Row],[total_counts]]-Table15_2[[#This Row],[virtual_counts]]</f>
        <v>404</v>
      </c>
      <c r="J2924">
        <v>195</v>
      </c>
      <c r="K2924" s="4">
        <f>Table15_2[[#This Row],[total_counts]]/Table15_2[[#This Row],[den_total]]</f>
        <v>4.5807364355905629E-3</v>
      </c>
      <c r="L2924" s="4">
        <f>Table15_2[[#This Row],[in_person_counts]]/Table15_2[[#This Row],[den_total]]</f>
        <v>3.0895117194968073E-3</v>
      </c>
      <c r="M2924" s="4">
        <f>Table15_2[[#This Row],[virtual_counts]]/Table15_2[[#This Row],[den_total]]</f>
        <v>1.4912247160937559E-3</v>
      </c>
      <c r="N2924" t="s">
        <v>16</v>
      </c>
    </row>
    <row r="2925" spans="1:14" x14ac:dyDescent="0.3">
      <c r="A2925" t="s">
        <v>26</v>
      </c>
      <c r="B2925">
        <v>2021</v>
      </c>
      <c r="C2925">
        <v>1</v>
      </c>
      <c r="D2925" t="s">
        <v>24</v>
      </c>
      <c r="E2925">
        <v>130765</v>
      </c>
      <c r="F2925">
        <f>VLOOKUP(_xlfn.CONCAT(A2925,B2925,C2925),Denominator!D:H,2,FALSE)</f>
        <v>88471</v>
      </c>
      <c r="G2925">
        <f>VLOOKUP(_xlfn.CONCAT(A2925,B2925,C2925),Denominator!D:H,3,FALSE)</f>
        <v>42294</v>
      </c>
      <c r="H2925">
        <v>73</v>
      </c>
      <c r="I2925" s="13">
        <f>Table15_2[[#This Row],[total_counts]]-Table15_2[[#This Row],[virtual_counts]]</f>
        <v>49</v>
      </c>
      <c r="J2925">
        <v>24</v>
      </c>
      <c r="K2925" s="4">
        <f>Table15_2[[#This Row],[total_counts]]/Table15_2[[#This Row],[den_total]]</f>
        <v>5.5825335525561126E-4</v>
      </c>
      <c r="L2925" s="4">
        <f>Table15_2[[#This Row],[in_person_counts]]/Table15_2[[#This Row],[den_total]]</f>
        <v>3.7471800558253353E-4</v>
      </c>
      <c r="M2925" s="4">
        <f>Table15_2[[#This Row],[virtual_counts]]/Table15_2[[#This Row],[den_total]]</f>
        <v>1.8353534967307765E-4</v>
      </c>
      <c r="N2925" t="s">
        <v>16</v>
      </c>
    </row>
    <row r="2926" spans="1:14" x14ac:dyDescent="0.3">
      <c r="A2926" t="s">
        <v>26</v>
      </c>
      <c r="B2926">
        <v>2021</v>
      </c>
      <c r="C2926">
        <v>1</v>
      </c>
      <c r="D2926" t="s">
        <v>25</v>
      </c>
      <c r="E2926">
        <v>130765</v>
      </c>
      <c r="F2926">
        <f>VLOOKUP(_xlfn.CONCAT(A2926,B2926,C2926),Denominator!D:H,2,FALSE)</f>
        <v>88471</v>
      </c>
      <c r="G2926">
        <f>VLOOKUP(_xlfn.CONCAT(A2926,B2926,C2926),Denominator!D:H,3,FALSE)</f>
        <v>42294</v>
      </c>
      <c r="H2926">
        <v>227</v>
      </c>
      <c r="I2926" s="13">
        <f>Table15_2[[#This Row],[total_counts]]-Table15_2[[#This Row],[virtual_counts]]</f>
        <v>137</v>
      </c>
      <c r="J2926">
        <v>90</v>
      </c>
      <c r="K2926" s="4">
        <f>Table15_2[[#This Row],[total_counts]]/Table15_2[[#This Row],[den_total]]</f>
        <v>1.7359385156578595E-3</v>
      </c>
      <c r="L2926" s="4">
        <f>Table15_2[[#This Row],[in_person_counts]]/Table15_2[[#This Row],[den_total]]</f>
        <v>1.0476809543838183E-3</v>
      </c>
      <c r="M2926" s="4">
        <f>Table15_2[[#This Row],[virtual_counts]]/Table15_2[[#This Row],[den_total]]</f>
        <v>6.8825756127404119E-4</v>
      </c>
      <c r="N2926" t="s">
        <v>16</v>
      </c>
    </row>
    <row r="2927" spans="1:14" x14ac:dyDescent="0.3">
      <c r="A2927" t="s">
        <v>26</v>
      </c>
      <c r="B2927">
        <v>2021</v>
      </c>
      <c r="C2927">
        <v>2</v>
      </c>
      <c r="D2927" t="s">
        <v>13</v>
      </c>
      <c r="E2927">
        <v>147976</v>
      </c>
      <c r="F2927">
        <f>VLOOKUP(_xlfn.CONCAT(A2927,B2927,C2927),Denominator!D:H,2,FALSE)</f>
        <v>97077</v>
      </c>
      <c r="G2927">
        <f>VLOOKUP(_xlfn.CONCAT(A2927,B2927,C2927),Denominator!D:H,3,FALSE)</f>
        <v>50899</v>
      </c>
      <c r="H2927">
        <v>3923</v>
      </c>
      <c r="I2927" s="13">
        <f>Table15_2[[#This Row],[total_counts]]-Table15_2[[#This Row],[virtual_counts]]</f>
        <v>2550</v>
      </c>
      <c r="J2927">
        <v>1373</v>
      </c>
      <c r="K2927" s="4">
        <f>Table15_2[[#This Row],[total_counts]]/Table15_2[[#This Row],[den_total]]</f>
        <v>2.6511055846894092E-2</v>
      </c>
      <c r="L2927" s="4">
        <f>Table15_2[[#This Row],[in_person_counts]]/Table15_2[[#This Row],[den_total]]</f>
        <v>1.7232524193112397E-2</v>
      </c>
      <c r="M2927" s="4">
        <f>Table15_2[[#This Row],[virtual_counts]]/Table15_2[[#This Row],[den_total]]</f>
        <v>9.278531653781695E-3</v>
      </c>
      <c r="N2927" t="s">
        <v>16</v>
      </c>
    </row>
    <row r="2928" spans="1:14" x14ac:dyDescent="0.3">
      <c r="A2928" t="s">
        <v>26</v>
      </c>
      <c r="B2928">
        <v>2021</v>
      </c>
      <c r="C2928">
        <v>2</v>
      </c>
      <c r="D2928" t="s">
        <v>18</v>
      </c>
      <c r="E2928">
        <v>147976</v>
      </c>
      <c r="F2928">
        <f>VLOOKUP(_xlfn.CONCAT(A2928,B2928,C2928),Denominator!D:H,2,FALSE)</f>
        <v>97077</v>
      </c>
      <c r="G2928">
        <f>VLOOKUP(_xlfn.CONCAT(A2928,B2928,C2928),Denominator!D:H,3,FALSE)</f>
        <v>50899</v>
      </c>
      <c r="H2928">
        <v>274</v>
      </c>
      <c r="I2928" s="13">
        <f>Table15_2[[#This Row],[total_counts]]-Table15_2[[#This Row],[virtual_counts]]</f>
        <v>187</v>
      </c>
      <c r="J2928">
        <v>87</v>
      </c>
      <c r="K2928" s="4">
        <f>Table15_2[[#This Row],[total_counts]]/Table15_2[[#This Row],[den_total]]</f>
        <v>1.8516516191814888E-3</v>
      </c>
      <c r="L2928" s="4">
        <f>Table15_2[[#This Row],[in_person_counts]]/Table15_2[[#This Row],[den_total]]</f>
        <v>1.2637184408282424E-3</v>
      </c>
      <c r="M2928" s="4">
        <f>Table15_2[[#This Row],[virtual_counts]]/Table15_2[[#This Row],[den_total]]</f>
        <v>5.8793317835324646E-4</v>
      </c>
      <c r="N2928" t="s">
        <v>16</v>
      </c>
    </row>
    <row r="2929" spans="1:14" x14ac:dyDescent="0.3">
      <c r="A2929" t="s">
        <v>26</v>
      </c>
      <c r="B2929">
        <v>2021</v>
      </c>
      <c r="C2929">
        <v>2</v>
      </c>
      <c r="D2929" t="s">
        <v>19</v>
      </c>
      <c r="E2929">
        <v>147976</v>
      </c>
      <c r="F2929">
        <f>VLOOKUP(_xlfn.CONCAT(A2929,B2929,C2929),Denominator!D:H,2,FALSE)</f>
        <v>97077</v>
      </c>
      <c r="G2929">
        <f>VLOOKUP(_xlfn.CONCAT(A2929,B2929,C2929),Denominator!D:H,3,FALSE)</f>
        <v>50899</v>
      </c>
      <c r="H2929">
        <v>86</v>
      </c>
      <c r="I2929" s="13">
        <f>Table15_2[[#This Row],[total_counts]]-Table15_2[[#This Row],[virtual_counts]]</f>
        <v>60</v>
      </c>
      <c r="J2929">
        <v>26</v>
      </c>
      <c r="K2929" s="4">
        <f>Table15_2[[#This Row],[total_counts]]/Table15_2[[#This Row],[den_total]]</f>
        <v>5.8117532572849655E-4</v>
      </c>
      <c r="L2929" s="4">
        <f>Table15_2[[#This Row],[in_person_counts]]/Table15_2[[#This Row],[den_total]]</f>
        <v>4.0547115748499756E-4</v>
      </c>
      <c r="M2929" s="4">
        <f>Table15_2[[#This Row],[virtual_counts]]/Table15_2[[#This Row],[den_total]]</f>
        <v>1.7570416824349894E-4</v>
      </c>
      <c r="N2929" t="s">
        <v>16</v>
      </c>
    </row>
    <row r="2930" spans="1:14" x14ac:dyDescent="0.3">
      <c r="A2930" t="s">
        <v>26</v>
      </c>
      <c r="B2930">
        <v>2021</v>
      </c>
      <c r="C2930">
        <v>2</v>
      </c>
      <c r="D2930" t="s">
        <v>20</v>
      </c>
      <c r="E2930">
        <v>147976</v>
      </c>
      <c r="F2930">
        <f>VLOOKUP(_xlfn.CONCAT(A2930,B2930,C2930),Denominator!D:H,2,FALSE)</f>
        <v>97077</v>
      </c>
      <c r="G2930">
        <f>VLOOKUP(_xlfn.CONCAT(A2930,B2930,C2930),Denominator!D:H,3,FALSE)</f>
        <v>50899</v>
      </c>
      <c r="H2930">
        <v>122</v>
      </c>
      <c r="I2930" s="13">
        <f>Table15_2[[#This Row],[total_counts]]-Table15_2[[#This Row],[virtual_counts]]</f>
        <v>64</v>
      </c>
      <c r="J2930">
        <v>58</v>
      </c>
      <c r="K2930" s="4">
        <f>Table15_2[[#This Row],[total_counts]]/Table15_2[[#This Row],[den_total]]</f>
        <v>8.2445802021949505E-4</v>
      </c>
      <c r="L2930" s="4">
        <f>Table15_2[[#This Row],[in_person_counts]]/Table15_2[[#This Row],[den_total]]</f>
        <v>4.3250256798399743E-4</v>
      </c>
      <c r="M2930" s="4">
        <f>Table15_2[[#This Row],[virtual_counts]]/Table15_2[[#This Row],[den_total]]</f>
        <v>3.9195545223549762E-4</v>
      </c>
      <c r="N2930" t="s">
        <v>16</v>
      </c>
    </row>
    <row r="2931" spans="1:14" x14ac:dyDescent="0.3">
      <c r="A2931" t="s">
        <v>26</v>
      </c>
      <c r="B2931">
        <v>2021</v>
      </c>
      <c r="C2931">
        <v>2</v>
      </c>
      <c r="D2931" t="s">
        <v>21</v>
      </c>
      <c r="E2931">
        <v>147976</v>
      </c>
      <c r="F2931">
        <f>VLOOKUP(_xlfn.CONCAT(A2931,B2931,C2931),Denominator!D:H,2,FALSE)</f>
        <v>97077</v>
      </c>
      <c r="G2931">
        <f>VLOOKUP(_xlfn.CONCAT(A2931,B2931,C2931),Denominator!D:H,3,FALSE)</f>
        <v>50899</v>
      </c>
      <c r="H2931">
        <v>105</v>
      </c>
      <c r="I2931" s="13">
        <f>Table15_2[[#This Row],[total_counts]]-Table15_2[[#This Row],[virtual_counts]]</f>
        <v>81</v>
      </c>
      <c r="J2931">
        <v>24</v>
      </c>
      <c r="K2931" s="4">
        <f>Table15_2[[#This Row],[total_counts]]/Table15_2[[#This Row],[den_total]]</f>
        <v>7.0957452559874577E-4</v>
      </c>
      <c r="L2931" s="4">
        <f>Table15_2[[#This Row],[in_person_counts]]/Table15_2[[#This Row],[den_total]]</f>
        <v>5.4738606260474677E-4</v>
      </c>
      <c r="M2931" s="4">
        <f>Table15_2[[#This Row],[virtual_counts]]/Table15_2[[#This Row],[den_total]]</f>
        <v>1.6218846299399903E-4</v>
      </c>
      <c r="N2931" t="s">
        <v>16</v>
      </c>
    </row>
    <row r="2932" spans="1:14" x14ac:dyDescent="0.3">
      <c r="A2932" t="s">
        <v>26</v>
      </c>
      <c r="B2932">
        <v>2021</v>
      </c>
      <c r="C2932">
        <v>2</v>
      </c>
      <c r="D2932" t="s">
        <v>22</v>
      </c>
      <c r="E2932">
        <v>147976</v>
      </c>
      <c r="F2932">
        <f>VLOOKUP(_xlfn.CONCAT(A2932,B2932,C2932),Denominator!D:H,2,FALSE)</f>
        <v>97077</v>
      </c>
      <c r="G2932">
        <f>VLOOKUP(_xlfn.CONCAT(A2932,B2932,C2932),Denominator!D:H,3,FALSE)</f>
        <v>50899</v>
      </c>
      <c r="H2932">
        <v>227</v>
      </c>
      <c r="I2932" s="13">
        <f>Table15_2[[#This Row],[total_counts]]-Table15_2[[#This Row],[virtual_counts]]</f>
        <v>145</v>
      </c>
      <c r="J2932">
        <v>82</v>
      </c>
      <c r="K2932" s="4">
        <f>Table15_2[[#This Row],[total_counts]]/Table15_2[[#This Row],[den_total]]</f>
        <v>1.5340325458182407E-3</v>
      </c>
      <c r="L2932" s="4">
        <f>Table15_2[[#This Row],[in_person_counts]]/Table15_2[[#This Row],[den_total]]</f>
        <v>9.7988863058874414E-4</v>
      </c>
      <c r="M2932" s="4">
        <f>Table15_2[[#This Row],[virtual_counts]]/Table15_2[[#This Row],[den_total]]</f>
        <v>5.5414391522949668E-4</v>
      </c>
      <c r="N2932" t="s">
        <v>16</v>
      </c>
    </row>
    <row r="2933" spans="1:14" x14ac:dyDescent="0.3">
      <c r="A2933" t="s">
        <v>26</v>
      </c>
      <c r="B2933">
        <v>2021</v>
      </c>
      <c r="C2933">
        <v>2</v>
      </c>
      <c r="D2933" t="s">
        <v>23</v>
      </c>
      <c r="E2933">
        <v>147976</v>
      </c>
      <c r="F2933">
        <f>VLOOKUP(_xlfn.CONCAT(A2933,B2933,C2933),Denominator!D:H,2,FALSE)</f>
        <v>97077</v>
      </c>
      <c r="G2933">
        <f>VLOOKUP(_xlfn.CONCAT(A2933,B2933,C2933),Denominator!D:H,3,FALSE)</f>
        <v>50899</v>
      </c>
      <c r="H2933">
        <v>756</v>
      </c>
      <c r="I2933" s="13">
        <f>Table15_2[[#This Row],[total_counts]]-Table15_2[[#This Row],[virtual_counts]]</f>
        <v>505</v>
      </c>
      <c r="J2933">
        <v>251</v>
      </c>
      <c r="K2933" s="4">
        <f>Table15_2[[#This Row],[total_counts]]/Table15_2[[#This Row],[den_total]]</f>
        <v>5.1089365843109691E-3</v>
      </c>
      <c r="L2933" s="4">
        <f>Table15_2[[#This Row],[in_person_counts]]/Table15_2[[#This Row],[den_total]]</f>
        <v>3.4127155754987296E-3</v>
      </c>
      <c r="M2933" s="4">
        <f>Table15_2[[#This Row],[virtual_counts]]/Table15_2[[#This Row],[den_total]]</f>
        <v>1.6962210088122399E-3</v>
      </c>
      <c r="N2933" t="s">
        <v>16</v>
      </c>
    </row>
    <row r="2934" spans="1:14" x14ac:dyDescent="0.3">
      <c r="A2934" t="s">
        <v>26</v>
      </c>
      <c r="B2934">
        <v>2021</v>
      </c>
      <c r="C2934">
        <v>2</v>
      </c>
      <c r="D2934" t="s">
        <v>24</v>
      </c>
      <c r="E2934">
        <v>147976</v>
      </c>
      <c r="F2934">
        <f>VLOOKUP(_xlfn.CONCAT(A2934,B2934,C2934),Denominator!D:H,2,FALSE)</f>
        <v>97077</v>
      </c>
      <c r="G2934">
        <f>VLOOKUP(_xlfn.CONCAT(A2934,B2934,C2934),Denominator!D:H,3,FALSE)</f>
        <v>50899</v>
      </c>
      <c r="H2934">
        <v>97</v>
      </c>
      <c r="I2934" s="13">
        <f>Table15_2[[#This Row],[total_counts]]-Table15_2[[#This Row],[virtual_counts]]</f>
        <v>63</v>
      </c>
      <c r="J2934">
        <v>34</v>
      </c>
      <c r="K2934" s="4">
        <f>Table15_2[[#This Row],[total_counts]]/Table15_2[[#This Row],[den_total]]</f>
        <v>6.5551170460074603E-4</v>
      </c>
      <c r="L2934" s="4">
        <f>Table15_2[[#This Row],[in_person_counts]]/Table15_2[[#This Row],[den_total]]</f>
        <v>4.2574471535924746E-4</v>
      </c>
      <c r="M2934" s="4">
        <f>Table15_2[[#This Row],[virtual_counts]]/Table15_2[[#This Row],[den_total]]</f>
        <v>2.2976698924149862E-4</v>
      </c>
      <c r="N2934" t="s">
        <v>16</v>
      </c>
    </row>
    <row r="2935" spans="1:14" x14ac:dyDescent="0.3">
      <c r="A2935" t="s">
        <v>26</v>
      </c>
      <c r="B2935">
        <v>2021</v>
      </c>
      <c r="C2935">
        <v>2</v>
      </c>
      <c r="D2935" t="s">
        <v>25</v>
      </c>
      <c r="E2935">
        <v>147976</v>
      </c>
      <c r="F2935">
        <f>VLOOKUP(_xlfn.CONCAT(A2935,B2935,C2935),Denominator!D:H,2,FALSE)</f>
        <v>97077</v>
      </c>
      <c r="G2935">
        <f>VLOOKUP(_xlfn.CONCAT(A2935,B2935,C2935),Denominator!D:H,3,FALSE)</f>
        <v>50899</v>
      </c>
      <c r="H2935">
        <v>238</v>
      </c>
      <c r="I2935" s="13">
        <f>Table15_2[[#This Row],[total_counts]]-Table15_2[[#This Row],[virtual_counts]]</f>
        <v>149</v>
      </c>
      <c r="J2935">
        <v>89</v>
      </c>
      <c r="K2935" s="4">
        <f>Table15_2[[#This Row],[total_counts]]/Table15_2[[#This Row],[den_total]]</f>
        <v>1.6083689246904904E-3</v>
      </c>
      <c r="L2935" s="4">
        <f>Table15_2[[#This Row],[in_person_counts]]/Table15_2[[#This Row],[den_total]]</f>
        <v>1.006920041087744E-3</v>
      </c>
      <c r="M2935" s="4">
        <f>Table15_2[[#This Row],[virtual_counts]]/Table15_2[[#This Row],[den_total]]</f>
        <v>6.014488836027464E-4</v>
      </c>
      <c r="N2935" t="s">
        <v>16</v>
      </c>
    </row>
    <row r="2936" spans="1:14" x14ac:dyDescent="0.3">
      <c r="A2936" t="s">
        <v>26</v>
      </c>
      <c r="B2936">
        <v>2021</v>
      </c>
      <c r="C2936">
        <v>3</v>
      </c>
      <c r="D2936" t="s">
        <v>13</v>
      </c>
      <c r="E2936">
        <v>168253</v>
      </c>
      <c r="F2936">
        <f>VLOOKUP(_xlfn.CONCAT(A2936,B2936,C2936),Denominator!D:H,2,FALSE)</f>
        <v>116899</v>
      </c>
      <c r="G2936">
        <f>VLOOKUP(_xlfn.CONCAT(A2936,B2936,C2936),Denominator!D:H,3,FALSE)</f>
        <v>51354</v>
      </c>
      <c r="H2936">
        <v>4621</v>
      </c>
      <c r="I2936" s="13">
        <f>Table15_2[[#This Row],[total_counts]]-Table15_2[[#This Row],[virtual_counts]]</f>
        <v>3284</v>
      </c>
      <c r="J2936">
        <v>1337</v>
      </c>
      <c r="K2936" s="4">
        <f>Table15_2[[#This Row],[total_counts]]/Table15_2[[#This Row],[den_total]]</f>
        <v>2.746459201321819E-2</v>
      </c>
      <c r="L2936" s="4">
        <f>Table15_2[[#This Row],[in_person_counts]]/Table15_2[[#This Row],[den_total]]</f>
        <v>1.9518225529411064E-2</v>
      </c>
      <c r="M2936" s="4">
        <f>Table15_2[[#This Row],[virtual_counts]]/Table15_2[[#This Row],[den_total]]</f>
        <v>7.9463664838071244E-3</v>
      </c>
      <c r="N2936" t="s">
        <v>17</v>
      </c>
    </row>
    <row r="2937" spans="1:14" x14ac:dyDescent="0.3">
      <c r="A2937" t="s">
        <v>26</v>
      </c>
      <c r="B2937">
        <v>2021</v>
      </c>
      <c r="C2937">
        <v>3</v>
      </c>
      <c r="D2937" t="s">
        <v>18</v>
      </c>
      <c r="E2937">
        <v>168253</v>
      </c>
      <c r="F2937">
        <f>VLOOKUP(_xlfn.CONCAT(A2937,B2937,C2937),Denominator!D:H,2,FALSE)</f>
        <v>116899</v>
      </c>
      <c r="G2937">
        <f>VLOOKUP(_xlfn.CONCAT(A2937,B2937,C2937),Denominator!D:H,3,FALSE)</f>
        <v>51354</v>
      </c>
      <c r="H2937">
        <v>300</v>
      </c>
      <c r="I2937" s="13">
        <f>Table15_2[[#This Row],[total_counts]]-Table15_2[[#This Row],[virtual_counts]]</f>
        <v>221</v>
      </c>
      <c r="J2937">
        <v>79</v>
      </c>
      <c r="K2937" s="4">
        <f>Table15_2[[#This Row],[total_counts]]/Table15_2[[#This Row],[den_total]]</f>
        <v>1.7830291287525334E-3</v>
      </c>
      <c r="L2937" s="4">
        <f>Table15_2[[#This Row],[in_person_counts]]/Table15_2[[#This Row],[den_total]]</f>
        <v>1.3134981248476996E-3</v>
      </c>
      <c r="M2937" s="4">
        <f>Table15_2[[#This Row],[virtual_counts]]/Table15_2[[#This Row],[den_total]]</f>
        <v>4.6953100390483379E-4</v>
      </c>
      <c r="N2937" t="s">
        <v>17</v>
      </c>
    </row>
    <row r="2938" spans="1:14" x14ac:dyDescent="0.3">
      <c r="A2938" t="s">
        <v>26</v>
      </c>
      <c r="B2938">
        <v>2021</v>
      </c>
      <c r="C2938">
        <v>3</v>
      </c>
      <c r="D2938" t="s">
        <v>19</v>
      </c>
      <c r="E2938">
        <v>168253</v>
      </c>
      <c r="F2938">
        <f>VLOOKUP(_xlfn.CONCAT(A2938,B2938,C2938),Denominator!D:H,2,FALSE)</f>
        <v>116899</v>
      </c>
      <c r="G2938">
        <f>VLOOKUP(_xlfn.CONCAT(A2938,B2938,C2938),Denominator!D:H,3,FALSE)</f>
        <v>51354</v>
      </c>
      <c r="H2938">
        <v>101</v>
      </c>
      <c r="I2938" s="13">
        <f>Table15_2[[#This Row],[total_counts]]-Table15_2[[#This Row],[virtual_counts]]</f>
        <v>74</v>
      </c>
      <c r="J2938">
        <v>27</v>
      </c>
      <c r="K2938" s="4">
        <f>Table15_2[[#This Row],[total_counts]]/Table15_2[[#This Row],[den_total]]</f>
        <v>6.0028647334668629E-4</v>
      </c>
      <c r="L2938" s="4">
        <f>Table15_2[[#This Row],[in_person_counts]]/Table15_2[[#This Row],[den_total]]</f>
        <v>4.3981385175895823E-4</v>
      </c>
      <c r="M2938" s="4">
        <f>Table15_2[[#This Row],[virtual_counts]]/Table15_2[[#This Row],[den_total]]</f>
        <v>1.60472621587728E-4</v>
      </c>
      <c r="N2938" t="s">
        <v>17</v>
      </c>
    </row>
    <row r="2939" spans="1:14" x14ac:dyDescent="0.3">
      <c r="A2939" t="s">
        <v>26</v>
      </c>
      <c r="B2939">
        <v>2021</v>
      </c>
      <c r="C2939">
        <v>3</v>
      </c>
      <c r="D2939" t="s">
        <v>20</v>
      </c>
      <c r="E2939">
        <v>168253</v>
      </c>
      <c r="F2939">
        <f>VLOOKUP(_xlfn.CONCAT(A2939,B2939,C2939),Denominator!D:H,2,FALSE)</f>
        <v>116899</v>
      </c>
      <c r="G2939">
        <f>VLOOKUP(_xlfn.CONCAT(A2939,B2939,C2939),Denominator!D:H,3,FALSE)</f>
        <v>51354</v>
      </c>
      <c r="H2939">
        <v>166</v>
      </c>
      <c r="I2939" s="13">
        <f>Table15_2[[#This Row],[total_counts]]-Table15_2[[#This Row],[virtual_counts]]</f>
        <v>104</v>
      </c>
      <c r="J2939">
        <v>62</v>
      </c>
      <c r="K2939" s="4">
        <f>Table15_2[[#This Row],[total_counts]]/Table15_2[[#This Row],[den_total]]</f>
        <v>9.8660945124306857E-4</v>
      </c>
      <c r="L2939" s="4">
        <f>Table15_2[[#This Row],[in_person_counts]]/Table15_2[[#This Row],[den_total]]</f>
        <v>6.1811676463421157E-4</v>
      </c>
      <c r="M2939" s="4">
        <f>Table15_2[[#This Row],[virtual_counts]]/Table15_2[[#This Row],[den_total]]</f>
        <v>3.684926866088569E-4</v>
      </c>
      <c r="N2939" t="s">
        <v>17</v>
      </c>
    </row>
    <row r="2940" spans="1:14" x14ac:dyDescent="0.3">
      <c r="A2940" t="s">
        <v>26</v>
      </c>
      <c r="B2940">
        <v>2021</v>
      </c>
      <c r="C2940">
        <v>3</v>
      </c>
      <c r="D2940" t="s">
        <v>21</v>
      </c>
      <c r="E2940">
        <v>168253</v>
      </c>
      <c r="F2940">
        <f>VLOOKUP(_xlfn.CONCAT(A2940,B2940,C2940),Denominator!D:H,2,FALSE)</f>
        <v>116899</v>
      </c>
      <c r="G2940">
        <f>VLOOKUP(_xlfn.CONCAT(A2940,B2940,C2940),Denominator!D:H,3,FALSE)</f>
        <v>51354</v>
      </c>
      <c r="H2940">
        <v>155</v>
      </c>
      <c r="I2940" s="13">
        <f>Table15_2[[#This Row],[total_counts]]-Table15_2[[#This Row],[virtual_counts]]</f>
        <v>121</v>
      </c>
      <c r="J2940">
        <v>34</v>
      </c>
      <c r="K2940" s="4">
        <f>Table15_2[[#This Row],[total_counts]]/Table15_2[[#This Row],[den_total]]</f>
        <v>9.2123171652214229E-4</v>
      </c>
      <c r="L2940" s="4">
        <f>Table15_2[[#This Row],[in_person_counts]]/Table15_2[[#This Row],[den_total]]</f>
        <v>7.1915508193018851E-4</v>
      </c>
      <c r="M2940" s="4">
        <f>Table15_2[[#This Row],[virtual_counts]]/Table15_2[[#This Row],[den_total]]</f>
        <v>2.0207663459195378E-4</v>
      </c>
      <c r="N2940" t="s">
        <v>17</v>
      </c>
    </row>
    <row r="2941" spans="1:14" x14ac:dyDescent="0.3">
      <c r="A2941" t="s">
        <v>26</v>
      </c>
      <c r="B2941">
        <v>2021</v>
      </c>
      <c r="C2941">
        <v>3</v>
      </c>
      <c r="D2941" t="s">
        <v>22</v>
      </c>
      <c r="E2941">
        <v>168253</v>
      </c>
      <c r="F2941">
        <f>VLOOKUP(_xlfn.CONCAT(A2941,B2941,C2941),Denominator!D:H,2,FALSE)</f>
        <v>116899</v>
      </c>
      <c r="G2941">
        <f>VLOOKUP(_xlfn.CONCAT(A2941,B2941,C2941),Denominator!D:H,3,FALSE)</f>
        <v>51354</v>
      </c>
      <c r="H2941">
        <v>321</v>
      </c>
      <c r="I2941" s="13">
        <f>Table15_2[[#This Row],[total_counts]]-Table15_2[[#This Row],[virtual_counts]]</f>
        <v>225</v>
      </c>
      <c r="J2941">
        <v>96</v>
      </c>
      <c r="K2941" s="4">
        <f>Table15_2[[#This Row],[total_counts]]/Table15_2[[#This Row],[den_total]]</f>
        <v>1.9078411677652108E-3</v>
      </c>
      <c r="L2941" s="4">
        <f>Table15_2[[#This Row],[in_person_counts]]/Table15_2[[#This Row],[den_total]]</f>
        <v>1.3372718465644001E-3</v>
      </c>
      <c r="M2941" s="4">
        <f>Table15_2[[#This Row],[virtual_counts]]/Table15_2[[#This Row],[den_total]]</f>
        <v>5.7056932120081068E-4</v>
      </c>
      <c r="N2941" t="s">
        <v>17</v>
      </c>
    </row>
    <row r="2942" spans="1:14" x14ac:dyDescent="0.3">
      <c r="A2942" t="s">
        <v>26</v>
      </c>
      <c r="B2942">
        <v>2021</v>
      </c>
      <c r="C2942">
        <v>3</v>
      </c>
      <c r="D2942" t="s">
        <v>23</v>
      </c>
      <c r="E2942">
        <v>168253</v>
      </c>
      <c r="F2942">
        <f>VLOOKUP(_xlfn.CONCAT(A2942,B2942,C2942),Denominator!D:H,2,FALSE)</f>
        <v>116899</v>
      </c>
      <c r="G2942">
        <f>VLOOKUP(_xlfn.CONCAT(A2942,B2942,C2942),Denominator!D:H,3,FALSE)</f>
        <v>51354</v>
      </c>
      <c r="H2942">
        <v>870</v>
      </c>
      <c r="I2942" s="13">
        <f>Table15_2[[#This Row],[total_counts]]-Table15_2[[#This Row],[virtual_counts]]</f>
        <v>609</v>
      </c>
      <c r="J2942">
        <v>261</v>
      </c>
      <c r="K2942" s="4">
        <f>Table15_2[[#This Row],[total_counts]]/Table15_2[[#This Row],[den_total]]</f>
        <v>5.1707844733823467E-3</v>
      </c>
      <c r="L2942" s="4">
        <f>Table15_2[[#This Row],[in_person_counts]]/Table15_2[[#This Row],[den_total]]</f>
        <v>3.6195491313676426E-3</v>
      </c>
      <c r="M2942" s="4">
        <f>Table15_2[[#This Row],[virtual_counts]]/Table15_2[[#This Row],[den_total]]</f>
        <v>1.5512353420147041E-3</v>
      </c>
      <c r="N2942" t="s">
        <v>17</v>
      </c>
    </row>
    <row r="2943" spans="1:14" x14ac:dyDescent="0.3">
      <c r="A2943" t="s">
        <v>26</v>
      </c>
      <c r="B2943">
        <v>2021</v>
      </c>
      <c r="C2943">
        <v>3</v>
      </c>
      <c r="D2943" t="s">
        <v>24</v>
      </c>
      <c r="E2943">
        <v>168253</v>
      </c>
      <c r="F2943">
        <f>VLOOKUP(_xlfn.CONCAT(A2943,B2943,C2943),Denominator!D:H,2,FALSE)</f>
        <v>116899</v>
      </c>
      <c r="G2943">
        <f>VLOOKUP(_xlfn.CONCAT(A2943,B2943,C2943),Denominator!D:H,3,FALSE)</f>
        <v>51354</v>
      </c>
      <c r="H2943">
        <v>109</v>
      </c>
      <c r="I2943" s="13">
        <f>Table15_2[[#This Row],[total_counts]]-Table15_2[[#This Row],[virtual_counts]]</f>
        <v>79</v>
      </c>
      <c r="J2943">
        <v>30</v>
      </c>
      <c r="K2943" s="4">
        <f>Table15_2[[#This Row],[total_counts]]/Table15_2[[#This Row],[den_total]]</f>
        <v>6.4783391678008718E-4</v>
      </c>
      <c r="L2943" s="4">
        <f>Table15_2[[#This Row],[in_person_counts]]/Table15_2[[#This Row],[den_total]]</f>
        <v>4.6953100390483379E-4</v>
      </c>
      <c r="M2943" s="4">
        <f>Table15_2[[#This Row],[virtual_counts]]/Table15_2[[#This Row],[den_total]]</f>
        <v>1.7830291287525334E-4</v>
      </c>
      <c r="N2943" t="s">
        <v>17</v>
      </c>
    </row>
    <row r="2944" spans="1:14" x14ac:dyDescent="0.3">
      <c r="A2944" t="s">
        <v>26</v>
      </c>
      <c r="B2944">
        <v>2021</v>
      </c>
      <c r="C2944">
        <v>3</v>
      </c>
      <c r="D2944" t="s">
        <v>25</v>
      </c>
      <c r="E2944">
        <v>168253</v>
      </c>
      <c r="F2944">
        <f>VLOOKUP(_xlfn.CONCAT(A2944,B2944,C2944),Denominator!D:H,2,FALSE)</f>
        <v>116899</v>
      </c>
      <c r="G2944">
        <f>VLOOKUP(_xlfn.CONCAT(A2944,B2944,C2944),Denominator!D:H,3,FALSE)</f>
        <v>51354</v>
      </c>
      <c r="H2944">
        <v>254</v>
      </c>
      <c r="I2944" s="13">
        <f>Table15_2[[#This Row],[total_counts]]-Table15_2[[#This Row],[virtual_counts]]</f>
        <v>171</v>
      </c>
      <c r="J2944">
        <v>83</v>
      </c>
      <c r="K2944" s="4">
        <f>Table15_2[[#This Row],[total_counts]]/Table15_2[[#This Row],[den_total]]</f>
        <v>1.5096313290104784E-3</v>
      </c>
      <c r="L2944" s="4">
        <f>Table15_2[[#This Row],[in_person_counts]]/Table15_2[[#This Row],[den_total]]</f>
        <v>1.016326603388944E-3</v>
      </c>
      <c r="M2944" s="4">
        <f>Table15_2[[#This Row],[virtual_counts]]/Table15_2[[#This Row],[den_total]]</f>
        <v>4.9330472562153429E-4</v>
      </c>
      <c r="N2944" t="s">
        <v>17</v>
      </c>
    </row>
    <row r="2945" spans="1:14" x14ac:dyDescent="0.3">
      <c r="A2945" t="s">
        <v>26</v>
      </c>
      <c r="B2945">
        <v>2021</v>
      </c>
      <c r="C2945">
        <v>4</v>
      </c>
      <c r="D2945" t="s">
        <v>13</v>
      </c>
      <c r="E2945">
        <v>155165</v>
      </c>
      <c r="F2945">
        <f>VLOOKUP(_xlfn.CONCAT(A2945,B2945,C2945),Denominator!D:H,2,FALSE)</f>
        <v>114791</v>
      </c>
      <c r="G2945">
        <f>VLOOKUP(_xlfn.CONCAT(A2945,B2945,C2945),Denominator!D:H,3,FALSE)</f>
        <v>40374</v>
      </c>
      <c r="H2945">
        <v>3904</v>
      </c>
      <c r="I2945" s="13">
        <f>Table15_2[[#This Row],[total_counts]]-Table15_2[[#This Row],[virtual_counts]]</f>
        <v>2820</v>
      </c>
      <c r="J2945">
        <v>1084</v>
      </c>
      <c r="K2945" s="4">
        <f>Table15_2[[#This Row],[total_counts]]/Table15_2[[#This Row],[den_total]]</f>
        <v>2.5160313214964716E-2</v>
      </c>
      <c r="L2945" s="4">
        <f>Table15_2[[#This Row],[in_person_counts]]/Table15_2[[#This Row],[den_total]]</f>
        <v>1.8174201656301358E-2</v>
      </c>
      <c r="M2945" s="4">
        <f>Table15_2[[#This Row],[virtual_counts]]/Table15_2[[#This Row],[den_total]]</f>
        <v>6.9861115586633583E-3</v>
      </c>
      <c r="N2945" t="s">
        <v>17</v>
      </c>
    </row>
    <row r="2946" spans="1:14" x14ac:dyDescent="0.3">
      <c r="A2946" t="s">
        <v>26</v>
      </c>
      <c r="B2946">
        <v>2021</v>
      </c>
      <c r="C2946">
        <v>4</v>
      </c>
      <c r="D2946" t="s">
        <v>18</v>
      </c>
      <c r="E2946">
        <v>155165</v>
      </c>
      <c r="F2946">
        <f>VLOOKUP(_xlfn.CONCAT(A2946,B2946,C2946),Denominator!D:H,2,FALSE)</f>
        <v>114791</v>
      </c>
      <c r="G2946">
        <f>VLOOKUP(_xlfn.CONCAT(A2946,B2946,C2946),Denominator!D:H,3,FALSE)</f>
        <v>40374</v>
      </c>
      <c r="H2946">
        <v>280</v>
      </c>
      <c r="I2946" s="13">
        <f>Table15_2[[#This Row],[total_counts]]-Table15_2[[#This Row],[virtual_counts]]</f>
        <v>205</v>
      </c>
      <c r="J2946">
        <v>75</v>
      </c>
      <c r="K2946" s="4">
        <f>Table15_2[[#This Row],[total_counts]]/Table15_2[[#This Row],[den_total]]</f>
        <v>1.8045306609093545E-3</v>
      </c>
      <c r="L2946" s="4">
        <f>Table15_2[[#This Row],[in_person_counts]]/Table15_2[[#This Row],[den_total]]</f>
        <v>1.3211742338800631E-3</v>
      </c>
      <c r="M2946" s="4">
        <f>Table15_2[[#This Row],[virtual_counts]]/Table15_2[[#This Row],[den_total]]</f>
        <v>4.8335642702929137E-4</v>
      </c>
      <c r="N2946" t="s">
        <v>17</v>
      </c>
    </row>
    <row r="2947" spans="1:14" x14ac:dyDescent="0.3">
      <c r="A2947" t="s">
        <v>26</v>
      </c>
      <c r="B2947">
        <v>2021</v>
      </c>
      <c r="C2947">
        <v>4</v>
      </c>
      <c r="D2947" t="s">
        <v>19</v>
      </c>
      <c r="E2947">
        <v>155165</v>
      </c>
      <c r="F2947">
        <f>VLOOKUP(_xlfn.CONCAT(A2947,B2947,C2947),Denominator!D:H,2,FALSE)</f>
        <v>114791</v>
      </c>
      <c r="G2947">
        <f>VLOOKUP(_xlfn.CONCAT(A2947,B2947,C2947),Denominator!D:H,3,FALSE)</f>
        <v>40374</v>
      </c>
      <c r="H2947">
        <v>65</v>
      </c>
      <c r="I2947" s="13">
        <f>Table15_2[[#This Row],[total_counts]]-Table15_2[[#This Row],[virtual_counts]]</f>
        <v>46</v>
      </c>
      <c r="J2947">
        <v>19</v>
      </c>
      <c r="K2947" s="4">
        <f>Table15_2[[#This Row],[total_counts]]/Table15_2[[#This Row],[den_total]]</f>
        <v>4.1890890342538589E-4</v>
      </c>
      <c r="L2947" s="4">
        <f>Table15_2[[#This Row],[in_person_counts]]/Table15_2[[#This Row],[den_total]]</f>
        <v>2.9645860857796541E-4</v>
      </c>
      <c r="M2947" s="4">
        <f>Table15_2[[#This Row],[virtual_counts]]/Table15_2[[#This Row],[den_total]]</f>
        <v>1.2245029484742048E-4</v>
      </c>
      <c r="N2947" t="s">
        <v>17</v>
      </c>
    </row>
    <row r="2948" spans="1:14" x14ac:dyDescent="0.3">
      <c r="A2948" t="s">
        <v>26</v>
      </c>
      <c r="B2948">
        <v>2021</v>
      </c>
      <c r="C2948">
        <v>4</v>
      </c>
      <c r="D2948" t="s">
        <v>20</v>
      </c>
      <c r="E2948">
        <v>155165</v>
      </c>
      <c r="F2948">
        <f>VLOOKUP(_xlfn.CONCAT(A2948,B2948,C2948),Denominator!D:H,2,FALSE)</f>
        <v>114791</v>
      </c>
      <c r="G2948">
        <f>VLOOKUP(_xlfn.CONCAT(A2948,B2948,C2948),Denominator!D:H,3,FALSE)</f>
        <v>40374</v>
      </c>
      <c r="H2948">
        <v>134</v>
      </c>
      <c r="I2948" s="13">
        <f>Table15_2[[#This Row],[total_counts]]-Table15_2[[#This Row],[virtual_counts]]</f>
        <v>88</v>
      </c>
      <c r="J2948">
        <v>46</v>
      </c>
      <c r="K2948" s="4">
        <f>Table15_2[[#This Row],[total_counts]]/Table15_2[[#This Row],[den_total]]</f>
        <v>8.6359681629233397E-4</v>
      </c>
      <c r="L2948" s="4">
        <f>Table15_2[[#This Row],[in_person_counts]]/Table15_2[[#This Row],[den_total]]</f>
        <v>5.6713820771436862E-4</v>
      </c>
      <c r="M2948" s="4">
        <f>Table15_2[[#This Row],[virtual_counts]]/Table15_2[[#This Row],[den_total]]</f>
        <v>2.9645860857796541E-4</v>
      </c>
      <c r="N2948" t="s">
        <v>17</v>
      </c>
    </row>
    <row r="2949" spans="1:14" x14ac:dyDescent="0.3">
      <c r="A2949" t="s">
        <v>26</v>
      </c>
      <c r="B2949">
        <v>2021</v>
      </c>
      <c r="C2949">
        <v>4</v>
      </c>
      <c r="D2949" t="s">
        <v>21</v>
      </c>
      <c r="E2949">
        <v>155165</v>
      </c>
      <c r="F2949">
        <f>VLOOKUP(_xlfn.CONCAT(A2949,B2949,C2949),Denominator!D:H,2,FALSE)</f>
        <v>114791</v>
      </c>
      <c r="G2949">
        <f>VLOOKUP(_xlfn.CONCAT(A2949,B2949,C2949),Denominator!D:H,3,FALSE)</f>
        <v>40374</v>
      </c>
      <c r="H2949">
        <v>124</v>
      </c>
      <c r="I2949" s="13">
        <f>Table15_2[[#This Row],[total_counts]]-Table15_2[[#This Row],[virtual_counts]]</f>
        <v>111</v>
      </c>
      <c r="J2949">
        <v>13</v>
      </c>
      <c r="K2949" s="4">
        <f>Table15_2[[#This Row],[total_counts]]/Table15_2[[#This Row],[den_total]]</f>
        <v>7.9914929268842848E-4</v>
      </c>
      <c r="L2949" s="4">
        <f>Table15_2[[#This Row],[in_person_counts]]/Table15_2[[#This Row],[den_total]]</f>
        <v>7.1536751200335124E-4</v>
      </c>
      <c r="M2949" s="4">
        <f>Table15_2[[#This Row],[virtual_counts]]/Table15_2[[#This Row],[den_total]]</f>
        <v>8.3781780685077175E-5</v>
      </c>
      <c r="N2949" t="s">
        <v>17</v>
      </c>
    </row>
    <row r="2950" spans="1:14" x14ac:dyDescent="0.3">
      <c r="A2950" t="s">
        <v>26</v>
      </c>
      <c r="B2950">
        <v>2021</v>
      </c>
      <c r="C2950">
        <v>4</v>
      </c>
      <c r="D2950" t="s">
        <v>22</v>
      </c>
      <c r="E2950">
        <v>155165</v>
      </c>
      <c r="F2950">
        <f>VLOOKUP(_xlfn.CONCAT(A2950,B2950,C2950),Denominator!D:H,2,FALSE)</f>
        <v>114791</v>
      </c>
      <c r="G2950">
        <f>VLOOKUP(_xlfn.CONCAT(A2950,B2950,C2950),Denominator!D:H,3,FALSE)</f>
        <v>40374</v>
      </c>
      <c r="H2950">
        <v>258</v>
      </c>
      <c r="I2950" s="13">
        <f>Table15_2[[#This Row],[total_counts]]-Table15_2[[#This Row],[virtual_counts]]</f>
        <v>199</v>
      </c>
      <c r="J2950">
        <v>59</v>
      </c>
      <c r="K2950" s="4">
        <f>Table15_2[[#This Row],[total_counts]]/Table15_2[[#This Row],[den_total]]</f>
        <v>1.6627461089807625E-3</v>
      </c>
      <c r="L2950" s="4">
        <f>Table15_2[[#This Row],[in_person_counts]]/Table15_2[[#This Row],[den_total]]</f>
        <v>1.2825057197177199E-3</v>
      </c>
      <c r="M2950" s="4">
        <f>Table15_2[[#This Row],[virtual_counts]]/Table15_2[[#This Row],[den_total]]</f>
        <v>3.8024038926304259E-4</v>
      </c>
      <c r="N2950" t="s">
        <v>17</v>
      </c>
    </row>
    <row r="2951" spans="1:14" x14ac:dyDescent="0.3">
      <c r="A2951" t="s">
        <v>26</v>
      </c>
      <c r="B2951">
        <v>2021</v>
      </c>
      <c r="C2951">
        <v>4</v>
      </c>
      <c r="D2951" t="s">
        <v>23</v>
      </c>
      <c r="E2951">
        <v>155165</v>
      </c>
      <c r="F2951">
        <f>VLOOKUP(_xlfn.CONCAT(A2951,B2951,C2951),Denominator!D:H,2,FALSE)</f>
        <v>114791</v>
      </c>
      <c r="G2951">
        <f>VLOOKUP(_xlfn.CONCAT(A2951,B2951,C2951),Denominator!D:H,3,FALSE)</f>
        <v>40374</v>
      </c>
      <c r="H2951">
        <v>639</v>
      </c>
      <c r="I2951" s="13">
        <f>Table15_2[[#This Row],[total_counts]]-Table15_2[[#This Row],[virtual_counts]]</f>
        <v>475</v>
      </c>
      <c r="J2951">
        <v>164</v>
      </c>
      <c r="K2951" s="4">
        <f>Table15_2[[#This Row],[total_counts]]/Table15_2[[#This Row],[den_total]]</f>
        <v>4.1181967582895624E-3</v>
      </c>
      <c r="L2951" s="4">
        <f>Table15_2[[#This Row],[in_person_counts]]/Table15_2[[#This Row],[den_total]]</f>
        <v>3.0612573711855124E-3</v>
      </c>
      <c r="M2951" s="4">
        <f>Table15_2[[#This Row],[virtual_counts]]/Table15_2[[#This Row],[den_total]]</f>
        <v>1.0569393871040504E-3</v>
      </c>
      <c r="N2951" t="s">
        <v>17</v>
      </c>
    </row>
    <row r="2952" spans="1:14" x14ac:dyDescent="0.3">
      <c r="A2952" t="s">
        <v>26</v>
      </c>
      <c r="B2952">
        <v>2021</v>
      </c>
      <c r="C2952">
        <v>4</v>
      </c>
      <c r="D2952" t="s">
        <v>24</v>
      </c>
      <c r="E2952">
        <v>155165</v>
      </c>
      <c r="F2952">
        <f>VLOOKUP(_xlfn.CONCAT(A2952,B2952,C2952),Denominator!D:H,2,FALSE)</f>
        <v>114791</v>
      </c>
      <c r="G2952">
        <f>VLOOKUP(_xlfn.CONCAT(A2952,B2952,C2952),Denominator!D:H,3,FALSE)</f>
        <v>40374</v>
      </c>
      <c r="H2952">
        <v>72</v>
      </c>
      <c r="I2952" s="13">
        <f>Table15_2[[#This Row],[total_counts]]-Table15_2[[#This Row],[virtual_counts]]</f>
        <v>58</v>
      </c>
      <c r="J2952">
        <v>14</v>
      </c>
      <c r="K2952" s="4">
        <f>Table15_2[[#This Row],[total_counts]]/Table15_2[[#This Row],[den_total]]</f>
        <v>4.6402216994811973E-4</v>
      </c>
      <c r="L2952" s="4">
        <f>Table15_2[[#This Row],[in_person_counts]]/Table15_2[[#This Row],[den_total]]</f>
        <v>3.7379563690265199E-4</v>
      </c>
      <c r="M2952" s="4">
        <f>Table15_2[[#This Row],[virtual_counts]]/Table15_2[[#This Row],[den_total]]</f>
        <v>9.0226533045467723E-5</v>
      </c>
      <c r="N2952" t="s">
        <v>17</v>
      </c>
    </row>
    <row r="2953" spans="1:14" x14ac:dyDescent="0.3">
      <c r="A2953" t="s">
        <v>26</v>
      </c>
      <c r="B2953">
        <v>2021</v>
      </c>
      <c r="C2953">
        <v>4</v>
      </c>
      <c r="D2953" t="s">
        <v>25</v>
      </c>
      <c r="E2953">
        <v>155165</v>
      </c>
      <c r="F2953">
        <f>VLOOKUP(_xlfn.CONCAT(A2953,B2953,C2953),Denominator!D:H,2,FALSE)</f>
        <v>114791</v>
      </c>
      <c r="G2953">
        <f>VLOOKUP(_xlfn.CONCAT(A2953,B2953,C2953),Denominator!D:H,3,FALSE)</f>
        <v>40374</v>
      </c>
      <c r="H2953">
        <v>191</v>
      </c>
      <c r="I2953" s="13">
        <f>Table15_2[[#This Row],[total_counts]]-Table15_2[[#This Row],[virtual_counts]]</f>
        <v>125</v>
      </c>
      <c r="J2953">
        <v>66</v>
      </c>
      <c r="K2953" s="4">
        <f>Table15_2[[#This Row],[total_counts]]/Table15_2[[#This Row],[den_total]]</f>
        <v>1.2309477008345955E-3</v>
      </c>
      <c r="L2953" s="4">
        <f>Table15_2[[#This Row],[in_person_counts]]/Table15_2[[#This Row],[den_total]]</f>
        <v>8.0559404504881903E-4</v>
      </c>
      <c r="M2953" s="4">
        <f>Table15_2[[#This Row],[virtual_counts]]/Table15_2[[#This Row],[den_total]]</f>
        <v>4.2535365578577644E-4</v>
      </c>
      <c r="N2953" t="s">
        <v>17</v>
      </c>
    </row>
    <row r="2954" spans="1:14" x14ac:dyDescent="0.3">
      <c r="A2954" t="s">
        <v>26</v>
      </c>
      <c r="B2954">
        <v>2021</v>
      </c>
      <c r="C2954">
        <v>5</v>
      </c>
      <c r="D2954" t="s">
        <v>13</v>
      </c>
      <c r="E2954">
        <v>172840</v>
      </c>
      <c r="F2954">
        <f>VLOOKUP(_xlfn.CONCAT(A2954,B2954,C2954),Denominator!D:H,2,FALSE)</f>
        <v>125978</v>
      </c>
      <c r="G2954">
        <f>VLOOKUP(_xlfn.CONCAT(A2954,B2954,C2954),Denominator!D:H,3,FALSE)</f>
        <v>46862</v>
      </c>
      <c r="H2954">
        <v>4103</v>
      </c>
      <c r="I2954" s="13">
        <f>Table15_2[[#This Row],[total_counts]]-Table15_2[[#This Row],[virtual_counts]]</f>
        <v>2934</v>
      </c>
      <c r="J2954">
        <v>1169</v>
      </c>
      <c r="K2954" s="4">
        <f>Table15_2[[#This Row],[total_counts]]/Table15_2[[#This Row],[den_total]]</f>
        <v>2.373871788937746E-2</v>
      </c>
      <c r="L2954" s="4">
        <f>Table15_2[[#This Row],[in_person_counts]]/Table15_2[[#This Row],[den_total]]</f>
        <v>1.6975237213607962E-2</v>
      </c>
      <c r="M2954" s="4">
        <f>Table15_2[[#This Row],[virtual_counts]]/Table15_2[[#This Row],[den_total]]</f>
        <v>6.7634806757694982E-3</v>
      </c>
      <c r="N2954" t="s">
        <v>17</v>
      </c>
    </row>
    <row r="2955" spans="1:14" x14ac:dyDescent="0.3">
      <c r="A2955" t="s">
        <v>26</v>
      </c>
      <c r="B2955">
        <v>2021</v>
      </c>
      <c r="C2955">
        <v>5</v>
      </c>
      <c r="D2955" t="s">
        <v>18</v>
      </c>
      <c r="E2955">
        <v>172840</v>
      </c>
      <c r="F2955">
        <f>VLOOKUP(_xlfn.CONCAT(A2955,B2955,C2955),Denominator!D:H,2,FALSE)</f>
        <v>125978</v>
      </c>
      <c r="G2955">
        <f>VLOOKUP(_xlfn.CONCAT(A2955,B2955,C2955),Denominator!D:H,3,FALSE)</f>
        <v>46862</v>
      </c>
      <c r="H2955">
        <v>283</v>
      </c>
      <c r="I2955" s="13">
        <f>Table15_2[[#This Row],[total_counts]]-Table15_2[[#This Row],[virtual_counts]]</f>
        <v>218</v>
      </c>
      <c r="J2955">
        <v>65</v>
      </c>
      <c r="K2955" s="4">
        <f>Table15_2[[#This Row],[total_counts]]/Table15_2[[#This Row],[den_total]]</f>
        <v>1.6373524647072437E-3</v>
      </c>
      <c r="L2955" s="4">
        <f>Table15_2[[#This Row],[in_person_counts]]/Table15_2[[#This Row],[den_total]]</f>
        <v>1.2612821106225411E-3</v>
      </c>
      <c r="M2955" s="4">
        <f>Table15_2[[#This Row],[virtual_counts]]/Table15_2[[#This Row],[den_total]]</f>
        <v>3.7607035408470264E-4</v>
      </c>
      <c r="N2955" t="s">
        <v>17</v>
      </c>
    </row>
    <row r="2956" spans="1:14" x14ac:dyDescent="0.3">
      <c r="A2956" t="s">
        <v>26</v>
      </c>
      <c r="B2956">
        <v>2021</v>
      </c>
      <c r="C2956">
        <v>5</v>
      </c>
      <c r="D2956" t="s">
        <v>19</v>
      </c>
      <c r="E2956">
        <v>172840</v>
      </c>
      <c r="F2956">
        <f>VLOOKUP(_xlfn.CONCAT(A2956,B2956,C2956),Denominator!D:H,2,FALSE)</f>
        <v>125978</v>
      </c>
      <c r="G2956">
        <f>VLOOKUP(_xlfn.CONCAT(A2956,B2956,C2956),Denominator!D:H,3,FALSE)</f>
        <v>46862</v>
      </c>
      <c r="H2956">
        <v>82</v>
      </c>
      <c r="I2956" s="13">
        <f>Table15_2[[#This Row],[total_counts]]-Table15_2[[#This Row],[virtual_counts]]</f>
        <v>56</v>
      </c>
      <c r="J2956">
        <v>26</v>
      </c>
      <c r="K2956" s="4">
        <f>Table15_2[[#This Row],[total_counts]]/Table15_2[[#This Row],[den_total]]</f>
        <v>4.7442721592224024E-4</v>
      </c>
      <c r="L2956" s="4">
        <f>Table15_2[[#This Row],[in_person_counts]]/Table15_2[[#This Row],[den_total]]</f>
        <v>3.2399907428835915E-4</v>
      </c>
      <c r="M2956" s="4">
        <f>Table15_2[[#This Row],[virtual_counts]]/Table15_2[[#This Row],[den_total]]</f>
        <v>1.5042814163388106E-4</v>
      </c>
      <c r="N2956" t="s">
        <v>17</v>
      </c>
    </row>
    <row r="2957" spans="1:14" x14ac:dyDescent="0.3">
      <c r="A2957" t="s">
        <v>26</v>
      </c>
      <c r="B2957">
        <v>2021</v>
      </c>
      <c r="C2957">
        <v>5</v>
      </c>
      <c r="D2957" t="s">
        <v>20</v>
      </c>
      <c r="E2957">
        <v>172840</v>
      </c>
      <c r="F2957">
        <f>VLOOKUP(_xlfn.CONCAT(A2957,B2957,C2957),Denominator!D:H,2,FALSE)</f>
        <v>125978</v>
      </c>
      <c r="G2957">
        <f>VLOOKUP(_xlfn.CONCAT(A2957,B2957,C2957),Denominator!D:H,3,FALSE)</f>
        <v>46862</v>
      </c>
      <c r="H2957">
        <v>138</v>
      </c>
      <c r="I2957" s="13">
        <f>Table15_2[[#This Row],[total_counts]]-Table15_2[[#This Row],[virtual_counts]]</f>
        <v>96</v>
      </c>
      <c r="J2957">
        <v>42</v>
      </c>
      <c r="K2957" s="4">
        <f>Table15_2[[#This Row],[total_counts]]/Table15_2[[#This Row],[den_total]]</f>
        <v>7.9842629021059945E-4</v>
      </c>
      <c r="L2957" s="4">
        <f>Table15_2[[#This Row],[in_person_counts]]/Table15_2[[#This Row],[den_total]]</f>
        <v>5.5542698449433006E-4</v>
      </c>
      <c r="M2957" s="4">
        <f>Table15_2[[#This Row],[virtual_counts]]/Table15_2[[#This Row],[den_total]]</f>
        <v>2.4299930571626939E-4</v>
      </c>
      <c r="N2957" t="s">
        <v>17</v>
      </c>
    </row>
    <row r="2958" spans="1:14" x14ac:dyDescent="0.3">
      <c r="A2958" t="s">
        <v>26</v>
      </c>
      <c r="B2958">
        <v>2021</v>
      </c>
      <c r="C2958">
        <v>5</v>
      </c>
      <c r="D2958" t="s">
        <v>21</v>
      </c>
      <c r="E2958">
        <v>172840</v>
      </c>
      <c r="F2958">
        <f>VLOOKUP(_xlfn.CONCAT(A2958,B2958,C2958),Denominator!D:H,2,FALSE)</f>
        <v>125978</v>
      </c>
      <c r="G2958">
        <f>VLOOKUP(_xlfn.CONCAT(A2958,B2958,C2958),Denominator!D:H,3,FALSE)</f>
        <v>46862</v>
      </c>
      <c r="H2958">
        <v>132</v>
      </c>
      <c r="I2958" s="13">
        <f>Table15_2[[#This Row],[total_counts]]-Table15_2[[#This Row],[virtual_counts]]</f>
        <v>113</v>
      </c>
      <c r="J2958">
        <v>19</v>
      </c>
      <c r="K2958" s="4">
        <f>Table15_2[[#This Row],[total_counts]]/Table15_2[[#This Row],[den_total]]</f>
        <v>7.6371210367970376E-4</v>
      </c>
      <c r="L2958" s="4">
        <f>Table15_2[[#This Row],[in_person_counts]]/Table15_2[[#This Row],[den_total]]</f>
        <v>6.5378384633186766E-4</v>
      </c>
      <c r="M2958" s="4">
        <f>Table15_2[[#This Row],[virtual_counts]]/Table15_2[[#This Row],[den_total]]</f>
        <v>1.0992825734783615E-4</v>
      </c>
      <c r="N2958" t="s">
        <v>17</v>
      </c>
    </row>
    <row r="2959" spans="1:14" x14ac:dyDescent="0.3">
      <c r="A2959" t="s">
        <v>26</v>
      </c>
      <c r="B2959">
        <v>2021</v>
      </c>
      <c r="C2959">
        <v>5</v>
      </c>
      <c r="D2959" t="s">
        <v>22</v>
      </c>
      <c r="E2959">
        <v>172840</v>
      </c>
      <c r="F2959">
        <f>VLOOKUP(_xlfn.CONCAT(A2959,B2959,C2959),Denominator!D:H,2,FALSE)</f>
        <v>125978</v>
      </c>
      <c r="G2959">
        <f>VLOOKUP(_xlfn.CONCAT(A2959,B2959,C2959),Denominator!D:H,3,FALSE)</f>
        <v>46862</v>
      </c>
      <c r="H2959">
        <v>270</v>
      </c>
      <c r="I2959" s="13">
        <f>Table15_2[[#This Row],[total_counts]]-Table15_2[[#This Row],[virtual_counts]]</f>
        <v>209</v>
      </c>
      <c r="J2959">
        <v>61</v>
      </c>
      <c r="K2959" s="4">
        <f>Table15_2[[#This Row],[total_counts]]/Table15_2[[#This Row],[den_total]]</f>
        <v>1.5621383938903032E-3</v>
      </c>
      <c r="L2959" s="4">
        <f>Table15_2[[#This Row],[in_person_counts]]/Table15_2[[#This Row],[den_total]]</f>
        <v>1.2092108308261976E-3</v>
      </c>
      <c r="M2959" s="4">
        <f>Table15_2[[#This Row],[virtual_counts]]/Table15_2[[#This Row],[den_total]]</f>
        <v>3.5292756306410554E-4</v>
      </c>
      <c r="N2959" t="s">
        <v>17</v>
      </c>
    </row>
    <row r="2960" spans="1:14" x14ac:dyDescent="0.3">
      <c r="A2960" t="s">
        <v>26</v>
      </c>
      <c r="B2960">
        <v>2021</v>
      </c>
      <c r="C2960">
        <v>5</v>
      </c>
      <c r="D2960" t="s">
        <v>23</v>
      </c>
      <c r="E2960">
        <v>172840</v>
      </c>
      <c r="F2960">
        <f>VLOOKUP(_xlfn.CONCAT(A2960,B2960,C2960),Denominator!D:H,2,FALSE)</f>
        <v>125978</v>
      </c>
      <c r="G2960">
        <f>VLOOKUP(_xlfn.CONCAT(A2960,B2960,C2960),Denominator!D:H,3,FALSE)</f>
        <v>46862</v>
      </c>
      <c r="H2960">
        <v>689</v>
      </c>
      <c r="I2960" s="13">
        <f>Table15_2[[#This Row],[total_counts]]-Table15_2[[#This Row],[virtual_counts]]</f>
        <v>532</v>
      </c>
      <c r="J2960">
        <v>157</v>
      </c>
      <c r="K2960" s="4">
        <f>Table15_2[[#This Row],[total_counts]]/Table15_2[[#This Row],[den_total]]</f>
        <v>3.9863457532978474E-3</v>
      </c>
      <c r="L2960" s="4">
        <f>Table15_2[[#This Row],[in_person_counts]]/Table15_2[[#This Row],[den_total]]</f>
        <v>3.077991205739412E-3</v>
      </c>
      <c r="M2960" s="4">
        <f>Table15_2[[#This Row],[virtual_counts]]/Table15_2[[#This Row],[den_total]]</f>
        <v>9.0835454755843555E-4</v>
      </c>
      <c r="N2960" t="s">
        <v>17</v>
      </c>
    </row>
    <row r="2961" spans="1:14" x14ac:dyDescent="0.3">
      <c r="A2961" t="s">
        <v>26</v>
      </c>
      <c r="B2961">
        <v>2021</v>
      </c>
      <c r="C2961">
        <v>5</v>
      </c>
      <c r="D2961" t="s">
        <v>24</v>
      </c>
      <c r="E2961">
        <v>172840</v>
      </c>
      <c r="F2961">
        <f>VLOOKUP(_xlfn.CONCAT(A2961,B2961,C2961),Denominator!D:H,2,FALSE)</f>
        <v>125978</v>
      </c>
      <c r="G2961">
        <f>VLOOKUP(_xlfn.CONCAT(A2961,B2961,C2961),Denominator!D:H,3,FALSE)</f>
        <v>46862</v>
      </c>
      <c r="H2961">
        <v>100</v>
      </c>
      <c r="I2961" s="13">
        <f>Table15_2[[#This Row],[total_counts]]-Table15_2[[#This Row],[virtual_counts]]</f>
        <v>83</v>
      </c>
      <c r="J2961">
        <v>17</v>
      </c>
      <c r="K2961" s="4">
        <f>Table15_2[[#This Row],[total_counts]]/Table15_2[[#This Row],[den_total]]</f>
        <v>5.7856977551492715E-4</v>
      </c>
      <c r="L2961" s="4">
        <f>Table15_2[[#This Row],[in_person_counts]]/Table15_2[[#This Row],[den_total]]</f>
        <v>4.8021291367738949E-4</v>
      </c>
      <c r="M2961" s="4">
        <f>Table15_2[[#This Row],[virtual_counts]]/Table15_2[[#This Row],[den_total]]</f>
        <v>9.8356861837537606E-5</v>
      </c>
      <c r="N2961" t="s">
        <v>17</v>
      </c>
    </row>
    <row r="2962" spans="1:14" x14ac:dyDescent="0.3">
      <c r="A2962" t="s">
        <v>26</v>
      </c>
      <c r="B2962">
        <v>2021</v>
      </c>
      <c r="C2962">
        <v>5</v>
      </c>
      <c r="D2962" t="s">
        <v>25</v>
      </c>
      <c r="E2962">
        <v>172840</v>
      </c>
      <c r="F2962">
        <f>VLOOKUP(_xlfn.CONCAT(A2962,B2962,C2962),Denominator!D:H,2,FALSE)</f>
        <v>125978</v>
      </c>
      <c r="G2962">
        <f>VLOOKUP(_xlfn.CONCAT(A2962,B2962,C2962),Denominator!D:H,3,FALSE)</f>
        <v>46862</v>
      </c>
      <c r="H2962">
        <v>225</v>
      </c>
      <c r="I2962" s="13">
        <f>Table15_2[[#This Row],[total_counts]]-Table15_2[[#This Row],[virtual_counts]]</f>
        <v>156</v>
      </c>
      <c r="J2962">
        <v>69</v>
      </c>
      <c r="K2962" s="4">
        <f>Table15_2[[#This Row],[total_counts]]/Table15_2[[#This Row],[den_total]]</f>
        <v>1.301781994908586E-3</v>
      </c>
      <c r="L2962" s="4">
        <f>Table15_2[[#This Row],[in_person_counts]]/Table15_2[[#This Row],[den_total]]</f>
        <v>9.025688498032863E-4</v>
      </c>
      <c r="M2962" s="4">
        <f>Table15_2[[#This Row],[virtual_counts]]/Table15_2[[#This Row],[den_total]]</f>
        <v>3.9921314510529973E-4</v>
      </c>
      <c r="N2962" t="s">
        <v>17</v>
      </c>
    </row>
    <row r="2963" spans="1:14" x14ac:dyDescent="0.3">
      <c r="A2963" t="s">
        <v>26</v>
      </c>
      <c r="B2963">
        <v>2021</v>
      </c>
      <c r="C2963">
        <v>6</v>
      </c>
      <c r="D2963" t="s">
        <v>13</v>
      </c>
      <c r="E2963">
        <v>157004</v>
      </c>
      <c r="F2963">
        <f>VLOOKUP(_xlfn.CONCAT(A2963,B2963,C2963),Denominator!D:H,2,FALSE)</f>
        <v>105177</v>
      </c>
      <c r="G2963">
        <f>VLOOKUP(_xlfn.CONCAT(A2963,B2963,C2963),Denominator!D:H,3,FALSE)</f>
        <v>51827</v>
      </c>
      <c r="H2963">
        <v>4251</v>
      </c>
      <c r="I2963" s="13">
        <f>Table15_2[[#This Row],[total_counts]]-Table15_2[[#This Row],[virtual_counts]]</f>
        <v>2801</v>
      </c>
      <c r="J2963">
        <v>1450</v>
      </c>
      <c r="K2963" s="4">
        <f>Table15_2[[#This Row],[total_counts]]/Table15_2[[#This Row],[den_total]]</f>
        <v>2.7075743293164506E-2</v>
      </c>
      <c r="L2963" s="4">
        <f>Table15_2[[#This Row],[in_person_counts]]/Table15_2[[#This Row],[den_total]]</f>
        <v>1.7840309801024176E-2</v>
      </c>
      <c r="M2963" s="4">
        <f>Table15_2[[#This Row],[virtual_counts]]/Table15_2[[#This Row],[den_total]]</f>
        <v>9.235433492140328E-3</v>
      </c>
      <c r="N2963" t="s">
        <v>17</v>
      </c>
    </row>
    <row r="2964" spans="1:14" x14ac:dyDescent="0.3">
      <c r="A2964" t="s">
        <v>26</v>
      </c>
      <c r="B2964">
        <v>2021</v>
      </c>
      <c r="C2964">
        <v>6</v>
      </c>
      <c r="D2964" t="s">
        <v>18</v>
      </c>
      <c r="E2964">
        <v>157004</v>
      </c>
      <c r="F2964">
        <f>VLOOKUP(_xlfn.CONCAT(A2964,B2964,C2964),Denominator!D:H,2,FALSE)</f>
        <v>105177</v>
      </c>
      <c r="G2964">
        <f>VLOOKUP(_xlfn.CONCAT(A2964,B2964,C2964),Denominator!D:H,3,FALSE)</f>
        <v>51827</v>
      </c>
      <c r="H2964">
        <v>294</v>
      </c>
      <c r="I2964" s="13">
        <f>Table15_2[[#This Row],[total_counts]]-Table15_2[[#This Row],[virtual_counts]]</f>
        <v>205</v>
      </c>
      <c r="J2964">
        <v>89</v>
      </c>
      <c r="K2964" s="4">
        <f>Table15_2[[#This Row],[total_counts]]/Table15_2[[#This Row],[den_total]]</f>
        <v>1.8725637563374181E-3</v>
      </c>
      <c r="L2964" s="4">
        <f>Table15_2[[#This Row],[in_person_counts]]/Table15_2[[#This Row],[den_total]]</f>
        <v>1.3056992178543223E-3</v>
      </c>
      <c r="M2964" s="4">
        <f>Table15_2[[#This Row],[virtual_counts]]/Table15_2[[#This Row],[den_total]]</f>
        <v>5.6686453848309594E-4</v>
      </c>
      <c r="N2964" t="s">
        <v>17</v>
      </c>
    </row>
    <row r="2965" spans="1:14" x14ac:dyDescent="0.3">
      <c r="A2965" t="s">
        <v>26</v>
      </c>
      <c r="B2965">
        <v>2021</v>
      </c>
      <c r="C2965">
        <v>6</v>
      </c>
      <c r="D2965" t="s">
        <v>19</v>
      </c>
      <c r="E2965">
        <v>157004</v>
      </c>
      <c r="F2965">
        <f>VLOOKUP(_xlfn.CONCAT(A2965,B2965,C2965),Denominator!D:H,2,FALSE)</f>
        <v>105177</v>
      </c>
      <c r="G2965">
        <f>VLOOKUP(_xlfn.CONCAT(A2965,B2965,C2965),Denominator!D:H,3,FALSE)</f>
        <v>51827</v>
      </c>
      <c r="H2965">
        <v>81</v>
      </c>
      <c r="I2965" s="13">
        <f>Table15_2[[#This Row],[total_counts]]-Table15_2[[#This Row],[virtual_counts]]</f>
        <v>54</v>
      </c>
      <c r="J2965">
        <v>27</v>
      </c>
      <c r="K2965" s="4">
        <f>Table15_2[[#This Row],[total_counts]]/Table15_2[[#This Row],[den_total]]</f>
        <v>5.1591042266439075E-4</v>
      </c>
      <c r="L2965" s="4">
        <f>Table15_2[[#This Row],[in_person_counts]]/Table15_2[[#This Row],[den_total]]</f>
        <v>3.4394028177626046E-4</v>
      </c>
      <c r="M2965" s="4">
        <f>Table15_2[[#This Row],[virtual_counts]]/Table15_2[[#This Row],[den_total]]</f>
        <v>1.7197014088813023E-4</v>
      </c>
      <c r="N2965" t="s">
        <v>17</v>
      </c>
    </row>
    <row r="2966" spans="1:14" x14ac:dyDescent="0.3">
      <c r="A2966" t="s">
        <v>26</v>
      </c>
      <c r="B2966">
        <v>2021</v>
      </c>
      <c r="C2966">
        <v>6</v>
      </c>
      <c r="D2966" t="s">
        <v>20</v>
      </c>
      <c r="E2966">
        <v>157004</v>
      </c>
      <c r="F2966">
        <f>VLOOKUP(_xlfn.CONCAT(A2966,B2966,C2966),Denominator!D:H,2,FALSE)</f>
        <v>105177</v>
      </c>
      <c r="G2966">
        <f>VLOOKUP(_xlfn.CONCAT(A2966,B2966,C2966),Denominator!D:H,3,FALSE)</f>
        <v>51827</v>
      </c>
      <c r="H2966">
        <v>152</v>
      </c>
      <c r="I2966" s="13">
        <f>Table15_2[[#This Row],[total_counts]]-Table15_2[[#This Row],[virtual_counts]]</f>
        <v>96</v>
      </c>
      <c r="J2966">
        <v>56</v>
      </c>
      <c r="K2966" s="4">
        <f>Table15_2[[#This Row],[total_counts]]/Table15_2[[#This Row],[den_total]]</f>
        <v>9.6812820055539983E-4</v>
      </c>
      <c r="L2966" s="4">
        <f>Table15_2[[#This Row],[in_person_counts]]/Table15_2[[#This Row],[den_total]]</f>
        <v>6.1144938982446309E-4</v>
      </c>
      <c r="M2966" s="4">
        <f>Table15_2[[#This Row],[virtual_counts]]/Table15_2[[#This Row],[den_total]]</f>
        <v>3.5667881073093679E-4</v>
      </c>
      <c r="N2966" t="s">
        <v>17</v>
      </c>
    </row>
    <row r="2967" spans="1:14" x14ac:dyDescent="0.3">
      <c r="A2967" t="s">
        <v>26</v>
      </c>
      <c r="B2967">
        <v>2021</v>
      </c>
      <c r="C2967">
        <v>6</v>
      </c>
      <c r="D2967" t="s">
        <v>21</v>
      </c>
      <c r="E2967">
        <v>157004</v>
      </c>
      <c r="F2967">
        <f>VLOOKUP(_xlfn.CONCAT(A2967,B2967,C2967),Denominator!D:H,2,FALSE)</f>
        <v>105177</v>
      </c>
      <c r="G2967">
        <f>VLOOKUP(_xlfn.CONCAT(A2967,B2967,C2967),Denominator!D:H,3,FALSE)</f>
        <v>51827</v>
      </c>
      <c r="H2967">
        <v>113</v>
      </c>
      <c r="I2967" s="13">
        <f>Table15_2[[#This Row],[total_counts]]-Table15_2[[#This Row],[virtual_counts]]</f>
        <v>92</v>
      </c>
      <c r="J2967">
        <v>21</v>
      </c>
      <c r="K2967" s="4">
        <f>Table15_2[[#This Row],[total_counts]]/Table15_2[[#This Row],[den_total]]</f>
        <v>7.1972688593921171E-4</v>
      </c>
      <c r="L2967" s="4">
        <f>Table15_2[[#This Row],[in_person_counts]]/Table15_2[[#This Row],[den_total]]</f>
        <v>5.8597233191511045E-4</v>
      </c>
      <c r="M2967" s="4">
        <f>Table15_2[[#This Row],[virtual_counts]]/Table15_2[[#This Row],[den_total]]</f>
        <v>1.3375455402410129E-4</v>
      </c>
      <c r="N2967" t="s">
        <v>17</v>
      </c>
    </row>
    <row r="2968" spans="1:14" x14ac:dyDescent="0.3">
      <c r="A2968" t="s">
        <v>26</v>
      </c>
      <c r="B2968">
        <v>2021</v>
      </c>
      <c r="C2968">
        <v>6</v>
      </c>
      <c r="D2968" t="s">
        <v>22</v>
      </c>
      <c r="E2968">
        <v>157004</v>
      </c>
      <c r="F2968">
        <f>VLOOKUP(_xlfn.CONCAT(A2968,B2968,C2968),Denominator!D:H,2,FALSE)</f>
        <v>105177</v>
      </c>
      <c r="G2968">
        <f>VLOOKUP(_xlfn.CONCAT(A2968,B2968,C2968),Denominator!D:H,3,FALSE)</f>
        <v>51827</v>
      </c>
      <c r="H2968">
        <v>265</v>
      </c>
      <c r="I2968" s="13">
        <f>Table15_2[[#This Row],[total_counts]]-Table15_2[[#This Row],[virtual_counts]]</f>
        <v>188</v>
      </c>
      <c r="J2968">
        <v>77</v>
      </c>
      <c r="K2968" s="4">
        <f>Table15_2[[#This Row],[total_counts]]/Table15_2[[#This Row],[den_total]]</f>
        <v>1.6878550864946116E-3</v>
      </c>
      <c r="L2968" s="4">
        <f>Table15_2[[#This Row],[in_person_counts]]/Table15_2[[#This Row],[den_total]]</f>
        <v>1.1974217217395734E-3</v>
      </c>
      <c r="M2968" s="4">
        <f>Table15_2[[#This Row],[virtual_counts]]/Table15_2[[#This Row],[den_total]]</f>
        <v>4.904333647550381E-4</v>
      </c>
      <c r="N2968" t="s">
        <v>17</v>
      </c>
    </row>
    <row r="2969" spans="1:14" x14ac:dyDescent="0.3">
      <c r="A2969" t="s">
        <v>26</v>
      </c>
      <c r="B2969">
        <v>2021</v>
      </c>
      <c r="C2969">
        <v>6</v>
      </c>
      <c r="D2969" t="s">
        <v>23</v>
      </c>
      <c r="E2969">
        <v>157004</v>
      </c>
      <c r="F2969">
        <f>VLOOKUP(_xlfn.CONCAT(A2969,B2969,C2969),Denominator!D:H,2,FALSE)</f>
        <v>105177</v>
      </c>
      <c r="G2969">
        <f>VLOOKUP(_xlfn.CONCAT(A2969,B2969,C2969),Denominator!D:H,3,FALSE)</f>
        <v>51827</v>
      </c>
      <c r="H2969">
        <v>780</v>
      </c>
      <c r="I2969" s="13">
        <f>Table15_2[[#This Row],[total_counts]]-Table15_2[[#This Row],[virtual_counts]]</f>
        <v>523</v>
      </c>
      <c r="J2969">
        <v>257</v>
      </c>
      <c r="K2969" s="4">
        <f>Table15_2[[#This Row],[total_counts]]/Table15_2[[#This Row],[den_total]]</f>
        <v>4.9680262923237628E-3</v>
      </c>
      <c r="L2969" s="4">
        <f>Table15_2[[#This Row],[in_person_counts]]/Table15_2[[#This Row],[den_total]]</f>
        <v>3.3311253216478562E-3</v>
      </c>
      <c r="M2969" s="4">
        <f>Table15_2[[#This Row],[virtual_counts]]/Table15_2[[#This Row],[den_total]]</f>
        <v>1.6369009706759064E-3</v>
      </c>
      <c r="N2969" t="s">
        <v>17</v>
      </c>
    </row>
    <row r="2970" spans="1:14" x14ac:dyDescent="0.3">
      <c r="A2970" t="s">
        <v>26</v>
      </c>
      <c r="B2970">
        <v>2021</v>
      </c>
      <c r="C2970">
        <v>6</v>
      </c>
      <c r="D2970" t="s">
        <v>24</v>
      </c>
      <c r="E2970">
        <v>157004</v>
      </c>
      <c r="F2970">
        <f>VLOOKUP(_xlfn.CONCAT(A2970,B2970,C2970),Denominator!D:H,2,FALSE)</f>
        <v>105177</v>
      </c>
      <c r="G2970">
        <f>VLOOKUP(_xlfn.CONCAT(A2970,B2970,C2970),Denominator!D:H,3,FALSE)</f>
        <v>51827</v>
      </c>
      <c r="H2970">
        <v>97</v>
      </c>
      <c r="I2970" s="13">
        <f>Table15_2[[#This Row],[total_counts]]-Table15_2[[#This Row],[virtual_counts]]</f>
        <v>68</v>
      </c>
      <c r="J2970">
        <v>29</v>
      </c>
      <c r="K2970" s="4">
        <f>Table15_2[[#This Row],[total_counts]]/Table15_2[[#This Row],[den_total]]</f>
        <v>6.1781865430180123E-4</v>
      </c>
      <c r="L2970" s="4">
        <f>Table15_2[[#This Row],[in_person_counts]]/Table15_2[[#This Row],[den_total]]</f>
        <v>4.3310998445899467E-4</v>
      </c>
      <c r="M2970" s="4">
        <f>Table15_2[[#This Row],[virtual_counts]]/Table15_2[[#This Row],[den_total]]</f>
        <v>1.8470866984280656E-4</v>
      </c>
      <c r="N2970" t="s">
        <v>17</v>
      </c>
    </row>
    <row r="2971" spans="1:14" x14ac:dyDescent="0.3">
      <c r="A2971" t="s">
        <v>26</v>
      </c>
      <c r="B2971">
        <v>2021</v>
      </c>
      <c r="C2971">
        <v>6</v>
      </c>
      <c r="D2971" t="s">
        <v>25</v>
      </c>
      <c r="E2971">
        <v>157004</v>
      </c>
      <c r="F2971">
        <f>VLOOKUP(_xlfn.CONCAT(A2971,B2971,C2971),Denominator!D:H,2,FALSE)</f>
        <v>105177</v>
      </c>
      <c r="G2971">
        <f>VLOOKUP(_xlfn.CONCAT(A2971,B2971,C2971),Denominator!D:H,3,FALSE)</f>
        <v>51827</v>
      </c>
      <c r="H2971">
        <v>222</v>
      </c>
      <c r="I2971" s="13">
        <f>Table15_2[[#This Row],[total_counts]]-Table15_2[[#This Row],[virtual_counts]]</f>
        <v>126</v>
      </c>
      <c r="J2971">
        <v>96</v>
      </c>
      <c r="K2971" s="4">
        <f>Table15_2[[#This Row],[total_counts]]/Table15_2[[#This Row],[den_total]]</f>
        <v>1.4139767139690709E-3</v>
      </c>
      <c r="L2971" s="4">
        <f>Table15_2[[#This Row],[in_person_counts]]/Table15_2[[#This Row],[den_total]]</f>
        <v>8.0252732414460778E-4</v>
      </c>
      <c r="M2971" s="4">
        <f>Table15_2[[#This Row],[virtual_counts]]/Table15_2[[#This Row],[den_total]]</f>
        <v>6.1144938982446309E-4</v>
      </c>
      <c r="N2971" t="s">
        <v>17</v>
      </c>
    </row>
    <row r="2972" spans="1:14" x14ac:dyDescent="0.3">
      <c r="A2972" t="s">
        <v>26</v>
      </c>
      <c r="B2972">
        <v>2021</v>
      </c>
      <c r="C2972">
        <v>7</v>
      </c>
      <c r="D2972" t="s">
        <v>13</v>
      </c>
      <c r="E2972">
        <v>154884</v>
      </c>
      <c r="F2972">
        <f>VLOOKUP(_xlfn.CONCAT(A2972,B2972,C2972),Denominator!D:H,2,FALSE)</f>
        <v>103390</v>
      </c>
      <c r="G2972">
        <f>VLOOKUP(_xlfn.CONCAT(A2972,B2972,C2972),Denominator!D:H,3,FALSE)</f>
        <v>51494</v>
      </c>
      <c r="H2972">
        <v>4309</v>
      </c>
      <c r="I2972" s="13">
        <f>Table15_2[[#This Row],[total_counts]]-Table15_2[[#This Row],[virtual_counts]]</f>
        <v>2855</v>
      </c>
      <c r="J2972">
        <v>1454</v>
      </c>
      <c r="K2972" s="4">
        <f>Table15_2[[#This Row],[total_counts]]/Table15_2[[#This Row],[den_total]]</f>
        <v>2.7820820743265928E-2</v>
      </c>
      <c r="L2972" s="4">
        <f>Table15_2[[#This Row],[in_person_counts]]/Table15_2[[#This Row],[den_total]]</f>
        <v>1.8433149970300353E-2</v>
      </c>
      <c r="M2972" s="4">
        <f>Table15_2[[#This Row],[virtual_counts]]/Table15_2[[#This Row],[den_total]]</f>
        <v>9.3876707729655742E-3</v>
      </c>
      <c r="N2972" t="s">
        <v>17</v>
      </c>
    </row>
    <row r="2973" spans="1:14" x14ac:dyDescent="0.3">
      <c r="A2973" t="s">
        <v>26</v>
      </c>
      <c r="B2973">
        <v>2021</v>
      </c>
      <c r="C2973">
        <v>7</v>
      </c>
      <c r="D2973" t="s">
        <v>18</v>
      </c>
      <c r="E2973">
        <v>154884</v>
      </c>
      <c r="F2973">
        <f>VLOOKUP(_xlfn.CONCAT(A2973,B2973,C2973),Denominator!D:H,2,FALSE)</f>
        <v>103390</v>
      </c>
      <c r="G2973">
        <f>VLOOKUP(_xlfn.CONCAT(A2973,B2973,C2973),Denominator!D:H,3,FALSE)</f>
        <v>51494</v>
      </c>
      <c r="H2973">
        <v>268</v>
      </c>
      <c r="I2973" s="13">
        <f>Table15_2[[#This Row],[total_counts]]-Table15_2[[#This Row],[virtual_counts]]</f>
        <v>201</v>
      </c>
      <c r="J2973">
        <v>67</v>
      </c>
      <c r="K2973" s="4">
        <f>Table15_2[[#This Row],[total_counts]]/Table15_2[[#This Row],[den_total]]</f>
        <v>1.730327212623641E-3</v>
      </c>
      <c r="L2973" s="4">
        <f>Table15_2[[#This Row],[in_person_counts]]/Table15_2[[#This Row],[den_total]]</f>
        <v>1.2977454094677307E-3</v>
      </c>
      <c r="M2973" s="4">
        <f>Table15_2[[#This Row],[virtual_counts]]/Table15_2[[#This Row],[den_total]]</f>
        <v>4.3258180315591024E-4</v>
      </c>
      <c r="N2973" t="s">
        <v>17</v>
      </c>
    </row>
    <row r="2974" spans="1:14" x14ac:dyDescent="0.3">
      <c r="A2974" t="s">
        <v>26</v>
      </c>
      <c r="B2974">
        <v>2021</v>
      </c>
      <c r="C2974">
        <v>7</v>
      </c>
      <c r="D2974" t="s">
        <v>19</v>
      </c>
      <c r="E2974">
        <v>154884</v>
      </c>
      <c r="F2974">
        <f>VLOOKUP(_xlfn.CONCAT(A2974,B2974,C2974),Denominator!D:H,2,FALSE)</f>
        <v>103390</v>
      </c>
      <c r="G2974">
        <f>VLOOKUP(_xlfn.CONCAT(A2974,B2974,C2974),Denominator!D:H,3,FALSE)</f>
        <v>51494</v>
      </c>
      <c r="H2974">
        <v>60</v>
      </c>
      <c r="I2974" s="13">
        <f>Table15_2[[#This Row],[total_counts]]-Table15_2[[#This Row],[virtual_counts]]</f>
        <v>38</v>
      </c>
      <c r="J2974">
        <v>22</v>
      </c>
      <c r="K2974" s="4">
        <f>Table15_2[[#This Row],[total_counts]]/Table15_2[[#This Row],[den_total]]</f>
        <v>3.8738668939335244E-4</v>
      </c>
      <c r="L2974" s="4">
        <f>Table15_2[[#This Row],[in_person_counts]]/Table15_2[[#This Row],[den_total]]</f>
        <v>2.4534490328245652E-4</v>
      </c>
      <c r="M2974" s="4">
        <f>Table15_2[[#This Row],[virtual_counts]]/Table15_2[[#This Row],[den_total]]</f>
        <v>1.4204178611089589E-4</v>
      </c>
      <c r="N2974" t="s">
        <v>17</v>
      </c>
    </row>
    <row r="2975" spans="1:14" x14ac:dyDescent="0.3">
      <c r="A2975" t="s">
        <v>26</v>
      </c>
      <c r="B2975">
        <v>2021</v>
      </c>
      <c r="C2975">
        <v>7</v>
      </c>
      <c r="D2975" t="s">
        <v>20</v>
      </c>
      <c r="E2975">
        <v>154884</v>
      </c>
      <c r="F2975">
        <f>VLOOKUP(_xlfn.CONCAT(A2975,B2975,C2975),Denominator!D:H,2,FALSE)</f>
        <v>103390</v>
      </c>
      <c r="G2975">
        <f>VLOOKUP(_xlfn.CONCAT(A2975,B2975,C2975),Denominator!D:H,3,FALSE)</f>
        <v>51494</v>
      </c>
      <c r="H2975">
        <v>158</v>
      </c>
      <c r="I2975" s="13">
        <f>Table15_2[[#This Row],[total_counts]]-Table15_2[[#This Row],[virtual_counts]]</f>
        <v>101</v>
      </c>
      <c r="J2975">
        <v>57</v>
      </c>
      <c r="K2975" s="4">
        <f>Table15_2[[#This Row],[total_counts]]/Table15_2[[#This Row],[den_total]]</f>
        <v>1.0201182820691614E-3</v>
      </c>
      <c r="L2975" s="4">
        <f>Table15_2[[#This Row],[in_person_counts]]/Table15_2[[#This Row],[den_total]]</f>
        <v>6.5210092714547657E-4</v>
      </c>
      <c r="M2975" s="4">
        <f>Table15_2[[#This Row],[virtual_counts]]/Table15_2[[#This Row],[den_total]]</f>
        <v>3.6801735492368484E-4</v>
      </c>
      <c r="N2975" t="s">
        <v>17</v>
      </c>
    </row>
    <row r="2976" spans="1:14" x14ac:dyDescent="0.3">
      <c r="A2976" t="s">
        <v>26</v>
      </c>
      <c r="B2976">
        <v>2021</v>
      </c>
      <c r="C2976">
        <v>7</v>
      </c>
      <c r="D2976" t="s">
        <v>21</v>
      </c>
      <c r="E2976">
        <v>154884</v>
      </c>
      <c r="F2976">
        <f>VLOOKUP(_xlfn.CONCAT(A2976,B2976,C2976),Denominator!D:H,2,FALSE)</f>
        <v>103390</v>
      </c>
      <c r="G2976">
        <f>VLOOKUP(_xlfn.CONCAT(A2976,B2976,C2976),Denominator!D:H,3,FALSE)</f>
        <v>51494</v>
      </c>
      <c r="H2976">
        <v>128</v>
      </c>
      <c r="I2976" s="13">
        <f>Table15_2[[#This Row],[total_counts]]-Table15_2[[#This Row],[virtual_counts]]</f>
        <v>110</v>
      </c>
      <c r="J2976">
        <v>18</v>
      </c>
      <c r="K2976" s="4">
        <f>Table15_2[[#This Row],[total_counts]]/Table15_2[[#This Row],[den_total]]</f>
        <v>8.2642493737248516E-4</v>
      </c>
      <c r="L2976" s="4">
        <f>Table15_2[[#This Row],[in_person_counts]]/Table15_2[[#This Row],[den_total]]</f>
        <v>7.1020893055447943E-4</v>
      </c>
      <c r="M2976" s="4">
        <f>Table15_2[[#This Row],[virtual_counts]]/Table15_2[[#This Row],[den_total]]</f>
        <v>1.1621600681800573E-4</v>
      </c>
      <c r="N2976" t="s">
        <v>17</v>
      </c>
    </row>
    <row r="2977" spans="1:14" x14ac:dyDescent="0.3">
      <c r="A2977" t="s">
        <v>26</v>
      </c>
      <c r="B2977">
        <v>2021</v>
      </c>
      <c r="C2977">
        <v>7</v>
      </c>
      <c r="D2977" t="s">
        <v>22</v>
      </c>
      <c r="E2977">
        <v>154884</v>
      </c>
      <c r="F2977">
        <f>VLOOKUP(_xlfn.CONCAT(A2977,B2977,C2977),Denominator!D:H,2,FALSE)</f>
        <v>103390</v>
      </c>
      <c r="G2977">
        <f>VLOOKUP(_xlfn.CONCAT(A2977,B2977,C2977),Denominator!D:H,3,FALSE)</f>
        <v>51494</v>
      </c>
      <c r="H2977">
        <v>286</v>
      </c>
      <c r="I2977" s="13">
        <f>Table15_2[[#This Row],[total_counts]]-Table15_2[[#This Row],[virtual_counts]]</f>
        <v>211</v>
      </c>
      <c r="J2977">
        <v>75</v>
      </c>
      <c r="K2977" s="4">
        <f>Table15_2[[#This Row],[total_counts]]/Table15_2[[#This Row],[den_total]]</f>
        <v>1.8465432194416467E-3</v>
      </c>
      <c r="L2977" s="4">
        <f>Table15_2[[#This Row],[in_person_counts]]/Table15_2[[#This Row],[den_total]]</f>
        <v>1.3623098576999561E-3</v>
      </c>
      <c r="M2977" s="4">
        <f>Table15_2[[#This Row],[virtual_counts]]/Table15_2[[#This Row],[den_total]]</f>
        <v>4.8423336174169057E-4</v>
      </c>
      <c r="N2977" t="s">
        <v>17</v>
      </c>
    </row>
    <row r="2978" spans="1:14" x14ac:dyDescent="0.3">
      <c r="A2978" t="s">
        <v>26</v>
      </c>
      <c r="B2978">
        <v>2021</v>
      </c>
      <c r="C2978">
        <v>7</v>
      </c>
      <c r="D2978" t="s">
        <v>23</v>
      </c>
      <c r="E2978">
        <v>154884</v>
      </c>
      <c r="F2978">
        <f>VLOOKUP(_xlfn.CONCAT(A2978,B2978,C2978),Denominator!D:H,2,FALSE)</f>
        <v>103390</v>
      </c>
      <c r="G2978">
        <f>VLOOKUP(_xlfn.CONCAT(A2978,B2978,C2978),Denominator!D:H,3,FALSE)</f>
        <v>51494</v>
      </c>
      <c r="H2978">
        <v>714</v>
      </c>
      <c r="I2978" s="13">
        <f>Table15_2[[#This Row],[total_counts]]-Table15_2[[#This Row],[virtual_counts]]</f>
        <v>468</v>
      </c>
      <c r="J2978">
        <v>246</v>
      </c>
      <c r="K2978" s="4">
        <f>Table15_2[[#This Row],[total_counts]]/Table15_2[[#This Row],[den_total]]</f>
        <v>4.6099016037808938E-3</v>
      </c>
      <c r="L2978" s="4">
        <f>Table15_2[[#This Row],[in_person_counts]]/Table15_2[[#This Row],[den_total]]</f>
        <v>3.0216161772681489E-3</v>
      </c>
      <c r="M2978" s="4">
        <f>Table15_2[[#This Row],[virtual_counts]]/Table15_2[[#This Row],[den_total]]</f>
        <v>1.5882854265127451E-3</v>
      </c>
      <c r="N2978" t="s">
        <v>17</v>
      </c>
    </row>
    <row r="2979" spans="1:14" x14ac:dyDescent="0.3">
      <c r="A2979" t="s">
        <v>26</v>
      </c>
      <c r="B2979">
        <v>2021</v>
      </c>
      <c r="C2979">
        <v>7</v>
      </c>
      <c r="D2979" t="s">
        <v>24</v>
      </c>
      <c r="E2979">
        <v>154884</v>
      </c>
      <c r="F2979">
        <f>VLOOKUP(_xlfn.CONCAT(A2979,B2979,C2979),Denominator!D:H,2,FALSE)</f>
        <v>103390</v>
      </c>
      <c r="G2979">
        <f>VLOOKUP(_xlfn.CONCAT(A2979,B2979,C2979),Denominator!D:H,3,FALSE)</f>
        <v>51494</v>
      </c>
      <c r="H2979">
        <v>99</v>
      </c>
      <c r="I2979" s="13">
        <f>Table15_2[[#This Row],[total_counts]]-Table15_2[[#This Row],[virtual_counts]]</f>
        <v>76</v>
      </c>
      <c r="J2979">
        <v>23</v>
      </c>
      <c r="K2979" s="4">
        <f>Table15_2[[#This Row],[total_counts]]/Table15_2[[#This Row],[den_total]]</f>
        <v>6.391880374990315E-4</v>
      </c>
      <c r="L2979" s="4">
        <f>Table15_2[[#This Row],[in_person_counts]]/Table15_2[[#This Row],[den_total]]</f>
        <v>4.9068980656491305E-4</v>
      </c>
      <c r="M2979" s="4">
        <f>Table15_2[[#This Row],[virtual_counts]]/Table15_2[[#This Row],[den_total]]</f>
        <v>1.4849823093411843E-4</v>
      </c>
      <c r="N2979" t="s">
        <v>17</v>
      </c>
    </row>
    <row r="2980" spans="1:14" x14ac:dyDescent="0.3">
      <c r="A2980" t="s">
        <v>26</v>
      </c>
      <c r="B2980">
        <v>2021</v>
      </c>
      <c r="C2980">
        <v>7</v>
      </c>
      <c r="D2980" t="s">
        <v>25</v>
      </c>
      <c r="E2980">
        <v>154884</v>
      </c>
      <c r="F2980">
        <f>VLOOKUP(_xlfn.CONCAT(A2980,B2980,C2980),Denominator!D:H,2,FALSE)</f>
        <v>103390</v>
      </c>
      <c r="G2980">
        <f>VLOOKUP(_xlfn.CONCAT(A2980,B2980,C2980),Denominator!D:H,3,FALSE)</f>
        <v>51494</v>
      </c>
      <c r="H2980">
        <v>241</v>
      </c>
      <c r="I2980" s="13">
        <f>Table15_2[[#This Row],[total_counts]]-Table15_2[[#This Row],[virtual_counts]]</f>
        <v>142</v>
      </c>
      <c r="J2980">
        <v>99</v>
      </c>
      <c r="K2980" s="4">
        <f>Table15_2[[#This Row],[total_counts]]/Table15_2[[#This Row],[den_total]]</f>
        <v>1.5560032023966323E-3</v>
      </c>
      <c r="L2980" s="4">
        <f>Table15_2[[#This Row],[in_person_counts]]/Table15_2[[#This Row],[den_total]]</f>
        <v>9.1681516489760075E-4</v>
      </c>
      <c r="M2980" s="4">
        <f>Table15_2[[#This Row],[virtual_counts]]/Table15_2[[#This Row],[den_total]]</f>
        <v>6.391880374990315E-4</v>
      </c>
      <c r="N2980" t="s">
        <v>17</v>
      </c>
    </row>
    <row r="2981" spans="1:14" x14ac:dyDescent="0.3">
      <c r="A2981" t="s">
        <v>26</v>
      </c>
      <c r="B2981">
        <v>2021</v>
      </c>
      <c r="C2981">
        <v>8</v>
      </c>
      <c r="D2981" t="s">
        <v>13</v>
      </c>
      <c r="E2981">
        <v>161675</v>
      </c>
      <c r="F2981">
        <f>VLOOKUP(_xlfn.CONCAT(A2981,B2981,C2981),Denominator!D:H,2,FALSE)</f>
        <v>100268</v>
      </c>
      <c r="G2981">
        <f>VLOOKUP(_xlfn.CONCAT(A2981,B2981,C2981),Denominator!D:H,3,FALSE)</f>
        <v>61407</v>
      </c>
      <c r="H2981">
        <v>4538</v>
      </c>
      <c r="I2981" s="13">
        <f>Table15_2[[#This Row],[total_counts]]-Table15_2[[#This Row],[virtual_counts]]</f>
        <v>2833</v>
      </c>
      <c r="J2981">
        <v>1705</v>
      </c>
      <c r="K2981" s="4">
        <f>Table15_2[[#This Row],[total_counts]]/Table15_2[[#This Row],[den_total]]</f>
        <v>2.8068656254832226E-2</v>
      </c>
      <c r="L2981" s="4">
        <f>Table15_2[[#This Row],[in_person_counts]]/Table15_2[[#This Row],[den_total]]</f>
        <v>1.7522808102675119E-2</v>
      </c>
      <c r="M2981" s="4">
        <f>Table15_2[[#This Row],[virtual_counts]]/Table15_2[[#This Row],[den_total]]</f>
        <v>1.0545848152157105E-2</v>
      </c>
      <c r="N2981" t="s">
        <v>17</v>
      </c>
    </row>
    <row r="2982" spans="1:14" x14ac:dyDescent="0.3">
      <c r="A2982" t="s">
        <v>26</v>
      </c>
      <c r="B2982">
        <v>2021</v>
      </c>
      <c r="C2982">
        <v>8</v>
      </c>
      <c r="D2982" t="s">
        <v>18</v>
      </c>
      <c r="E2982">
        <v>161675</v>
      </c>
      <c r="F2982">
        <f>VLOOKUP(_xlfn.CONCAT(A2982,B2982,C2982),Denominator!D:H,2,FALSE)</f>
        <v>100268</v>
      </c>
      <c r="G2982">
        <f>VLOOKUP(_xlfn.CONCAT(A2982,B2982,C2982),Denominator!D:H,3,FALSE)</f>
        <v>61407</v>
      </c>
      <c r="H2982">
        <v>281</v>
      </c>
      <c r="I2982" s="13">
        <f>Table15_2[[#This Row],[total_counts]]-Table15_2[[#This Row],[virtual_counts]]</f>
        <v>200</v>
      </c>
      <c r="J2982">
        <v>81</v>
      </c>
      <c r="K2982" s="4">
        <f>Table15_2[[#This Row],[total_counts]]/Table15_2[[#This Row],[den_total]]</f>
        <v>1.7380547394464203E-3</v>
      </c>
      <c r="L2982" s="4">
        <f>Table15_2[[#This Row],[in_person_counts]]/Table15_2[[#This Row],[den_total]]</f>
        <v>1.2370496366166692E-3</v>
      </c>
      <c r="M2982" s="4">
        <f>Table15_2[[#This Row],[virtual_counts]]/Table15_2[[#This Row],[den_total]]</f>
        <v>5.0100510282975101E-4</v>
      </c>
      <c r="N2982" t="s">
        <v>17</v>
      </c>
    </row>
    <row r="2983" spans="1:14" x14ac:dyDescent="0.3">
      <c r="A2983" t="s">
        <v>26</v>
      </c>
      <c r="B2983">
        <v>2021</v>
      </c>
      <c r="C2983">
        <v>8</v>
      </c>
      <c r="D2983" t="s">
        <v>19</v>
      </c>
      <c r="E2983">
        <v>161675</v>
      </c>
      <c r="F2983">
        <f>VLOOKUP(_xlfn.CONCAT(A2983,B2983,C2983),Denominator!D:H,2,FALSE)</f>
        <v>100268</v>
      </c>
      <c r="G2983">
        <f>VLOOKUP(_xlfn.CONCAT(A2983,B2983,C2983),Denominator!D:H,3,FALSE)</f>
        <v>61407</v>
      </c>
      <c r="H2983">
        <v>79</v>
      </c>
      <c r="I2983" s="13">
        <f>Table15_2[[#This Row],[total_counts]]-Table15_2[[#This Row],[virtual_counts]]</f>
        <v>47</v>
      </c>
      <c r="J2983">
        <v>32</v>
      </c>
      <c r="K2983" s="4">
        <f>Table15_2[[#This Row],[total_counts]]/Table15_2[[#This Row],[den_total]]</f>
        <v>4.8863460646358437E-4</v>
      </c>
      <c r="L2983" s="4">
        <f>Table15_2[[#This Row],[in_person_counts]]/Table15_2[[#This Row],[den_total]]</f>
        <v>2.9070666460491727E-4</v>
      </c>
      <c r="M2983" s="4">
        <f>Table15_2[[#This Row],[virtual_counts]]/Table15_2[[#This Row],[den_total]]</f>
        <v>1.9792794185866707E-4</v>
      </c>
      <c r="N2983" t="s">
        <v>17</v>
      </c>
    </row>
    <row r="2984" spans="1:14" x14ac:dyDescent="0.3">
      <c r="A2984" t="s">
        <v>26</v>
      </c>
      <c r="B2984">
        <v>2021</v>
      </c>
      <c r="C2984">
        <v>8</v>
      </c>
      <c r="D2984" t="s">
        <v>20</v>
      </c>
      <c r="E2984">
        <v>161675</v>
      </c>
      <c r="F2984">
        <f>VLOOKUP(_xlfn.CONCAT(A2984,B2984,C2984),Denominator!D:H,2,FALSE)</f>
        <v>100268</v>
      </c>
      <c r="G2984">
        <f>VLOOKUP(_xlfn.CONCAT(A2984,B2984,C2984),Denominator!D:H,3,FALSE)</f>
        <v>61407</v>
      </c>
      <c r="H2984">
        <v>186</v>
      </c>
      <c r="I2984" s="13">
        <f>Table15_2[[#This Row],[total_counts]]-Table15_2[[#This Row],[virtual_counts]]</f>
        <v>115</v>
      </c>
      <c r="J2984">
        <v>71</v>
      </c>
      <c r="K2984" s="4">
        <f>Table15_2[[#This Row],[total_counts]]/Table15_2[[#This Row],[den_total]]</f>
        <v>1.1504561620535023E-3</v>
      </c>
      <c r="L2984" s="4">
        <f>Table15_2[[#This Row],[in_person_counts]]/Table15_2[[#This Row],[den_total]]</f>
        <v>7.1130354105458486E-4</v>
      </c>
      <c r="M2984" s="4">
        <f>Table15_2[[#This Row],[virtual_counts]]/Table15_2[[#This Row],[den_total]]</f>
        <v>4.391526209989176E-4</v>
      </c>
      <c r="N2984" t="s">
        <v>17</v>
      </c>
    </row>
    <row r="2985" spans="1:14" x14ac:dyDescent="0.3">
      <c r="A2985" t="s">
        <v>26</v>
      </c>
      <c r="B2985">
        <v>2021</v>
      </c>
      <c r="C2985">
        <v>8</v>
      </c>
      <c r="D2985" t="s">
        <v>21</v>
      </c>
      <c r="E2985">
        <v>161675</v>
      </c>
      <c r="F2985">
        <f>VLOOKUP(_xlfn.CONCAT(A2985,B2985,C2985),Denominator!D:H,2,FALSE)</f>
        <v>100268</v>
      </c>
      <c r="G2985">
        <f>VLOOKUP(_xlfn.CONCAT(A2985,B2985,C2985),Denominator!D:H,3,FALSE)</f>
        <v>61407</v>
      </c>
      <c r="H2985">
        <v>132</v>
      </c>
      <c r="I2985" s="13">
        <f>Table15_2[[#This Row],[total_counts]]-Table15_2[[#This Row],[virtual_counts]]</f>
        <v>105</v>
      </c>
      <c r="J2985">
        <v>27</v>
      </c>
      <c r="K2985" s="4">
        <f>Table15_2[[#This Row],[total_counts]]/Table15_2[[#This Row],[den_total]]</f>
        <v>8.1645276016700167E-4</v>
      </c>
      <c r="L2985" s="4">
        <f>Table15_2[[#This Row],[in_person_counts]]/Table15_2[[#This Row],[den_total]]</f>
        <v>6.4945105922375134E-4</v>
      </c>
      <c r="M2985" s="4">
        <f>Table15_2[[#This Row],[virtual_counts]]/Table15_2[[#This Row],[den_total]]</f>
        <v>1.6700170094325034E-4</v>
      </c>
      <c r="N2985" t="s">
        <v>17</v>
      </c>
    </row>
    <row r="2986" spans="1:14" x14ac:dyDescent="0.3">
      <c r="A2986" t="s">
        <v>26</v>
      </c>
      <c r="B2986">
        <v>2021</v>
      </c>
      <c r="C2986">
        <v>8</v>
      </c>
      <c r="D2986" t="s">
        <v>22</v>
      </c>
      <c r="E2986">
        <v>161675</v>
      </c>
      <c r="F2986">
        <f>VLOOKUP(_xlfn.CONCAT(A2986,B2986,C2986),Denominator!D:H,2,FALSE)</f>
        <v>100268</v>
      </c>
      <c r="G2986">
        <f>VLOOKUP(_xlfn.CONCAT(A2986,B2986,C2986),Denominator!D:H,3,FALSE)</f>
        <v>61407</v>
      </c>
      <c r="H2986">
        <v>318</v>
      </c>
      <c r="I2986" s="13">
        <f>Table15_2[[#This Row],[total_counts]]-Table15_2[[#This Row],[virtual_counts]]</f>
        <v>220</v>
      </c>
      <c r="J2986">
        <v>98</v>
      </c>
      <c r="K2986" s="4">
        <f>Table15_2[[#This Row],[total_counts]]/Table15_2[[#This Row],[den_total]]</f>
        <v>1.9669089222205042E-3</v>
      </c>
      <c r="L2986" s="4">
        <f>Table15_2[[#This Row],[in_person_counts]]/Table15_2[[#This Row],[den_total]]</f>
        <v>1.3607546002783362E-3</v>
      </c>
      <c r="M2986" s="4">
        <f>Table15_2[[#This Row],[virtual_counts]]/Table15_2[[#This Row],[den_total]]</f>
        <v>6.0615432194216794E-4</v>
      </c>
      <c r="N2986" t="s">
        <v>17</v>
      </c>
    </row>
    <row r="2987" spans="1:14" x14ac:dyDescent="0.3">
      <c r="A2987" t="s">
        <v>26</v>
      </c>
      <c r="B2987">
        <v>2021</v>
      </c>
      <c r="C2987">
        <v>8</v>
      </c>
      <c r="D2987" t="s">
        <v>23</v>
      </c>
      <c r="E2987">
        <v>161675</v>
      </c>
      <c r="F2987">
        <f>VLOOKUP(_xlfn.CONCAT(A2987,B2987,C2987),Denominator!D:H,2,FALSE)</f>
        <v>100268</v>
      </c>
      <c r="G2987">
        <f>VLOOKUP(_xlfn.CONCAT(A2987,B2987,C2987),Denominator!D:H,3,FALSE)</f>
        <v>61407</v>
      </c>
      <c r="H2987">
        <v>821</v>
      </c>
      <c r="I2987" s="13">
        <f>Table15_2[[#This Row],[total_counts]]-Table15_2[[#This Row],[virtual_counts]]</f>
        <v>524</v>
      </c>
      <c r="J2987">
        <v>297</v>
      </c>
      <c r="K2987" s="4">
        <f>Table15_2[[#This Row],[total_counts]]/Table15_2[[#This Row],[den_total]]</f>
        <v>5.0780887583114272E-3</v>
      </c>
      <c r="L2987" s="4">
        <f>Table15_2[[#This Row],[in_person_counts]]/Table15_2[[#This Row],[den_total]]</f>
        <v>3.2410700479356736E-3</v>
      </c>
      <c r="M2987" s="4">
        <f>Table15_2[[#This Row],[virtual_counts]]/Table15_2[[#This Row],[den_total]]</f>
        <v>1.8370187103757538E-3</v>
      </c>
      <c r="N2987" t="s">
        <v>17</v>
      </c>
    </row>
    <row r="2988" spans="1:14" x14ac:dyDescent="0.3">
      <c r="A2988" t="s">
        <v>26</v>
      </c>
      <c r="B2988">
        <v>2021</v>
      </c>
      <c r="C2988">
        <v>8</v>
      </c>
      <c r="D2988" t="s">
        <v>24</v>
      </c>
      <c r="E2988">
        <v>161675</v>
      </c>
      <c r="F2988">
        <f>VLOOKUP(_xlfn.CONCAT(A2988,B2988,C2988),Denominator!D:H,2,FALSE)</f>
        <v>100268</v>
      </c>
      <c r="G2988">
        <f>VLOOKUP(_xlfn.CONCAT(A2988,B2988,C2988),Denominator!D:H,3,FALSE)</f>
        <v>61407</v>
      </c>
      <c r="H2988">
        <v>90</v>
      </c>
      <c r="I2988" s="13">
        <f>Table15_2[[#This Row],[total_counts]]-Table15_2[[#This Row],[virtual_counts]]</f>
        <v>50</v>
      </c>
      <c r="J2988">
        <v>40</v>
      </c>
      <c r="K2988" s="4">
        <f>Table15_2[[#This Row],[total_counts]]/Table15_2[[#This Row],[den_total]]</f>
        <v>5.5667233647750116E-4</v>
      </c>
      <c r="L2988" s="4">
        <f>Table15_2[[#This Row],[in_person_counts]]/Table15_2[[#This Row],[den_total]]</f>
        <v>3.0926240915416729E-4</v>
      </c>
      <c r="M2988" s="4">
        <f>Table15_2[[#This Row],[virtual_counts]]/Table15_2[[#This Row],[den_total]]</f>
        <v>2.4740992732333387E-4</v>
      </c>
      <c r="N2988" t="s">
        <v>17</v>
      </c>
    </row>
    <row r="2989" spans="1:14" x14ac:dyDescent="0.3">
      <c r="A2989" t="s">
        <v>26</v>
      </c>
      <c r="B2989">
        <v>2021</v>
      </c>
      <c r="C2989">
        <v>8</v>
      </c>
      <c r="D2989" t="s">
        <v>25</v>
      </c>
      <c r="E2989">
        <v>161675</v>
      </c>
      <c r="F2989">
        <f>VLOOKUP(_xlfn.CONCAT(A2989,B2989,C2989),Denominator!D:H,2,FALSE)</f>
        <v>100268</v>
      </c>
      <c r="G2989">
        <f>VLOOKUP(_xlfn.CONCAT(A2989,B2989,C2989),Denominator!D:H,3,FALSE)</f>
        <v>61407</v>
      </c>
      <c r="H2989">
        <v>220</v>
      </c>
      <c r="I2989" s="13">
        <f>Table15_2[[#This Row],[total_counts]]-Table15_2[[#This Row],[virtual_counts]]</f>
        <v>136</v>
      </c>
      <c r="J2989">
        <v>84</v>
      </c>
      <c r="K2989" s="4">
        <f>Table15_2[[#This Row],[total_counts]]/Table15_2[[#This Row],[den_total]]</f>
        <v>1.3607546002783362E-3</v>
      </c>
      <c r="L2989" s="4">
        <f>Table15_2[[#This Row],[in_person_counts]]/Table15_2[[#This Row],[den_total]]</f>
        <v>8.4119375289933506E-4</v>
      </c>
      <c r="M2989" s="4">
        <f>Table15_2[[#This Row],[virtual_counts]]/Table15_2[[#This Row],[den_total]]</f>
        <v>5.1956084737900113E-4</v>
      </c>
      <c r="N2989" t="s">
        <v>17</v>
      </c>
    </row>
    <row r="2990" spans="1:14" x14ac:dyDescent="0.3">
      <c r="A2990" t="s">
        <v>26</v>
      </c>
      <c r="B2990">
        <v>2021</v>
      </c>
      <c r="C2990">
        <v>9</v>
      </c>
      <c r="D2990" t="s">
        <v>13</v>
      </c>
      <c r="E2990">
        <v>149817</v>
      </c>
      <c r="F2990">
        <f>VLOOKUP(_xlfn.CONCAT(A2990,B2990,C2990),Denominator!D:H,2,FALSE)</f>
        <v>89199</v>
      </c>
      <c r="G2990">
        <f>VLOOKUP(_xlfn.CONCAT(A2990,B2990,C2990),Denominator!D:H,3,FALSE)</f>
        <v>60618</v>
      </c>
      <c r="H2990">
        <v>4166</v>
      </c>
      <c r="I2990" s="13">
        <f>Table15_2[[#This Row],[total_counts]]-Table15_2[[#This Row],[virtual_counts]]</f>
        <v>2537</v>
      </c>
      <c r="J2990">
        <v>1629</v>
      </c>
      <c r="K2990" s="4">
        <f>Table15_2[[#This Row],[total_counts]]/Table15_2[[#This Row],[den_total]]</f>
        <v>2.7807258188323088E-2</v>
      </c>
      <c r="L2990" s="4">
        <f>Table15_2[[#This Row],[in_person_counts]]/Table15_2[[#This Row],[den_total]]</f>
        <v>1.693399280455489E-2</v>
      </c>
      <c r="M2990" s="4">
        <f>Table15_2[[#This Row],[virtual_counts]]/Table15_2[[#This Row],[den_total]]</f>
        <v>1.0873265383768198E-2</v>
      </c>
      <c r="N2990" t="s">
        <v>17</v>
      </c>
    </row>
    <row r="2991" spans="1:14" x14ac:dyDescent="0.3">
      <c r="A2991" t="s">
        <v>26</v>
      </c>
      <c r="B2991">
        <v>2021</v>
      </c>
      <c r="C2991">
        <v>9</v>
      </c>
      <c r="D2991" t="s">
        <v>18</v>
      </c>
      <c r="E2991">
        <v>149817</v>
      </c>
      <c r="F2991">
        <f>VLOOKUP(_xlfn.CONCAT(A2991,B2991,C2991),Denominator!D:H,2,FALSE)</f>
        <v>89199</v>
      </c>
      <c r="G2991">
        <f>VLOOKUP(_xlfn.CONCAT(A2991,B2991,C2991),Denominator!D:H,3,FALSE)</f>
        <v>60618</v>
      </c>
      <c r="H2991">
        <v>284</v>
      </c>
      <c r="I2991" s="13">
        <f>Table15_2[[#This Row],[total_counts]]-Table15_2[[#This Row],[virtual_counts]]</f>
        <v>198</v>
      </c>
      <c r="J2991">
        <v>86</v>
      </c>
      <c r="K2991" s="4">
        <f>Table15_2[[#This Row],[total_counts]]/Table15_2[[#This Row],[den_total]]</f>
        <v>1.8956460214795384E-3</v>
      </c>
      <c r="L2991" s="4">
        <f>Table15_2[[#This Row],[in_person_counts]]/Table15_2[[#This Row],[den_total]]</f>
        <v>1.3216123670878471E-3</v>
      </c>
      <c r="M2991" s="4">
        <f>Table15_2[[#This Row],[virtual_counts]]/Table15_2[[#This Row],[den_total]]</f>
        <v>5.7403365439169117E-4</v>
      </c>
      <c r="N2991" t="s">
        <v>17</v>
      </c>
    </row>
    <row r="2992" spans="1:14" x14ac:dyDescent="0.3">
      <c r="A2992" t="s">
        <v>26</v>
      </c>
      <c r="B2992">
        <v>2021</v>
      </c>
      <c r="C2992">
        <v>9</v>
      </c>
      <c r="D2992" t="s">
        <v>19</v>
      </c>
      <c r="E2992">
        <v>149817</v>
      </c>
      <c r="F2992">
        <f>VLOOKUP(_xlfn.CONCAT(A2992,B2992,C2992),Denominator!D:H,2,FALSE)</f>
        <v>89199</v>
      </c>
      <c r="G2992">
        <f>VLOOKUP(_xlfn.CONCAT(A2992,B2992,C2992),Denominator!D:H,3,FALSE)</f>
        <v>60618</v>
      </c>
      <c r="H2992">
        <v>69</v>
      </c>
      <c r="I2992" s="13">
        <f>Table15_2[[#This Row],[total_counts]]-Table15_2[[#This Row],[virtual_counts]]</f>
        <v>50</v>
      </c>
      <c r="J2992">
        <v>19</v>
      </c>
      <c r="K2992" s="4">
        <f>Table15_2[[#This Row],[total_counts]]/Table15_2[[#This Row],[den_total]]</f>
        <v>4.605618855003104E-4</v>
      </c>
      <c r="L2992" s="4">
        <f>Table15_2[[#This Row],[in_person_counts]]/Table15_2[[#This Row],[den_total]]</f>
        <v>3.3374049673935534E-4</v>
      </c>
      <c r="M2992" s="4">
        <f>Table15_2[[#This Row],[virtual_counts]]/Table15_2[[#This Row],[den_total]]</f>
        <v>1.2682138876095504E-4</v>
      </c>
      <c r="N2992" t="s">
        <v>17</v>
      </c>
    </row>
    <row r="2993" spans="1:14" x14ac:dyDescent="0.3">
      <c r="A2993" t="s">
        <v>26</v>
      </c>
      <c r="B2993">
        <v>2021</v>
      </c>
      <c r="C2993">
        <v>9</v>
      </c>
      <c r="D2993" t="s">
        <v>20</v>
      </c>
      <c r="E2993">
        <v>149817</v>
      </c>
      <c r="F2993">
        <f>VLOOKUP(_xlfn.CONCAT(A2993,B2993,C2993),Denominator!D:H,2,FALSE)</f>
        <v>89199</v>
      </c>
      <c r="G2993">
        <f>VLOOKUP(_xlfn.CONCAT(A2993,B2993,C2993),Denominator!D:H,3,FALSE)</f>
        <v>60618</v>
      </c>
      <c r="H2993">
        <v>190</v>
      </c>
      <c r="I2993" s="13">
        <f>Table15_2[[#This Row],[total_counts]]-Table15_2[[#This Row],[virtual_counts]]</f>
        <v>100</v>
      </c>
      <c r="J2993">
        <v>90</v>
      </c>
      <c r="K2993" s="4">
        <f>Table15_2[[#This Row],[total_counts]]/Table15_2[[#This Row],[den_total]]</f>
        <v>1.2682138876095503E-3</v>
      </c>
      <c r="L2993" s="4">
        <f>Table15_2[[#This Row],[in_person_counts]]/Table15_2[[#This Row],[den_total]]</f>
        <v>6.6748099347871067E-4</v>
      </c>
      <c r="M2993" s="4">
        <f>Table15_2[[#This Row],[virtual_counts]]/Table15_2[[#This Row],[den_total]]</f>
        <v>6.0073289413083966E-4</v>
      </c>
      <c r="N2993" t="s">
        <v>17</v>
      </c>
    </row>
    <row r="2994" spans="1:14" x14ac:dyDescent="0.3">
      <c r="A2994" t="s">
        <v>26</v>
      </c>
      <c r="B2994">
        <v>2021</v>
      </c>
      <c r="C2994">
        <v>9</v>
      </c>
      <c r="D2994" t="s">
        <v>21</v>
      </c>
      <c r="E2994">
        <v>149817</v>
      </c>
      <c r="F2994">
        <f>VLOOKUP(_xlfn.CONCAT(A2994,B2994,C2994),Denominator!D:H,2,FALSE)</f>
        <v>89199</v>
      </c>
      <c r="G2994">
        <f>VLOOKUP(_xlfn.CONCAT(A2994,B2994,C2994),Denominator!D:H,3,FALSE)</f>
        <v>60618</v>
      </c>
      <c r="H2994">
        <v>113</v>
      </c>
      <c r="I2994" s="13">
        <f>Table15_2[[#This Row],[total_counts]]-Table15_2[[#This Row],[virtual_counts]]</f>
        <v>92</v>
      </c>
      <c r="J2994">
        <v>21</v>
      </c>
      <c r="K2994" s="4">
        <f>Table15_2[[#This Row],[total_counts]]/Table15_2[[#This Row],[den_total]]</f>
        <v>7.5425352263094306E-4</v>
      </c>
      <c r="L2994" s="4">
        <f>Table15_2[[#This Row],[in_person_counts]]/Table15_2[[#This Row],[den_total]]</f>
        <v>6.140825140004138E-4</v>
      </c>
      <c r="M2994" s="4">
        <f>Table15_2[[#This Row],[virtual_counts]]/Table15_2[[#This Row],[den_total]]</f>
        <v>1.4017100863052926E-4</v>
      </c>
      <c r="N2994" t="s">
        <v>17</v>
      </c>
    </row>
    <row r="2995" spans="1:14" x14ac:dyDescent="0.3">
      <c r="A2995" t="s">
        <v>26</v>
      </c>
      <c r="B2995">
        <v>2021</v>
      </c>
      <c r="C2995">
        <v>9</v>
      </c>
      <c r="D2995" t="s">
        <v>22</v>
      </c>
      <c r="E2995">
        <v>149817</v>
      </c>
      <c r="F2995">
        <f>VLOOKUP(_xlfn.CONCAT(A2995,B2995,C2995),Denominator!D:H,2,FALSE)</f>
        <v>89199</v>
      </c>
      <c r="G2995">
        <f>VLOOKUP(_xlfn.CONCAT(A2995,B2995,C2995),Denominator!D:H,3,FALSE)</f>
        <v>60618</v>
      </c>
      <c r="H2995">
        <v>303</v>
      </c>
      <c r="I2995" s="13">
        <f>Table15_2[[#This Row],[total_counts]]-Table15_2[[#This Row],[virtual_counts]]</f>
        <v>192</v>
      </c>
      <c r="J2995">
        <v>111</v>
      </c>
      <c r="K2995" s="4">
        <f>Table15_2[[#This Row],[total_counts]]/Table15_2[[#This Row],[den_total]]</f>
        <v>2.0224674102404935E-3</v>
      </c>
      <c r="L2995" s="4">
        <f>Table15_2[[#This Row],[in_person_counts]]/Table15_2[[#This Row],[den_total]]</f>
        <v>1.2815635074791246E-3</v>
      </c>
      <c r="M2995" s="4">
        <f>Table15_2[[#This Row],[virtual_counts]]/Table15_2[[#This Row],[den_total]]</f>
        <v>7.4090390276136892E-4</v>
      </c>
      <c r="N2995" t="s">
        <v>17</v>
      </c>
    </row>
    <row r="2996" spans="1:14" x14ac:dyDescent="0.3">
      <c r="A2996" t="s">
        <v>26</v>
      </c>
      <c r="B2996">
        <v>2021</v>
      </c>
      <c r="C2996">
        <v>9</v>
      </c>
      <c r="D2996" t="s">
        <v>23</v>
      </c>
      <c r="E2996">
        <v>149817</v>
      </c>
      <c r="F2996">
        <f>VLOOKUP(_xlfn.CONCAT(A2996,B2996,C2996),Denominator!D:H,2,FALSE)</f>
        <v>89199</v>
      </c>
      <c r="G2996">
        <f>VLOOKUP(_xlfn.CONCAT(A2996,B2996,C2996),Denominator!D:H,3,FALSE)</f>
        <v>60618</v>
      </c>
      <c r="H2996">
        <v>792</v>
      </c>
      <c r="I2996" s="13">
        <f>Table15_2[[#This Row],[total_counts]]-Table15_2[[#This Row],[virtual_counts]]</f>
        <v>467</v>
      </c>
      <c r="J2996">
        <v>325</v>
      </c>
      <c r="K2996" s="4">
        <f>Table15_2[[#This Row],[total_counts]]/Table15_2[[#This Row],[den_total]]</f>
        <v>5.2864494683513884E-3</v>
      </c>
      <c r="L2996" s="4">
        <f>Table15_2[[#This Row],[in_person_counts]]/Table15_2[[#This Row],[den_total]]</f>
        <v>3.1171362395455791E-3</v>
      </c>
      <c r="M2996" s="4">
        <f>Table15_2[[#This Row],[virtual_counts]]/Table15_2[[#This Row],[den_total]]</f>
        <v>2.1693132288058098E-3</v>
      </c>
      <c r="N2996" t="s">
        <v>17</v>
      </c>
    </row>
    <row r="2997" spans="1:14" x14ac:dyDescent="0.3">
      <c r="A2997" t="s">
        <v>26</v>
      </c>
      <c r="B2997">
        <v>2021</v>
      </c>
      <c r="C2997">
        <v>9</v>
      </c>
      <c r="D2997" t="s">
        <v>24</v>
      </c>
      <c r="E2997">
        <v>149817</v>
      </c>
      <c r="F2997">
        <f>VLOOKUP(_xlfn.CONCAT(A2997,B2997,C2997),Denominator!D:H,2,FALSE)</f>
        <v>89199</v>
      </c>
      <c r="G2997">
        <f>VLOOKUP(_xlfn.CONCAT(A2997,B2997,C2997),Denominator!D:H,3,FALSE)</f>
        <v>60618</v>
      </c>
      <c r="H2997">
        <v>83</v>
      </c>
      <c r="I2997" s="13">
        <f>Table15_2[[#This Row],[total_counts]]-Table15_2[[#This Row],[virtual_counts]]</f>
        <v>54</v>
      </c>
      <c r="J2997">
        <v>29</v>
      </c>
      <c r="K2997" s="4">
        <f>Table15_2[[#This Row],[total_counts]]/Table15_2[[#This Row],[den_total]]</f>
        <v>5.5400922458732991E-4</v>
      </c>
      <c r="L2997" s="4">
        <f>Table15_2[[#This Row],[in_person_counts]]/Table15_2[[#This Row],[den_total]]</f>
        <v>3.6043973647850377E-4</v>
      </c>
      <c r="M2997" s="4">
        <f>Table15_2[[#This Row],[virtual_counts]]/Table15_2[[#This Row],[den_total]]</f>
        <v>1.9356948810882611E-4</v>
      </c>
      <c r="N2997" t="s">
        <v>17</v>
      </c>
    </row>
    <row r="2998" spans="1:14" x14ac:dyDescent="0.3">
      <c r="A2998" t="s">
        <v>26</v>
      </c>
      <c r="B2998">
        <v>2021</v>
      </c>
      <c r="C2998">
        <v>9</v>
      </c>
      <c r="D2998" t="s">
        <v>25</v>
      </c>
      <c r="E2998">
        <v>149817</v>
      </c>
      <c r="F2998">
        <f>VLOOKUP(_xlfn.CONCAT(A2998,B2998,C2998),Denominator!D:H,2,FALSE)</f>
        <v>89199</v>
      </c>
      <c r="G2998">
        <f>VLOOKUP(_xlfn.CONCAT(A2998,B2998,C2998),Denominator!D:H,3,FALSE)</f>
        <v>60618</v>
      </c>
      <c r="H2998">
        <v>244</v>
      </c>
      <c r="I2998" s="13">
        <f>Table15_2[[#This Row],[total_counts]]-Table15_2[[#This Row],[virtual_counts]]</f>
        <v>142</v>
      </c>
      <c r="J2998">
        <v>102</v>
      </c>
      <c r="K2998" s="4">
        <f>Table15_2[[#This Row],[total_counts]]/Table15_2[[#This Row],[den_total]]</f>
        <v>1.6286536240880541E-3</v>
      </c>
      <c r="L2998" s="4">
        <f>Table15_2[[#This Row],[in_person_counts]]/Table15_2[[#This Row],[den_total]]</f>
        <v>9.4782301073976919E-4</v>
      </c>
      <c r="M2998" s="4">
        <f>Table15_2[[#This Row],[virtual_counts]]/Table15_2[[#This Row],[den_total]]</f>
        <v>6.8083061334828492E-4</v>
      </c>
      <c r="N2998" t="s">
        <v>17</v>
      </c>
    </row>
    <row r="2999" spans="1:14" x14ac:dyDescent="0.3">
      <c r="A2999" t="s">
        <v>26</v>
      </c>
      <c r="B2999">
        <v>2021</v>
      </c>
      <c r="C2999">
        <v>10</v>
      </c>
      <c r="D2999" t="s">
        <v>13</v>
      </c>
      <c r="E2999">
        <v>151555</v>
      </c>
      <c r="F2999">
        <f>VLOOKUP(_xlfn.CONCAT(A2999,B2999,C2999),Denominator!D:H,2,FALSE)</f>
        <v>85881</v>
      </c>
      <c r="G2999">
        <f>VLOOKUP(_xlfn.CONCAT(A2999,B2999,C2999),Denominator!D:H,3,FALSE)</f>
        <v>65674</v>
      </c>
      <c r="H2999">
        <v>4294</v>
      </c>
      <c r="I2999" s="13">
        <f>Table15_2[[#This Row],[total_counts]]-Table15_2[[#This Row],[virtual_counts]]</f>
        <v>2565</v>
      </c>
      <c r="J2999">
        <v>1729</v>
      </c>
      <c r="K2999" s="4">
        <f>Table15_2[[#This Row],[total_counts]]/Table15_2[[#This Row],[den_total]]</f>
        <v>2.833294843456171E-2</v>
      </c>
      <c r="L2999" s="4">
        <f>Table15_2[[#This Row],[in_person_counts]]/Table15_2[[#This Row],[den_total]]</f>
        <v>1.692454884365412E-2</v>
      </c>
      <c r="M2999" s="4">
        <f>Table15_2[[#This Row],[virtual_counts]]/Table15_2[[#This Row],[den_total]]</f>
        <v>1.1408399590907592E-2</v>
      </c>
      <c r="N2999" t="s">
        <v>17</v>
      </c>
    </row>
    <row r="3000" spans="1:14" x14ac:dyDescent="0.3">
      <c r="A3000" t="s">
        <v>26</v>
      </c>
      <c r="B3000">
        <v>2021</v>
      </c>
      <c r="C3000">
        <v>10</v>
      </c>
      <c r="D3000" t="s">
        <v>18</v>
      </c>
      <c r="E3000">
        <v>151555</v>
      </c>
      <c r="F3000">
        <f>VLOOKUP(_xlfn.CONCAT(A3000,B3000,C3000),Denominator!D:H,2,FALSE)</f>
        <v>85881</v>
      </c>
      <c r="G3000">
        <f>VLOOKUP(_xlfn.CONCAT(A3000,B3000,C3000),Denominator!D:H,3,FALSE)</f>
        <v>65674</v>
      </c>
      <c r="H3000">
        <v>270</v>
      </c>
      <c r="I3000" s="13">
        <f>Table15_2[[#This Row],[total_counts]]-Table15_2[[#This Row],[virtual_counts]]</f>
        <v>140</v>
      </c>
      <c r="J3000">
        <v>130</v>
      </c>
      <c r="K3000" s="4">
        <f>Table15_2[[#This Row],[total_counts]]/Table15_2[[#This Row],[den_total]]</f>
        <v>1.7815314572267493E-3</v>
      </c>
      <c r="L3000" s="4">
        <f>Table15_2[[#This Row],[in_person_counts]]/Table15_2[[#This Row],[den_total]]</f>
        <v>9.237570518953515E-4</v>
      </c>
      <c r="M3000" s="4">
        <f>Table15_2[[#This Row],[virtual_counts]]/Table15_2[[#This Row],[den_total]]</f>
        <v>8.5777440533139784E-4</v>
      </c>
      <c r="N3000" t="s">
        <v>17</v>
      </c>
    </row>
    <row r="3001" spans="1:14" x14ac:dyDescent="0.3">
      <c r="A3001" t="s">
        <v>26</v>
      </c>
      <c r="B3001">
        <v>2021</v>
      </c>
      <c r="C3001">
        <v>10</v>
      </c>
      <c r="D3001" t="s">
        <v>19</v>
      </c>
      <c r="E3001">
        <v>151555</v>
      </c>
      <c r="F3001">
        <f>VLOOKUP(_xlfn.CONCAT(A3001,B3001,C3001),Denominator!D:H,2,FALSE)</f>
        <v>85881</v>
      </c>
      <c r="G3001">
        <f>VLOOKUP(_xlfn.CONCAT(A3001,B3001,C3001),Denominator!D:H,3,FALSE)</f>
        <v>65674</v>
      </c>
      <c r="H3001">
        <v>69</v>
      </c>
      <c r="I3001" s="13">
        <f>Table15_2[[#This Row],[total_counts]]-Table15_2[[#This Row],[virtual_counts]]</f>
        <v>44</v>
      </c>
      <c r="J3001">
        <v>25</v>
      </c>
      <c r="K3001" s="4">
        <f>Table15_2[[#This Row],[total_counts]]/Table15_2[[#This Row],[den_total]]</f>
        <v>4.5528026129128041E-4</v>
      </c>
      <c r="L3001" s="4">
        <f>Table15_2[[#This Row],[in_person_counts]]/Table15_2[[#This Row],[den_total]]</f>
        <v>2.9032364488139621E-4</v>
      </c>
      <c r="M3001" s="4">
        <f>Table15_2[[#This Row],[virtual_counts]]/Table15_2[[#This Row],[den_total]]</f>
        <v>1.6495661640988419E-4</v>
      </c>
      <c r="N3001" t="s">
        <v>17</v>
      </c>
    </row>
    <row r="3002" spans="1:14" x14ac:dyDescent="0.3">
      <c r="A3002" t="s">
        <v>26</v>
      </c>
      <c r="B3002">
        <v>2021</v>
      </c>
      <c r="C3002">
        <v>10</v>
      </c>
      <c r="D3002" t="s">
        <v>20</v>
      </c>
      <c r="E3002">
        <v>151555</v>
      </c>
      <c r="F3002">
        <f>VLOOKUP(_xlfn.CONCAT(A3002,B3002,C3002),Denominator!D:H,2,FALSE)</f>
        <v>85881</v>
      </c>
      <c r="G3002">
        <f>VLOOKUP(_xlfn.CONCAT(A3002,B3002,C3002),Denominator!D:H,3,FALSE)</f>
        <v>65674</v>
      </c>
      <c r="H3002">
        <v>169</v>
      </c>
      <c r="I3002" s="13">
        <f>Table15_2[[#This Row],[total_counts]]-Table15_2[[#This Row],[virtual_counts]]</f>
        <v>92</v>
      </c>
      <c r="J3002">
        <v>77</v>
      </c>
      <c r="K3002" s="4">
        <f>Table15_2[[#This Row],[total_counts]]/Table15_2[[#This Row],[den_total]]</f>
        <v>1.1151067269308172E-3</v>
      </c>
      <c r="L3002" s="4">
        <f>Table15_2[[#This Row],[in_person_counts]]/Table15_2[[#This Row],[den_total]]</f>
        <v>6.0704034838837391E-4</v>
      </c>
      <c r="M3002" s="4">
        <f>Table15_2[[#This Row],[virtual_counts]]/Table15_2[[#This Row],[den_total]]</f>
        <v>5.0806637854244332E-4</v>
      </c>
      <c r="N3002" t="s">
        <v>17</v>
      </c>
    </row>
    <row r="3003" spans="1:14" x14ac:dyDescent="0.3">
      <c r="A3003" t="s">
        <v>26</v>
      </c>
      <c r="B3003">
        <v>2021</v>
      </c>
      <c r="C3003">
        <v>10</v>
      </c>
      <c r="D3003" t="s">
        <v>21</v>
      </c>
      <c r="E3003">
        <v>151555</v>
      </c>
      <c r="F3003">
        <f>VLOOKUP(_xlfn.CONCAT(A3003,B3003,C3003),Denominator!D:H,2,FALSE)</f>
        <v>85881</v>
      </c>
      <c r="G3003">
        <f>VLOOKUP(_xlfn.CONCAT(A3003,B3003,C3003),Denominator!D:H,3,FALSE)</f>
        <v>65674</v>
      </c>
      <c r="H3003">
        <v>113</v>
      </c>
      <c r="I3003" s="13">
        <f>Table15_2[[#This Row],[total_counts]]-Table15_2[[#This Row],[virtual_counts]]</f>
        <v>90</v>
      </c>
      <c r="J3003">
        <v>23</v>
      </c>
      <c r="K3003" s="4">
        <f>Table15_2[[#This Row],[total_counts]]/Table15_2[[#This Row],[den_total]]</f>
        <v>7.4560390617267657E-4</v>
      </c>
      <c r="L3003" s="4">
        <f>Table15_2[[#This Row],[in_person_counts]]/Table15_2[[#This Row],[den_total]]</f>
        <v>5.9384381907558311E-4</v>
      </c>
      <c r="M3003" s="4">
        <f>Table15_2[[#This Row],[virtual_counts]]/Table15_2[[#This Row],[den_total]]</f>
        <v>1.5176008709709348E-4</v>
      </c>
      <c r="N3003" t="s">
        <v>17</v>
      </c>
    </row>
    <row r="3004" spans="1:14" x14ac:dyDescent="0.3">
      <c r="A3004" t="s">
        <v>26</v>
      </c>
      <c r="B3004">
        <v>2021</v>
      </c>
      <c r="C3004">
        <v>10</v>
      </c>
      <c r="D3004" t="s">
        <v>22</v>
      </c>
      <c r="E3004">
        <v>151555</v>
      </c>
      <c r="F3004">
        <f>VLOOKUP(_xlfn.CONCAT(A3004,B3004,C3004),Denominator!D:H,2,FALSE)</f>
        <v>85881</v>
      </c>
      <c r="G3004">
        <f>VLOOKUP(_xlfn.CONCAT(A3004,B3004,C3004),Denominator!D:H,3,FALSE)</f>
        <v>65674</v>
      </c>
      <c r="H3004">
        <v>282</v>
      </c>
      <c r="I3004" s="13">
        <f>Table15_2[[#This Row],[total_counts]]-Table15_2[[#This Row],[virtual_counts]]</f>
        <v>182</v>
      </c>
      <c r="J3004">
        <v>100</v>
      </c>
      <c r="K3004" s="4">
        <f>Table15_2[[#This Row],[total_counts]]/Table15_2[[#This Row],[den_total]]</f>
        <v>1.8607106331034937E-3</v>
      </c>
      <c r="L3004" s="4">
        <f>Table15_2[[#This Row],[in_person_counts]]/Table15_2[[#This Row],[den_total]]</f>
        <v>1.2008841674639569E-3</v>
      </c>
      <c r="M3004" s="4">
        <f>Table15_2[[#This Row],[virtual_counts]]/Table15_2[[#This Row],[den_total]]</f>
        <v>6.5982646563953677E-4</v>
      </c>
      <c r="N3004" t="s">
        <v>17</v>
      </c>
    </row>
    <row r="3005" spans="1:14" x14ac:dyDescent="0.3">
      <c r="A3005" t="s">
        <v>26</v>
      </c>
      <c r="B3005">
        <v>2021</v>
      </c>
      <c r="C3005">
        <v>10</v>
      </c>
      <c r="D3005" t="s">
        <v>23</v>
      </c>
      <c r="E3005">
        <v>151555</v>
      </c>
      <c r="F3005">
        <f>VLOOKUP(_xlfn.CONCAT(A3005,B3005,C3005),Denominator!D:H,2,FALSE)</f>
        <v>85881</v>
      </c>
      <c r="G3005">
        <f>VLOOKUP(_xlfn.CONCAT(A3005,B3005,C3005),Denominator!D:H,3,FALSE)</f>
        <v>65674</v>
      </c>
      <c r="H3005">
        <v>785</v>
      </c>
      <c r="I3005" s="13">
        <f>Table15_2[[#This Row],[total_counts]]-Table15_2[[#This Row],[virtual_counts]]</f>
        <v>477</v>
      </c>
      <c r="J3005">
        <v>308</v>
      </c>
      <c r="K3005" s="4">
        <f>Table15_2[[#This Row],[total_counts]]/Table15_2[[#This Row],[den_total]]</f>
        <v>5.1796377552703636E-3</v>
      </c>
      <c r="L3005" s="4">
        <f>Table15_2[[#This Row],[in_person_counts]]/Table15_2[[#This Row],[den_total]]</f>
        <v>3.1473722411005907E-3</v>
      </c>
      <c r="M3005" s="4">
        <f>Table15_2[[#This Row],[virtual_counts]]/Table15_2[[#This Row],[den_total]]</f>
        <v>2.0322655141697733E-3</v>
      </c>
      <c r="N3005" t="s">
        <v>17</v>
      </c>
    </row>
    <row r="3006" spans="1:14" x14ac:dyDescent="0.3">
      <c r="A3006" t="s">
        <v>26</v>
      </c>
      <c r="B3006">
        <v>2021</v>
      </c>
      <c r="C3006">
        <v>10</v>
      </c>
      <c r="D3006" t="s">
        <v>24</v>
      </c>
      <c r="E3006">
        <v>151555</v>
      </c>
      <c r="F3006">
        <f>VLOOKUP(_xlfn.CONCAT(A3006,B3006,C3006),Denominator!D:H,2,FALSE)</f>
        <v>85881</v>
      </c>
      <c r="G3006">
        <f>VLOOKUP(_xlfn.CONCAT(A3006,B3006,C3006),Denominator!D:H,3,FALSE)</f>
        <v>65674</v>
      </c>
      <c r="H3006">
        <v>84</v>
      </c>
      <c r="I3006" s="13">
        <f>Table15_2[[#This Row],[total_counts]]-Table15_2[[#This Row],[virtual_counts]]</f>
        <v>52</v>
      </c>
      <c r="J3006">
        <v>32</v>
      </c>
      <c r="K3006" s="4">
        <f>Table15_2[[#This Row],[total_counts]]/Table15_2[[#This Row],[den_total]]</f>
        <v>5.5425423113721094E-4</v>
      </c>
      <c r="L3006" s="4">
        <f>Table15_2[[#This Row],[in_person_counts]]/Table15_2[[#This Row],[den_total]]</f>
        <v>3.4310976213255913E-4</v>
      </c>
      <c r="M3006" s="4">
        <f>Table15_2[[#This Row],[virtual_counts]]/Table15_2[[#This Row],[den_total]]</f>
        <v>2.1114446900465179E-4</v>
      </c>
      <c r="N3006" t="s">
        <v>17</v>
      </c>
    </row>
    <row r="3007" spans="1:14" x14ac:dyDescent="0.3">
      <c r="A3007" t="s">
        <v>26</v>
      </c>
      <c r="B3007">
        <v>2021</v>
      </c>
      <c r="C3007">
        <v>10</v>
      </c>
      <c r="D3007" t="s">
        <v>25</v>
      </c>
      <c r="E3007">
        <v>151555</v>
      </c>
      <c r="F3007">
        <f>VLOOKUP(_xlfn.CONCAT(A3007,B3007,C3007),Denominator!D:H,2,FALSE)</f>
        <v>85881</v>
      </c>
      <c r="G3007">
        <f>VLOOKUP(_xlfn.CONCAT(A3007,B3007,C3007),Denominator!D:H,3,FALSE)</f>
        <v>65674</v>
      </c>
      <c r="H3007">
        <v>239</v>
      </c>
      <c r="I3007" s="13">
        <f>Table15_2[[#This Row],[total_counts]]-Table15_2[[#This Row],[virtual_counts]]</f>
        <v>128</v>
      </c>
      <c r="J3007">
        <v>111</v>
      </c>
      <c r="K3007" s="4">
        <f>Table15_2[[#This Row],[total_counts]]/Table15_2[[#This Row],[den_total]]</f>
        <v>1.576985252878493E-3</v>
      </c>
      <c r="L3007" s="4">
        <f>Table15_2[[#This Row],[in_person_counts]]/Table15_2[[#This Row],[den_total]]</f>
        <v>8.4457787601860716E-4</v>
      </c>
      <c r="M3007" s="4">
        <f>Table15_2[[#This Row],[virtual_counts]]/Table15_2[[#This Row],[den_total]]</f>
        <v>7.3240737685988588E-4</v>
      </c>
      <c r="N3007" t="s">
        <v>17</v>
      </c>
    </row>
    <row r="3008" spans="1:14" x14ac:dyDescent="0.3">
      <c r="A3008" t="s">
        <v>26</v>
      </c>
      <c r="B3008">
        <v>2021</v>
      </c>
      <c r="C3008">
        <v>11</v>
      </c>
      <c r="D3008" t="s">
        <v>13</v>
      </c>
      <c r="E3008">
        <v>149154</v>
      </c>
      <c r="F3008">
        <f>VLOOKUP(_xlfn.CONCAT(A3008,B3008,C3008),Denominator!D:H,2,FALSE)</f>
        <v>94153</v>
      </c>
      <c r="G3008">
        <f>VLOOKUP(_xlfn.CONCAT(A3008,B3008,C3008),Denominator!D:H,3,FALSE)</f>
        <v>55001</v>
      </c>
      <c r="H3008">
        <v>4110</v>
      </c>
      <c r="I3008" s="13">
        <f>Table15_2[[#This Row],[total_counts]]-Table15_2[[#This Row],[virtual_counts]]</f>
        <v>2714</v>
      </c>
      <c r="J3008">
        <v>1396</v>
      </c>
      <c r="K3008" s="4">
        <f>Table15_2[[#This Row],[total_counts]]/Table15_2[[#This Row],[den_total]]</f>
        <v>2.7555412526650308E-2</v>
      </c>
      <c r="L3008" s="4">
        <f>Table15_2[[#This Row],[in_person_counts]]/Table15_2[[#This Row],[den_total]]</f>
        <v>1.8195958539496092E-2</v>
      </c>
      <c r="M3008" s="4">
        <f>Table15_2[[#This Row],[virtual_counts]]/Table15_2[[#This Row],[den_total]]</f>
        <v>9.3594539871542162E-3</v>
      </c>
      <c r="N3008" t="s">
        <v>17</v>
      </c>
    </row>
    <row r="3009" spans="1:14" x14ac:dyDescent="0.3">
      <c r="A3009" t="s">
        <v>26</v>
      </c>
      <c r="B3009">
        <v>2021</v>
      </c>
      <c r="C3009">
        <v>11</v>
      </c>
      <c r="D3009" t="s">
        <v>18</v>
      </c>
      <c r="E3009">
        <v>149154</v>
      </c>
      <c r="F3009">
        <f>VLOOKUP(_xlfn.CONCAT(A3009,B3009,C3009),Denominator!D:H,2,FALSE)</f>
        <v>94153</v>
      </c>
      <c r="G3009">
        <f>VLOOKUP(_xlfn.CONCAT(A3009,B3009,C3009),Denominator!D:H,3,FALSE)</f>
        <v>55001</v>
      </c>
      <c r="H3009">
        <v>267</v>
      </c>
      <c r="I3009" s="13">
        <f>Table15_2[[#This Row],[total_counts]]-Table15_2[[#This Row],[virtual_counts]]</f>
        <v>182</v>
      </c>
      <c r="J3009">
        <v>85</v>
      </c>
      <c r="K3009" s="4">
        <f>Table15_2[[#This Row],[total_counts]]/Table15_2[[#This Row],[den_total]]</f>
        <v>1.7900961422422463E-3</v>
      </c>
      <c r="L3009" s="4">
        <f>Table15_2[[#This Row],[in_person_counts]]/Table15_2[[#This Row],[den_total]]</f>
        <v>1.2202153478954637E-3</v>
      </c>
      <c r="M3009" s="4">
        <f>Table15_2[[#This Row],[virtual_counts]]/Table15_2[[#This Row],[den_total]]</f>
        <v>5.6988079434678251E-4</v>
      </c>
      <c r="N3009" t="s">
        <v>17</v>
      </c>
    </row>
    <row r="3010" spans="1:14" x14ac:dyDescent="0.3">
      <c r="A3010" t="s">
        <v>26</v>
      </c>
      <c r="B3010">
        <v>2021</v>
      </c>
      <c r="C3010">
        <v>11</v>
      </c>
      <c r="D3010" t="s">
        <v>19</v>
      </c>
      <c r="E3010">
        <v>149154</v>
      </c>
      <c r="F3010">
        <f>VLOOKUP(_xlfn.CONCAT(A3010,B3010,C3010),Denominator!D:H,2,FALSE)</f>
        <v>94153</v>
      </c>
      <c r="G3010">
        <f>VLOOKUP(_xlfn.CONCAT(A3010,B3010,C3010),Denominator!D:H,3,FALSE)</f>
        <v>55001</v>
      </c>
      <c r="H3010">
        <v>77</v>
      </c>
      <c r="I3010" s="13">
        <f>Table15_2[[#This Row],[total_counts]]-Table15_2[[#This Row],[virtual_counts]]</f>
        <v>60</v>
      </c>
      <c r="J3010">
        <v>17</v>
      </c>
      <c r="K3010" s="4">
        <f>Table15_2[[#This Row],[total_counts]]/Table15_2[[#This Row],[den_total]]</f>
        <v>5.1624495487885005E-4</v>
      </c>
      <c r="L3010" s="4">
        <f>Table15_2[[#This Row],[in_person_counts]]/Table15_2[[#This Row],[den_total]]</f>
        <v>4.0226879600949357E-4</v>
      </c>
      <c r="M3010" s="4">
        <f>Table15_2[[#This Row],[virtual_counts]]/Table15_2[[#This Row],[den_total]]</f>
        <v>1.1397615886935651E-4</v>
      </c>
      <c r="N3010" t="s">
        <v>17</v>
      </c>
    </row>
    <row r="3011" spans="1:14" x14ac:dyDescent="0.3">
      <c r="A3011" t="s">
        <v>26</v>
      </c>
      <c r="B3011">
        <v>2021</v>
      </c>
      <c r="C3011">
        <v>11</v>
      </c>
      <c r="D3011" t="s">
        <v>20</v>
      </c>
      <c r="E3011">
        <v>149154</v>
      </c>
      <c r="F3011">
        <f>VLOOKUP(_xlfn.CONCAT(A3011,B3011,C3011),Denominator!D:H,2,FALSE)</f>
        <v>94153</v>
      </c>
      <c r="G3011">
        <f>VLOOKUP(_xlfn.CONCAT(A3011,B3011,C3011),Denominator!D:H,3,FALSE)</f>
        <v>55001</v>
      </c>
      <c r="H3011">
        <v>175</v>
      </c>
      <c r="I3011" s="13">
        <f>Table15_2[[#This Row],[total_counts]]-Table15_2[[#This Row],[virtual_counts]]</f>
        <v>113</v>
      </c>
      <c r="J3011">
        <v>62</v>
      </c>
      <c r="K3011" s="4">
        <f>Table15_2[[#This Row],[total_counts]]/Table15_2[[#This Row],[den_total]]</f>
        <v>1.1732839883610228E-3</v>
      </c>
      <c r="L3011" s="4">
        <f>Table15_2[[#This Row],[in_person_counts]]/Table15_2[[#This Row],[den_total]]</f>
        <v>7.5760623248454612E-4</v>
      </c>
      <c r="M3011" s="4">
        <f>Table15_2[[#This Row],[virtual_counts]]/Table15_2[[#This Row],[den_total]]</f>
        <v>4.1567775587647668E-4</v>
      </c>
      <c r="N3011" t="s">
        <v>17</v>
      </c>
    </row>
    <row r="3012" spans="1:14" x14ac:dyDescent="0.3">
      <c r="A3012" t="s">
        <v>26</v>
      </c>
      <c r="B3012">
        <v>2021</v>
      </c>
      <c r="C3012">
        <v>11</v>
      </c>
      <c r="D3012" t="s">
        <v>21</v>
      </c>
      <c r="E3012">
        <v>149154</v>
      </c>
      <c r="F3012">
        <f>VLOOKUP(_xlfn.CONCAT(A3012,B3012,C3012),Denominator!D:H,2,FALSE)</f>
        <v>94153</v>
      </c>
      <c r="G3012">
        <f>VLOOKUP(_xlfn.CONCAT(A3012,B3012,C3012),Denominator!D:H,3,FALSE)</f>
        <v>55001</v>
      </c>
      <c r="H3012">
        <v>91</v>
      </c>
      <c r="I3012" s="13">
        <f>Table15_2[[#This Row],[total_counts]]-Table15_2[[#This Row],[virtual_counts]]</f>
        <v>75</v>
      </c>
      <c r="J3012">
        <v>16</v>
      </c>
      <c r="K3012" s="4">
        <f>Table15_2[[#This Row],[total_counts]]/Table15_2[[#This Row],[den_total]]</f>
        <v>6.1010767394773186E-4</v>
      </c>
      <c r="L3012" s="4">
        <f>Table15_2[[#This Row],[in_person_counts]]/Table15_2[[#This Row],[den_total]]</f>
        <v>5.0283599501186693E-4</v>
      </c>
      <c r="M3012" s="4">
        <f>Table15_2[[#This Row],[virtual_counts]]/Table15_2[[#This Row],[den_total]]</f>
        <v>1.0727167893586495E-4</v>
      </c>
      <c r="N3012" t="s">
        <v>17</v>
      </c>
    </row>
    <row r="3013" spans="1:14" x14ac:dyDescent="0.3">
      <c r="A3013" t="s">
        <v>26</v>
      </c>
      <c r="B3013">
        <v>2021</v>
      </c>
      <c r="C3013">
        <v>11</v>
      </c>
      <c r="D3013" t="s">
        <v>22</v>
      </c>
      <c r="E3013">
        <v>149154</v>
      </c>
      <c r="F3013">
        <f>VLOOKUP(_xlfn.CONCAT(A3013,B3013,C3013),Denominator!D:H,2,FALSE)</f>
        <v>94153</v>
      </c>
      <c r="G3013">
        <f>VLOOKUP(_xlfn.CONCAT(A3013,B3013,C3013),Denominator!D:H,3,FALSE)</f>
        <v>55001</v>
      </c>
      <c r="H3013">
        <v>266</v>
      </c>
      <c r="I3013" s="13">
        <f>Table15_2[[#This Row],[total_counts]]-Table15_2[[#This Row],[virtual_counts]]</f>
        <v>188</v>
      </c>
      <c r="J3013">
        <v>78</v>
      </c>
      <c r="K3013" s="4">
        <f>Table15_2[[#This Row],[total_counts]]/Table15_2[[#This Row],[den_total]]</f>
        <v>1.7833916623087548E-3</v>
      </c>
      <c r="L3013" s="4">
        <f>Table15_2[[#This Row],[in_person_counts]]/Table15_2[[#This Row],[den_total]]</f>
        <v>1.2604422274964131E-3</v>
      </c>
      <c r="M3013" s="4">
        <f>Table15_2[[#This Row],[virtual_counts]]/Table15_2[[#This Row],[den_total]]</f>
        <v>5.2294943481234161E-4</v>
      </c>
      <c r="N3013" t="s">
        <v>17</v>
      </c>
    </row>
    <row r="3014" spans="1:14" x14ac:dyDescent="0.3">
      <c r="A3014" t="s">
        <v>26</v>
      </c>
      <c r="B3014">
        <v>2021</v>
      </c>
      <c r="C3014">
        <v>11</v>
      </c>
      <c r="D3014" t="s">
        <v>23</v>
      </c>
      <c r="E3014">
        <v>149154</v>
      </c>
      <c r="F3014">
        <f>VLOOKUP(_xlfn.CONCAT(A3014,B3014,C3014),Denominator!D:H,2,FALSE)</f>
        <v>94153</v>
      </c>
      <c r="G3014">
        <f>VLOOKUP(_xlfn.CONCAT(A3014,B3014,C3014),Denominator!D:H,3,FALSE)</f>
        <v>55001</v>
      </c>
      <c r="H3014">
        <v>649</v>
      </c>
      <c r="I3014" s="13">
        <f>Table15_2[[#This Row],[total_counts]]-Table15_2[[#This Row],[virtual_counts]]</f>
        <v>423</v>
      </c>
      <c r="J3014">
        <v>226</v>
      </c>
      <c r="K3014" s="4">
        <f>Table15_2[[#This Row],[total_counts]]/Table15_2[[#This Row],[den_total]]</f>
        <v>4.3512074768360222E-3</v>
      </c>
      <c r="L3014" s="4">
        <f>Table15_2[[#This Row],[in_person_counts]]/Table15_2[[#This Row],[den_total]]</f>
        <v>2.8359950118669293E-3</v>
      </c>
      <c r="M3014" s="4">
        <f>Table15_2[[#This Row],[virtual_counts]]/Table15_2[[#This Row],[den_total]]</f>
        <v>1.5152124649690922E-3</v>
      </c>
      <c r="N3014" t="s">
        <v>17</v>
      </c>
    </row>
    <row r="3015" spans="1:14" x14ac:dyDescent="0.3">
      <c r="A3015" t="s">
        <v>26</v>
      </c>
      <c r="B3015">
        <v>2021</v>
      </c>
      <c r="C3015">
        <v>11</v>
      </c>
      <c r="D3015" t="s">
        <v>24</v>
      </c>
      <c r="E3015">
        <v>149154</v>
      </c>
      <c r="F3015">
        <f>VLOOKUP(_xlfn.CONCAT(A3015,B3015,C3015),Denominator!D:H,2,FALSE)</f>
        <v>94153</v>
      </c>
      <c r="G3015">
        <f>VLOOKUP(_xlfn.CONCAT(A3015,B3015,C3015),Denominator!D:H,3,FALSE)</f>
        <v>55001</v>
      </c>
      <c r="H3015">
        <v>61</v>
      </c>
      <c r="I3015" s="13">
        <f>Table15_2[[#This Row],[total_counts]]-Table15_2[[#This Row],[virtual_counts]]</f>
        <v>45</v>
      </c>
      <c r="J3015">
        <v>16</v>
      </c>
      <c r="K3015" s="4">
        <f>Table15_2[[#This Row],[total_counts]]/Table15_2[[#This Row],[den_total]]</f>
        <v>4.0897327594298513E-4</v>
      </c>
      <c r="L3015" s="4">
        <f>Table15_2[[#This Row],[in_person_counts]]/Table15_2[[#This Row],[den_total]]</f>
        <v>3.0170159700712015E-4</v>
      </c>
      <c r="M3015" s="4">
        <f>Table15_2[[#This Row],[virtual_counts]]/Table15_2[[#This Row],[den_total]]</f>
        <v>1.0727167893586495E-4</v>
      </c>
      <c r="N3015" t="s">
        <v>17</v>
      </c>
    </row>
    <row r="3016" spans="1:14" x14ac:dyDescent="0.3">
      <c r="A3016" t="s">
        <v>26</v>
      </c>
      <c r="B3016">
        <v>2021</v>
      </c>
      <c r="C3016">
        <v>11</v>
      </c>
      <c r="D3016" t="s">
        <v>25</v>
      </c>
      <c r="E3016">
        <v>149154</v>
      </c>
      <c r="F3016">
        <f>VLOOKUP(_xlfn.CONCAT(A3016,B3016,C3016),Denominator!D:H,2,FALSE)</f>
        <v>94153</v>
      </c>
      <c r="G3016">
        <f>VLOOKUP(_xlfn.CONCAT(A3016,B3016,C3016),Denominator!D:H,3,FALSE)</f>
        <v>55001</v>
      </c>
      <c r="H3016">
        <v>249</v>
      </c>
      <c r="I3016" s="13">
        <f>Table15_2[[#This Row],[total_counts]]-Table15_2[[#This Row],[virtual_counts]]</f>
        <v>154</v>
      </c>
      <c r="J3016">
        <v>95</v>
      </c>
      <c r="K3016" s="4">
        <f>Table15_2[[#This Row],[total_counts]]/Table15_2[[#This Row],[den_total]]</f>
        <v>1.6694155034393983E-3</v>
      </c>
      <c r="L3016" s="4">
        <f>Table15_2[[#This Row],[in_person_counts]]/Table15_2[[#This Row],[den_total]]</f>
        <v>1.0324899097577001E-3</v>
      </c>
      <c r="M3016" s="4">
        <f>Table15_2[[#This Row],[virtual_counts]]/Table15_2[[#This Row],[den_total]]</f>
        <v>6.3692559368169809E-4</v>
      </c>
      <c r="N3016" t="s">
        <v>17</v>
      </c>
    </row>
    <row r="3017" spans="1:14" x14ac:dyDescent="0.3">
      <c r="A3017" t="s">
        <v>26</v>
      </c>
      <c r="B3017">
        <v>2021</v>
      </c>
      <c r="C3017">
        <v>12</v>
      </c>
      <c r="D3017" t="s">
        <v>13</v>
      </c>
      <c r="E3017">
        <v>133488</v>
      </c>
      <c r="F3017">
        <f>VLOOKUP(_xlfn.CONCAT(A3017,B3017,C3017),Denominator!D:H,2,FALSE)</f>
        <v>86504</v>
      </c>
      <c r="G3017">
        <f>VLOOKUP(_xlfn.CONCAT(A3017,B3017,C3017),Denominator!D:H,3,FALSE)</f>
        <v>46984</v>
      </c>
      <c r="H3017">
        <v>3330</v>
      </c>
      <c r="I3017" s="13">
        <f>Table15_2[[#This Row],[total_counts]]-Table15_2[[#This Row],[virtual_counts]]</f>
        <v>2239</v>
      </c>
      <c r="J3017">
        <v>1091</v>
      </c>
      <c r="K3017" s="4">
        <f>Table15_2[[#This Row],[total_counts]]/Table15_2[[#This Row],[den_total]]</f>
        <v>2.4946062567421792E-2</v>
      </c>
      <c r="L3017" s="4">
        <f>Table15_2[[#This Row],[in_person_counts]]/Table15_2[[#This Row],[den_total]]</f>
        <v>1.6773043269807025E-2</v>
      </c>
      <c r="M3017" s="4">
        <f>Table15_2[[#This Row],[virtual_counts]]/Table15_2[[#This Row],[den_total]]</f>
        <v>8.1730192976147663E-3</v>
      </c>
      <c r="N3017" t="s">
        <v>17</v>
      </c>
    </row>
    <row r="3018" spans="1:14" x14ac:dyDescent="0.3">
      <c r="A3018" t="s">
        <v>26</v>
      </c>
      <c r="B3018">
        <v>2021</v>
      </c>
      <c r="C3018">
        <v>12</v>
      </c>
      <c r="D3018" t="s">
        <v>18</v>
      </c>
      <c r="E3018">
        <v>133488</v>
      </c>
      <c r="F3018">
        <f>VLOOKUP(_xlfn.CONCAT(A3018,B3018,C3018),Denominator!D:H,2,FALSE)</f>
        <v>86504</v>
      </c>
      <c r="G3018">
        <f>VLOOKUP(_xlfn.CONCAT(A3018,B3018,C3018),Denominator!D:H,3,FALSE)</f>
        <v>46984</v>
      </c>
      <c r="H3018">
        <v>245</v>
      </c>
      <c r="I3018" s="13">
        <f>Table15_2[[#This Row],[total_counts]]-Table15_2[[#This Row],[virtual_counts]]</f>
        <v>183</v>
      </c>
      <c r="J3018">
        <v>62</v>
      </c>
      <c r="K3018" s="4">
        <f>Table15_2[[#This Row],[total_counts]]/Table15_2[[#This Row],[den_total]]</f>
        <v>1.8353709696751768E-3</v>
      </c>
      <c r="L3018" s="4">
        <f>Table15_2[[#This Row],[in_person_counts]]/Table15_2[[#This Row],[den_total]]</f>
        <v>1.3709097446961524E-3</v>
      </c>
      <c r="M3018" s="4">
        <f>Table15_2[[#This Row],[virtual_counts]]/Table15_2[[#This Row],[den_total]]</f>
        <v>4.6446122497902434E-4</v>
      </c>
      <c r="N3018" t="s">
        <v>17</v>
      </c>
    </row>
    <row r="3019" spans="1:14" x14ac:dyDescent="0.3">
      <c r="A3019" t="s">
        <v>26</v>
      </c>
      <c r="B3019">
        <v>2021</v>
      </c>
      <c r="C3019">
        <v>12</v>
      </c>
      <c r="D3019" t="s">
        <v>19</v>
      </c>
      <c r="E3019">
        <v>133488</v>
      </c>
      <c r="F3019">
        <f>VLOOKUP(_xlfn.CONCAT(A3019,B3019,C3019),Denominator!D:H,2,FALSE)</f>
        <v>86504</v>
      </c>
      <c r="G3019">
        <f>VLOOKUP(_xlfn.CONCAT(A3019,B3019,C3019),Denominator!D:H,3,FALSE)</f>
        <v>46984</v>
      </c>
      <c r="H3019">
        <v>57</v>
      </c>
      <c r="I3019" s="13">
        <f>Table15_2[[#This Row],[total_counts]]-Table15_2[[#This Row],[virtual_counts]]</f>
        <v>39</v>
      </c>
      <c r="J3019">
        <v>18</v>
      </c>
      <c r="K3019" s="4">
        <f>Table15_2[[#This Row],[total_counts]]/Table15_2[[#This Row],[den_total]]</f>
        <v>4.2700467457749009E-4</v>
      </c>
      <c r="L3019" s="4">
        <f>Table15_2[[#This Row],[in_person_counts]]/Table15_2[[#This Row],[den_total]]</f>
        <v>2.9216109313196691E-4</v>
      </c>
      <c r="M3019" s="4">
        <f>Table15_2[[#This Row],[virtual_counts]]/Table15_2[[#This Row],[den_total]]</f>
        <v>1.3484358144552318E-4</v>
      </c>
      <c r="N3019" t="s">
        <v>17</v>
      </c>
    </row>
    <row r="3020" spans="1:14" x14ac:dyDescent="0.3">
      <c r="A3020" t="s">
        <v>26</v>
      </c>
      <c r="B3020">
        <v>2021</v>
      </c>
      <c r="C3020">
        <v>12</v>
      </c>
      <c r="D3020" t="s">
        <v>20</v>
      </c>
      <c r="E3020">
        <v>133488</v>
      </c>
      <c r="F3020">
        <f>VLOOKUP(_xlfn.CONCAT(A3020,B3020,C3020),Denominator!D:H,2,FALSE)</f>
        <v>86504</v>
      </c>
      <c r="G3020">
        <f>VLOOKUP(_xlfn.CONCAT(A3020,B3020,C3020),Denominator!D:H,3,FALSE)</f>
        <v>46984</v>
      </c>
      <c r="H3020">
        <v>149</v>
      </c>
      <c r="I3020" s="13">
        <f>Table15_2[[#This Row],[total_counts]]-Table15_2[[#This Row],[virtual_counts]]</f>
        <v>85</v>
      </c>
      <c r="J3020">
        <v>64</v>
      </c>
      <c r="K3020" s="4">
        <f>Table15_2[[#This Row],[total_counts]]/Table15_2[[#This Row],[den_total]]</f>
        <v>1.1162052019657199E-3</v>
      </c>
      <c r="L3020" s="4">
        <f>Table15_2[[#This Row],[in_person_counts]]/Table15_2[[#This Row],[den_total]]</f>
        <v>6.3676135682608171E-4</v>
      </c>
      <c r="M3020" s="4">
        <f>Table15_2[[#This Row],[virtual_counts]]/Table15_2[[#This Row],[den_total]]</f>
        <v>4.7944384513963804E-4</v>
      </c>
      <c r="N3020" t="s">
        <v>17</v>
      </c>
    </row>
    <row r="3021" spans="1:14" x14ac:dyDescent="0.3">
      <c r="A3021" t="s">
        <v>26</v>
      </c>
      <c r="B3021">
        <v>2021</v>
      </c>
      <c r="C3021">
        <v>12</v>
      </c>
      <c r="D3021" t="s">
        <v>21</v>
      </c>
      <c r="E3021">
        <v>133488</v>
      </c>
      <c r="F3021">
        <f>VLOOKUP(_xlfn.CONCAT(A3021,B3021,C3021),Denominator!D:H,2,FALSE)</f>
        <v>86504</v>
      </c>
      <c r="G3021">
        <f>VLOOKUP(_xlfn.CONCAT(A3021,B3021,C3021),Denominator!D:H,3,FALSE)</f>
        <v>46984</v>
      </c>
      <c r="H3021">
        <v>110</v>
      </c>
      <c r="I3021" s="13">
        <f>Table15_2[[#This Row],[total_counts]]-Table15_2[[#This Row],[virtual_counts]]</f>
        <v>88</v>
      </c>
      <c r="J3021">
        <v>22</v>
      </c>
      <c r="K3021" s="4">
        <f>Table15_2[[#This Row],[total_counts]]/Table15_2[[#This Row],[den_total]]</f>
        <v>8.240441088337529E-4</v>
      </c>
      <c r="L3021" s="4">
        <f>Table15_2[[#This Row],[in_person_counts]]/Table15_2[[#This Row],[den_total]]</f>
        <v>6.5923528706700232E-4</v>
      </c>
      <c r="M3021" s="4">
        <f>Table15_2[[#This Row],[virtual_counts]]/Table15_2[[#This Row],[den_total]]</f>
        <v>1.6480882176675058E-4</v>
      </c>
      <c r="N3021" t="s">
        <v>17</v>
      </c>
    </row>
    <row r="3022" spans="1:14" x14ac:dyDescent="0.3">
      <c r="A3022" t="s">
        <v>26</v>
      </c>
      <c r="B3022">
        <v>2021</v>
      </c>
      <c r="C3022">
        <v>12</v>
      </c>
      <c r="D3022" t="s">
        <v>22</v>
      </c>
      <c r="E3022">
        <v>133488</v>
      </c>
      <c r="F3022">
        <f>VLOOKUP(_xlfn.CONCAT(A3022,B3022,C3022),Denominator!D:H,2,FALSE)</f>
        <v>86504</v>
      </c>
      <c r="G3022">
        <f>VLOOKUP(_xlfn.CONCAT(A3022,B3022,C3022),Denominator!D:H,3,FALSE)</f>
        <v>46984</v>
      </c>
      <c r="H3022">
        <v>259</v>
      </c>
      <c r="I3022" s="13">
        <f>Table15_2[[#This Row],[total_counts]]-Table15_2[[#This Row],[virtual_counts]]</f>
        <v>173</v>
      </c>
      <c r="J3022">
        <v>86</v>
      </c>
      <c r="K3022" s="4">
        <f>Table15_2[[#This Row],[total_counts]]/Table15_2[[#This Row],[den_total]]</f>
        <v>1.9402493107994725E-3</v>
      </c>
      <c r="L3022" s="4">
        <f>Table15_2[[#This Row],[in_person_counts]]/Table15_2[[#This Row],[den_total]]</f>
        <v>1.295996643893084E-3</v>
      </c>
      <c r="M3022" s="4">
        <f>Table15_2[[#This Row],[virtual_counts]]/Table15_2[[#This Row],[den_total]]</f>
        <v>6.4425266690638862E-4</v>
      </c>
      <c r="N3022" t="s">
        <v>17</v>
      </c>
    </row>
    <row r="3023" spans="1:14" x14ac:dyDescent="0.3">
      <c r="A3023" t="s">
        <v>26</v>
      </c>
      <c r="B3023">
        <v>2021</v>
      </c>
      <c r="C3023">
        <v>12</v>
      </c>
      <c r="D3023" t="s">
        <v>23</v>
      </c>
      <c r="E3023">
        <v>133488</v>
      </c>
      <c r="F3023">
        <f>VLOOKUP(_xlfn.CONCAT(A3023,B3023,C3023),Denominator!D:H,2,FALSE)</f>
        <v>86504</v>
      </c>
      <c r="G3023">
        <f>VLOOKUP(_xlfn.CONCAT(A3023,B3023,C3023),Denominator!D:H,3,FALSE)</f>
        <v>46984</v>
      </c>
      <c r="H3023">
        <v>583</v>
      </c>
      <c r="I3023" s="13">
        <f>Table15_2[[#This Row],[total_counts]]-Table15_2[[#This Row],[virtual_counts]]</f>
        <v>378</v>
      </c>
      <c r="J3023">
        <v>205</v>
      </c>
      <c r="K3023" s="4">
        <f>Table15_2[[#This Row],[total_counts]]/Table15_2[[#This Row],[den_total]]</f>
        <v>4.36743377681889E-3</v>
      </c>
      <c r="L3023" s="4">
        <f>Table15_2[[#This Row],[in_person_counts]]/Table15_2[[#This Row],[den_total]]</f>
        <v>2.8317152103559872E-3</v>
      </c>
      <c r="M3023" s="4">
        <f>Table15_2[[#This Row],[virtual_counts]]/Table15_2[[#This Row],[den_total]]</f>
        <v>1.535718566462903E-3</v>
      </c>
      <c r="N3023" t="s">
        <v>17</v>
      </c>
    </row>
    <row r="3024" spans="1:14" x14ac:dyDescent="0.3">
      <c r="A3024" t="s">
        <v>26</v>
      </c>
      <c r="B3024">
        <v>2021</v>
      </c>
      <c r="C3024">
        <v>12</v>
      </c>
      <c r="D3024" t="s">
        <v>24</v>
      </c>
      <c r="E3024">
        <v>133488</v>
      </c>
      <c r="F3024">
        <f>VLOOKUP(_xlfn.CONCAT(A3024,B3024,C3024),Denominator!D:H,2,FALSE)</f>
        <v>86504</v>
      </c>
      <c r="G3024">
        <f>VLOOKUP(_xlfn.CONCAT(A3024,B3024,C3024),Denominator!D:H,3,FALSE)</f>
        <v>46984</v>
      </c>
      <c r="H3024">
        <v>46</v>
      </c>
      <c r="I3024" s="13">
        <f>Table15_2[[#This Row],[total_counts]]-Table15_2[[#This Row],[virtual_counts]]</f>
        <v>33</v>
      </c>
      <c r="J3024">
        <v>13</v>
      </c>
      <c r="K3024" s="4">
        <f>Table15_2[[#This Row],[total_counts]]/Table15_2[[#This Row],[den_total]]</f>
        <v>3.446002636941148E-4</v>
      </c>
      <c r="L3024" s="4">
        <f>Table15_2[[#This Row],[in_person_counts]]/Table15_2[[#This Row],[den_total]]</f>
        <v>2.4721323265012587E-4</v>
      </c>
      <c r="M3024" s="4">
        <f>Table15_2[[#This Row],[virtual_counts]]/Table15_2[[#This Row],[den_total]]</f>
        <v>9.7387031043988975E-5</v>
      </c>
      <c r="N3024" t="s">
        <v>17</v>
      </c>
    </row>
    <row r="3025" spans="1:14" x14ac:dyDescent="0.3">
      <c r="A3025" t="s">
        <v>26</v>
      </c>
      <c r="B3025">
        <v>2021</v>
      </c>
      <c r="C3025">
        <v>12</v>
      </c>
      <c r="D3025" t="s">
        <v>25</v>
      </c>
      <c r="E3025">
        <v>133488</v>
      </c>
      <c r="F3025">
        <f>VLOOKUP(_xlfn.CONCAT(A3025,B3025,C3025),Denominator!D:H,2,FALSE)</f>
        <v>86504</v>
      </c>
      <c r="G3025">
        <f>VLOOKUP(_xlfn.CONCAT(A3025,B3025,C3025),Denominator!D:H,3,FALSE)</f>
        <v>46984</v>
      </c>
      <c r="H3025">
        <v>198</v>
      </c>
      <c r="I3025" s="13">
        <f>Table15_2[[#This Row],[total_counts]]-Table15_2[[#This Row],[virtual_counts]]</f>
        <v>114</v>
      </c>
      <c r="J3025">
        <v>84</v>
      </c>
      <c r="K3025" s="4">
        <f>Table15_2[[#This Row],[total_counts]]/Table15_2[[#This Row],[den_total]]</f>
        <v>1.4832793959007552E-3</v>
      </c>
      <c r="L3025" s="4">
        <f>Table15_2[[#This Row],[in_person_counts]]/Table15_2[[#This Row],[den_total]]</f>
        <v>8.5400934915498019E-4</v>
      </c>
      <c r="M3025" s="4">
        <f>Table15_2[[#This Row],[virtual_counts]]/Table15_2[[#This Row],[den_total]]</f>
        <v>6.2927004674577492E-4</v>
      </c>
      <c r="N3025" t="s">
        <v>17</v>
      </c>
    </row>
    <row r="3026" spans="1:14" x14ac:dyDescent="0.3">
      <c r="A3026" t="s">
        <v>27</v>
      </c>
      <c r="B3026">
        <v>2021</v>
      </c>
      <c r="C3026">
        <v>1</v>
      </c>
      <c r="D3026" t="s">
        <v>13</v>
      </c>
      <c r="E3026">
        <v>74467</v>
      </c>
      <c r="F3026">
        <f>VLOOKUP(_xlfn.CONCAT(A3026,B3026,C3026),Denominator!D:H,2,FALSE)</f>
        <v>17236</v>
      </c>
      <c r="G3026">
        <f>VLOOKUP(_xlfn.CONCAT(A3026,B3026,C3026),Denominator!D:H,3,FALSE)</f>
        <v>57231</v>
      </c>
      <c r="H3026">
        <v>8183</v>
      </c>
      <c r="I3026" s="13">
        <f>Table15_2[[#This Row],[total_counts]]-Table15_2[[#This Row],[virtual_counts]]</f>
        <v>794.74199439800032</v>
      </c>
      <c r="J3026" s="5">
        <v>7388.2580056019997</v>
      </c>
      <c r="K3026" s="4">
        <f>Table15_2[[#This Row],[total_counts]]/Table15_2[[#This Row],[den_total]]</f>
        <v>0.10988760121933205</v>
      </c>
      <c r="L3026" s="4">
        <f>Table15_2[[#This Row],[in_person_counts]]/Table15_2[[#This Row],[den_total]]</f>
        <v>1.0672405151248208E-2</v>
      </c>
      <c r="M3026" s="4">
        <f>Table15_2[[#This Row],[virtual_counts]]/Table15_2[[#This Row],[den_total]]</f>
        <v>9.921519606808385E-2</v>
      </c>
      <c r="N3026" t="s">
        <v>16</v>
      </c>
    </row>
    <row r="3027" spans="1:14" x14ac:dyDescent="0.3">
      <c r="A3027" t="s">
        <v>27</v>
      </c>
      <c r="B3027">
        <v>2021</v>
      </c>
      <c r="C3027">
        <v>1</v>
      </c>
      <c r="D3027" t="s">
        <v>18</v>
      </c>
      <c r="E3027">
        <v>74467</v>
      </c>
      <c r="F3027">
        <f>VLOOKUP(_xlfn.CONCAT(A3027,B3027,C3027),Denominator!D:H,2,FALSE)</f>
        <v>17236</v>
      </c>
      <c r="G3027">
        <f>VLOOKUP(_xlfn.CONCAT(A3027,B3027,C3027),Denominator!D:H,3,FALSE)</f>
        <v>57231</v>
      </c>
      <c r="H3027">
        <v>602</v>
      </c>
      <c r="I3027" s="13">
        <f>Table15_2[[#This Row],[total_counts]]-Table15_2[[#This Row],[virtual_counts]]</f>
        <v>140.55790000000002</v>
      </c>
      <c r="J3027" s="5">
        <v>461.44209999999998</v>
      </c>
      <c r="K3027" s="4">
        <f>Table15_2[[#This Row],[total_counts]]/Table15_2[[#This Row],[den_total]]</f>
        <v>8.0841177971450445E-3</v>
      </c>
      <c r="L3027" s="4">
        <f>Table15_2[[#This Row],[in_person_counts]]/Table15_2[[#This Row],[den_total]]</f>
        <v>1.8875193038527134E-3</v>
      </c>
      <c r="M3027" s="4">
        <f>Table15_2[[#This Row],[virtual_counts]]/Table15_2[[#This Row],[den_total]]</f>
        <v>6.1965984932923308E-3</v>
      </c>
      <c r="N3027" t="s">
        <v>16</v>
      </c>
    </row>
    <row r="3028" spans="1:14" x14ac:dyDescent="0.3">
      <c r="A3028" t="s">
        <v>27</v>
      </c>
      <c r="B3028">
        <v>2021</v>
      </c>
      <c r="C3028">
        <v>1</v>
      </c>
      <c r="D3028" t="s">
        <v>19</v>
      </c>
      <c r="E3028">
        <v>74467</v>
      </c>
      <c r="F3028">
        <f>VLOOKUP(_xlfn.CONCAT(A3028,B3028,C3028),Denominator!D:H,2,FALSE)</f>
        <v>17236</v>
      </c>
      <c r="G3028">
        <f>VLOOKUP(_xlfn.CONCAT(A3028,B3028,C3028),Denominator!D:H,3,FALSE)</f>
        <v>57231</v>
      </c>
      <c r="H3028">
        <v>426</v>
      </c>
      <c r="I3028" s="13">
        <f>Table15_2[[#This Row],[total_counts]]-Table15_2[[#This Row],[virtual_counts]]</f>
        <v>82</v>
      </c>
      <c r="J3028">
        <v>344</v>
      </c>
      <c r="K3028" s="4">
        <f>Table15_2[[#This Row],[total_counts]]/Table15_2[[#This Row],[den_total]]</f>
        <v>5.7206547866840343E-3</v>
      </c>
      <c r="L3028" s="4">
        <f>Table15_2[[#This Row],[in_person_counts]]/Table15_2[[#This Row],[den_total]]</f>
        <v>1.1011589026011521E-3</v>
      </c>
      <c r="M3028" s="4">
        <f>Table15_2[[#This Row],[virtual_counts]]/Table15_2[[#This Row],[den_total]]</f>
        <v>4.6194958840828819E-3</v>
      </c>
      <c r="N3028" t="s">
        <v>16</v>
      </c>
    </row>
    <row r="3029" spans="1:14" x14ac:dyDescent="0.3">
      <c r="A3029" t="s">
        <v>27</v>
      </c>
      <c r="B3029">
        <v>2021</v>
      </c>
      <c r="C3029">
        <v>1</v>
      </c>
      <c r="D3029" t="s">
        <v>20</v>
      </c>
      <c r="E3029">
        <v>74467</v>
      </c>
      <c r="F3029">
        <f>VLOOKUP(_xlfn.CONCAT(A3029,B3029,C3029),Denominator!D:H,2,FALSE)</f>
        <v>17236</v>
      </c>
      <c r="G3029">
        <f>VLOOKUP(_xlfn.CONCAT(A3029,B3029,C3029),Denominator!D:H,3,FALSE)</f>
        <v>57231</v>
      </c>
      <c r="H3029">
        <v>352</v>
      </c>
      <c r="I3029" s="13">
        <f>Table15_2[[#This Row],[total_counts]]-Table15_2[[#This Row],[virtual_counts]]</f>
        <v>19</v>
      </c>
      <c r="J3029">
        <v>333</v>
      </c>
      <c r="K3029" s="4">
        <f>Table15_2[[#This Row],[total_counts]]/Table15_2[[#This Row],[den_total]]</f>
        <v>4.7269260209220195E-3</v>
      </c>
      <c r="L3029" s="4">
        <f>Table15_2[[#This Row],[in_person_counts]]/Table15_2[[#This Row],[den_total]]</f>
        <v>2.5514657499294989E-4</v>
      </c>
      <c r="M3029" s="4">
        <f>Table15_2[[#This Row],[virtual_counts]]/Table15_2[[#This Row],[den_total]]</f>
        <v>4.4717794459290692E-3</v>
      </c>
      <c r="N3029" t="s">
        <v>16</v>
      </c>
    </row>
    <row r="3030" spans="1:14" x14ac:dyDescent="0.3">
      <c r="A3030" t="s">
        <v>27</v>
      </c>
      <c r="B3030">
        <v>2021</v>
      </c>
      <c r="C3030">
        <v>1</v>
      </c>
      <c r="D3030" t="s">
        <v>21</v>
      </c>
      <c r="E3030">
        <v>74467</v>
      </c>
      <c r="F3030">
        <f>VLOOKUP(_xlfn.CONCAT(A3030,B3030,C3030),Denominator!D:H,2,FALSE)</f>
        <v>17236</v>
      </c>
      <c r="G3030">
        <f>VLOOKUP(_xlfn.CONCAT(A3030,B3030,C3030),Denominator!D:H,3,FALSE)</f>
        <v>57231</v>
      </c>
      <c r="H3030">
        <v>89</v>
      </c>
      <c r="I3030" s="13">
        <f>Table15_2[[#This Row],[total_counts]]-Table15_2[[#This Row],[virtual_counts]]</f>
        <v>10.062600000000003</v>
      </c>
      <c r="J3030" s="5">
        <v>78.937399999999997</v>
      </c>
      <c r="K3030" s="4">
        <f>Table15_2[[#This Row],[total_counts]]/Table15_2[[#This Row],[den_total]]</f>
        <v>1.1951602723353969E-3</v>
      </c>
      <c r="L3030" s="4">
        <f>Table15_2[[#This Row],[in_person_counts]]/Table15_2[[#This Row],[den_total]]</f>
        <v>1.3512831186968729E-4</v>
      </c>
      <c r="M3030" s="4">
        <f>Table15_2[[#This Row],[virtual_counts]]/Table15_2[[#This Row],[den_total]]</f>
        <v>1.0600319604657097E-3</v>
      </c>
      <c r="N3030" t="s">
        <v>16</v>
      </c>
    </row>
    <row r="3031" spans="1:14" x14ac:dyDescent="0.3">
      <c r="A3031" t="s">
        <v>27</v>
      </c>
      <c r="B3031">
        <v>2021</v>
      </c>
      <c r="C3031">
        <v>1</v>
      </c>
      <c r="D3031" t="s">
        <v>22</v>
      </c>
      <c r="E3031">
        <v>74467</v>
      </c>
      <c r="F3031">
        <f>VLOOKUP(_xlfn.CONCAT(A3031,B3031,C3031),Denominator!D:H,2,FALSE)</f>
        <v>17236</v>
      </c>
      <c r="G3031">
        <f>VLOOKUP(_xlfn.CONCAT(A3031,B3031,C3031),Denominator!D:H,3,FALSE)</f>
        <v>57231</v>
      </c>
      <c r="H3031">
        <v>441</v>
      </c>
      <c r="I3031" s="13">
        <f>Table15_2[[#This Row],[total_counts]]-Table15_2[[#This Row],[virtual_counts]]</f>
        <v>29.062599999999975</v>
      </c>
      <c r="J3031" s="5">
        <v>411.93740000000003</v>
      </c>
      <c r="K3031" s="4">
        <f>Table15_2[[#This Row],[total_counts]]/Table15_2[[#This Row],[den_total]]</f>
        <v>5.9220862932574158E-3</v>
      </c>
      <c r="L3031" s="4">
        <f>Table15_2[[#This Row],[in_person_counts]]/Table15_2[[#This Row],[den_total]]</f>
        <v>3.9027488686263679E-4</v>
      </c>
      <c r="M3031" s="4">
        <f>Table15_2[[#This Row],[virtual_counts]]/Table15_2[[#This Row],[den_total]]</f>
        <v>5.5318114063947791E-3</v>
      </c>
      <c r="N3031" t="s">
        <v>16</v>
      </c>
    </row>
    <row r="3032" spans="1:14" x14ac:dyDescent="0.3">
      <c r="A3032" t="s">
        <v>27</v>
      </c>
      <c r="B3032">
        <v>2021</v>
      </c>
      <c r="C3032">
        <v>1</v>
      </c>
      <c r="D3032" t="s">
        <v>23</v>
      </c>
      <c r="E3032">
        <v>74467</v>
      </c>
      <c r="F3032">
        <f>VLOOKUP(_xlfn.CONCAT(A3032,B3032,C3032),Denominator!D:H,2,FALSE)</f>
        <v>17236</v>
      </c>
      <c r="G3032">
        <f>VLOOKUP(_xlfn.CONCAT(A3032,B3032,C3032),Denominator!D:H,3,FALSE)</f>
        <v>57231</v>
      </c>
      <c r="H3032">
        <v>155</v>
      </c>
      <c r="I3032" s="13">
        <f>Table15_2[[#This Row],[total_counts]]-Table15_2[[#This Row],[virtual_counts]]</f>
        <v>19.428699999999992</v>
      </c>
      <c r="J3032" s="5">
        <v>135.57130000000001</v>
      </c>
      <c r="K3032" s="4">
        <f>Table15_2[[#This Row],[total_counts]]/Table15_2[[#This Row],[den_total]]</f>
        <v>2.0814589012582755E-3</v>
      </c>
      <c r="L3032" s="4">
        <f>Table15_2[[#This Row],[in_person_counts]]/Table15_2[[#This Row],[den_total]]</f>
        <v>2.6090348745081701E-4</v>
      </c>
      <c r="M3032" s="4">
        <f>Table15_2[[#This Row],[virtual_counts]]/Table15_2[[#This Row],[den_total]]</f>
        <v>1.8205554138074585E-3</v>
      </c>
      <c r="N3032" t="s">
        <v>16</v>
      </c>
    </row>
    <row r="3033" spans="1:14" x14ac:dyDescent="0.3">
      <c r="A3033" t="s">
        <v>27</v>
      </c>
      <c r="B3033">
        <v>2021</v>
      </c>
      <c r="C3033">
        <v>1</v>
      </c>
      <c r="D3033" t="s">
        <v>24</v>
      </c>
      <c r="E3033">
        <v>74467</v>
      </c>
      <c r="F3033">
        <f>VLOOKUP(_xlfn.CONCAT(A3033,B3033,C3033),Denominator!D:H,2,FALSE)</f>
        <v>17236</v>
      </c>
      <c r="G3033">
        <f>VLOOKUP(_xlfn.CONCAT(A3033,B3033,C3033),Denominator!D:H,3,FALSE)</f>
        <v>57231</v>
      </c>
      <c r="H3033">
        <v>382</v>
      </c>
      <c r="I3033" s="13">
        <f>Table15_2[[#This Row],[total_counts]]-Table15_2[[#This Row],[virtual_counts]]</f>
        <v>24</v>
      </c>
      <c r="J3033">
        <v>358</v>
      </c>
      <c r="K3033" s="4">
        <f>Table15_2[[#This Row],[total_counts]]/Table15_2[[#This Row],[den_total]]</f>
        <v>5.1297890340687826E-3</v>
      </c>
      <c r="L3033" s="4">
        <f>Table15_2[[#This Row],[in_person_counts]]/Table15_2[[#This Row],[den_total]]</f>
        <v>3.2229041051741041E-4</v>
      </c>
      <c r="M3033" s="4">
        <f>Table15_2[[#This Row],[virtual_counts]]/Table15_2[[#This Row],[den_total]]</f>
        <v>4.8074986235513715E-3</v>
      </c>
      <c r="N3033" t="s">
        <v>16</v>
      </c>
    </row>
    <row r="3034" spans="1:14" x14ac:dyDescent="0.3">
      <c r="A3034" t="s">
        <v>27</v>
      </c>
      <c r="B3034">
        <v>2021</v>
      </c>
      <c r="C3034">
        <v>1</v>
      </c>
      <c r="D3034" t="s">
        <v>25</v>
      </c>
      <c r="E3034">
        <v>74467</v>
      </c>
      <c r="F3034">
        <f>VLOOKUP(_xlfn.CONCAT(A3034,B3034,C3034),Denominator!D:H,2,FALSE)</f>
        <v>17236</v>
      </c>
      <c r="G3034">
        <f>VLOOKUP(_xlfn.CONCAT(A3034,B3034,C3034),Denominator!D:H,3,FALSE)</f>
        <v>57231</v>
      </c>
      <c r="H3034">
        <v>556</v>
      </c>
      <c r="I3034" s="13">
        <f>Table15_2[[#This Row],[total_counts]]-Table15_2[[#This Row],[virtual_counts]]</f>
        <v>88.150899999999979</v>
      </c>
      <c r="J3034" s="5">
        <v>467.84910000000002</v>
      </c>
      <c r="K3034" s="4">
        <f>Table15_2[[#This Row],[total_counts]]/Table15_2[[#This Row],[den_total]]</f>
        <v>7.4663945103200079E-3</v>
      </c>
      <c r="L3034" s="4">
        <f>Table15_2[[#This Row],[in_person_counts]]/Table15_2[[#This Row],[den_total]]</f>
        <v>1.1837579061866328E-3</v>
      </c>
      <c r="M3034" s="4">
        <f>Table15_2[[#This Row],[virtual_counts]]/Table15_2[[#This Row],[den_total]]</f>
        <v>6.2826366041333747E-3</v>
      </c>
      <c r="N3034" t="s">
        <v>16</v>
      </c>
    </row>
    <row r="3035" spans="1:14" x14ac:dyDescent="0.3">
      <c r="A3035" t="s">
        <v>27</v>
      </c>
      <c r="B3035">
        <v>2021</v>
      </c>
      <c r="C3035">
        <v>2</v>
      </c>
      <c r="D3035" t="s">
        <v>13</v>
      </c>
      <c r="E3035">
        <v>69907</v>
      </c>
      <c r="F3035">
        <f>VLOOKUP(_xlfn.CONCAT(A3035,B3035,C3035),Denominator!D:H,2,FALSE)</f>
        <v>17028</v>
      </c>
      <c r="G3035">
        <f>VLOOKUP(_xlfn.CONCAT(A3035,B3035,C3035),Denominator!D:H,3,FALSE)</f>
        <v>52879</v>
      </c>
      <c r="H3035">
        <v>7752</v>
      </c>
      <c r="I3035" s="13">
        <f>Table15_2[[#This Row],[total_counts]]-Table15_2[[#This Row],[virtual_counts]]</f>
        <v>802.25425057599932</v>
      </c>
      <c r="J3035" s="5">
        <v>6949.7457494240007</v>
      </c>
      <c r="K3035" s="4">
        <f>Table15_2[[#This Row],[total_counts]]/Table15_2[[#This Row],[den_total]]</f>
        <v>0.11089018267126324</v>
      </c>
      <c r="L3035" s="4">
        <f>Table15_2[[#This Row],[in_person_counts]]/Table15_2[[#This Row],[den_total]]</f>
        <v>1.1476021722803143E-2</v>
      </c>
      <c r="M3035" s="4">
        <f>Table15_2[[#This Row],[virtual_counts]]/Table15_2[[#This Row],[den_total]]</f>
        <v>9.9414160948460104E-2</v>
      </c>
      <c r="N3035" t="s">
        <v>16</v>
      </c>
    </row>
    <row r="3036" spans="1:14" x14ac:dyDescent="0.3">
      <c r="A3036" t="s">
        <v>27</v>
      </c>
      <c r="B3036">
        <v>2021</v>
      </c>
      <c r="C3036">
        <v>2</v>
      </c>
      <c r="D3036" t="s">
        <v>18</v>
      </c>
      <c r="E3036">
        <v>69907</v>
      </c>
      <c r="F3036">
        <f>VLOOKUP(_xlfn.CONCAT(A3036,B3036,C3036),Denominator!D:H,2,FALSE)</f>
        <v>17028</v>
      </c>
      <c r="G3036">
        <f>VLOOKUP(_xlfn.CONCAT(A3036,B3036,C3036),Denominator!D:H,3,FALSE)</f>
        <v>52879</v>
      </c>
      <c r="H3036">
        <v>544</v>
      </c>
      <c r="I3036" s="13">
        <f>Table15_2[[#This Row],[total_counts]]-Table15_2[[#This Row],[virtual_counts]]</f>
        <v>132.80110000000002</v>
      </c>
      <c r="J3036" s="5">
        <v>411.19889999999998</v>
      </c>
      <c r="K3036" s="4">
        <f>Table15_2[[#This Row],[total_counts]]/Table15_2[[#This Row],[den_total]]</f>
        <v>7.7817672050009296E-3</v>
      </c>
      <c r="L3036" s="4">
        <f>Table15_2[[#This Row],[in_person_counts]]/Table15_2[[#This Row],[den_total]]</f>
        <v>1.8996824352353844E-3</v>
      </c>
      <c r="M3036" s="4">
        <f>Table15_2[[#This Row],[virtual_counts]]/Table15_2[[#This Row],[den_total]]</f>
        <v>5.8820847697655457E-3</v>
      </c>
      <c r="N3036" t="s">
        <v>16</v>
      </c>
    </row>
    <row r="3037" spans="1:14" x14ac:dyDescent="0.3">
      <c r="A3037" t="s">
        <v>27</v>
      </c>
      <c r="B3037">
        <v>2021</v>
      </c>
      <c r="C3037">
        <v>2</v>
      </c>
      <c r="D3037" t="s">
        <v>19</v>
      </c>
      <c r="E3037">
        <v>69907</v>
      </c>
      <c r="F3037">
        <f>VLOOKUP(_xlfn.CONCAT(A3037,B3037,C3037),Denominator!D:H,2,FALSE)</f>
        <v>17028</v>
      </c>
      <c r="G3037">
        <f>VLOOKUP(_xlfn.CONCAT(A3037,B3037,C3037),Denominator!D:H,3,FALSE)</f>
        <v>52879</v>
      </c>
      <c r="H3037">
        <v>354</v>
      </c>
      <c r="I3037" s="13">
        <f>Table15_2[[#This Row],[total_counts]]-Table15_2[[#This Row],[virtual_counts]]</f>
        <v>51</v>
      </c>
      <c r="J3037">
        <v>303</v>
      </c>
      <c r="K3037" s="4">
        <f>Table15_2[[#This Row],[total_counts]]/Table15_2[[#This Row],[den_total]]</f>
        <v>5.0638705709013399E-3</v>
      </c>
      <c r="L3037" s="4">
        <f>Table15_2[[#This Row],[in_person_counts]]/Table15_2[[#This Row],[den_total]]</f>
        <v>7.2954067546883721E-4</v>
      </c>
      <c r="M3037" s="4">
        <f>Table15_2[[#This Row],[virtual_counts]]/Table15_2[[#This Row],[den_total]]</f>
        <v>4.3343298954325029E-3</v>
      </c>
      <c r="N3037" t="s">
        <v>16</v>
      </c>
    </row>
    <row r="3038" spans="1:14" x14ac:dyDescent="0.3">
      <c r="A3038" t="s">
        <v>27</v>
      </c>
      <c r="B3038">
        <v>2021</v>
      </c>
      <c r="C3038">
        <v>2</v>
      </c>
      <c r="D3038" t="s">
        <v>20</v>
      </c>
      <c r="E3038">
        <v>69907</v>
      </c>
      <c r="F3038">
        <f>VLOOKUP(_xlfn.CONCAT(A3038,B3038,C3038),Denominator!D:H,2,FALSE)</f>
        <v>17028</v>
      </c>
      <c r="G3038">
        <f>VLOOKUP(_xlfn.CONCAT(A3038,B3038,C3038),Denominator!D:H,3,FALSE)</f>
        <v>52879</v>
      </c>
      <c r="H3038">
        <v>331</v>
      </c>
      <c r="I3038" s="13">
        <f>Table15_2[[#This Row],[total_counts]]-Table15_2[[#This Row],[virtual_counts]]</f>
        <v>26</v>
      </c>
      <c r="J3038">
        <v>305</v>
      </c>
      <c r="K3038" s="4">
        <f>Table15_2[[#This Row],[total_counts]]/Table15_2[[#This Row],[den_total]]</f>
        <v>4.734862030984022E-3</v>
      </c>
      <c r="L3038" s="4">
        <f>Table15_2[[#This Row],[in_person_counts]]/Table15_2[[#This Row],[den_total]]</f>
        <v>3.7192269729783856E-4</v>
      </c>
      <c r="M3038" s="4">
        <f>Table15_2[[#This Row],[virtual_counts]]/Table15_2[[#This Row],[den_total]]</f>
        <v>4.3629393336861834E-3</v>
      </c>
      <c r="N3038" t="s">
        <v>16</v>
      </c>
    </row>
    <row r="3039" spans="1:14" x14ac:dyDescent="0.3">
      <c r="A3039" t="s">
        <v>27</v>
      </c>
      <c r="B3039">
        <v>2021</v>
      </c>
      <c r="C3039">
        <v>2</v>
      </c>
      <c r="D3039" t="s">
        <v>21</v>
      </c>
      <c r="E3039">
        <v>69907</v>
      </c>
      <c r="F3039">
        <f>VLOOKUP(_xlfn.CONCAT(A3039,B3039,C3039),Denominator!D:H,2,FALSE)</f>
        <v>17028</v>
      </c>
      <c r="G3039">
        <f>VLOOKUP(_xlfn.CONCAT(A3039,B3039,C3039),Denominator!D:H,3,FALSE)</f>
        <v>52879</v>
      </c>
      <c r="H3039">
        <v>85</v>
      </c>
      <c r="I3039" s="13">
        <f>Table15_2[[#This Row],[total_counts]]-Table15_2[[#This Row],[virtual_counts]]</f>
        <v>12.778400000000005</v>
      </c>
      <c r="J3039" s="5">
        <v>72.221599999999995</v>
      </c>
      <c r="K3039" s="4">
        <f>Table15_2[[#This Row],[total_counts]]/Table15_2[[#This Row],[den_total]]</f>
        <v>1.2159011257813952E-3</v>
      </c>
      <c r="L3039" s="4">
        <f>Table15_2[[#This Row],[in_person_counts]]/Table15_2[[#This Row],[den_total]]</f>
        <v>1.8279142289041162E-4</v>
      </c>
      <c r="M3039" s="4">
        <f>Table15_2[[#This Row],[virtual_counts]]/Table15_2[[#This Row],[den_total]]</f>
        <v>1.0331097028909836E-3</v>
      </c>
      <c r="N3039" t="s">
        <v>16</v>
      </c>
    </row>
    <row r="3040" spans="1:14" x14ac:dyDescent="0.3">
      <c r="A3040" t="s">
        <v>27</v>
      </c>
      <c r="B3040">
        <v>2021</v>
      </c>
      <c r="C3040">
        <v>2</v>
      </c>
      <c r="D3040" t="s">
        <v>22</v>
      </c>
      <c r="E3040">
        <v>69907</v>
      </c>
      <c r="F3040">
        <f>VLOOKUP(_xlfn.CONCAT(A3040,B3040,C3040),Denominator!D:H,2,FALSE)</f>
        <v>17028</v>
      </c>
      <c r="G3040">
        <f>VLOOKUP(_xlfn.CONCAT(A3040,B3040,C3040),Denominator!D:H,3,FALSE)</f>
        <v>52879</v>
      </c>
      <c r="H3040">
        <v>416</v>
      </c>
      <c r="I3040" s="13">
        <f>Table15_2[[#This Row],[total_counts]]-Table15_2[[#This Row],[virtual_counts]]</f>
        <v>38.778400000000033</v>
      </c>
      <c r="J3040" s="5">
        <v>377.22159999999997</v>
      </c>
      <c r="K3040" s="4">
        <f>Table15_2[[#This Row],[total_counts]]/Table15_2[[#This Row],[den_total]]</f>
        <v>5.950763156765417E-3</v>
      </c>
      <c r="L3040" s="4">
        <f>Table15_2[[#This Row],[in_person_counts]]/Table15_2[[#This Row],[den_total]]</f>
        <v>5.5471412018825062E-4</v>
      </c>
      <c r="M3040" s="4">
        <f>Table15_2[[#This Row],[virtual_counts]]/Table15_2[[#This Row],[den_total]]</f>
        <v>5.3960490365771666E-3</v>
      </c>
      <c r="N3040" t="s">
        <v>16</v>
      </c>
    </row>
    <row r="3041" spans="1:14" x14ac:dyDescent="0.3">
      <c r="A3041" t="s">
        <v>27</v>
      </c>
      <c r="B3041">
        <v>2021</v>
      </c>
      <c r="C3041">
        <v>2</v>
      </c>
      <c r="D3041" t="s">
        <v>23</v>
      </c>
      <c r="E3041">
        <v>69907</v>
      </c>
      <c r="F3041">
        <f>VLOOKUP(_xlfn.CONCAT(A3041,B3041,C3041),Denominator!D:H,2,FALSE)</f>
        <v>17028</v>
      </c>
      <c r="G3041">
        <f>VLOOKUP(_xlfn.CONCAT(A3041,B3041,C3041),Denominator!D:H,3,FALSE)</f>
        <v>52879</v>
      </c>
      <c r="H3041">
        <v>144</v>
      </c>
      <c r="I3041" s="13">
        <f>Table15_2[[#This Row],[total_counts]]-Table15_2[[#This Row],[virtual_counts]]</f>
        <v>21.497299999999996</v>
      </c>
      <c r="J3041" s="5">
        <v>122.5027</v>
      </c>
      <c r="K3041" s="4">
        <f>Table15_2[[#This Row],[total_counts]]/Table15_2[[#This Row],[den_total]]</f>
        <v>2.0598795542649522E-3</v>
      </c>
      <c r="L3041" s="4">
        <f>Table15_2[[#This Row],[in_person_counts]]/Table15_2[[#This Row],[den_total]]</f>
        <v>3.0751283848541626E-4</v>
      </c>
      <c r="M3041" s="4">
        <f>Table15_2[[#This Row],[virtual_counts]]/Table15_2[[#This Row],[den_total]]</f>
        <v>1.7523667157795357E-3</v>
      </c>
      <c r="N3041" t="s">
        <v>16</v>
      </c>
    </row>
    <row r="3042" spans="1:14" x14ac:dyDescent="0.3">
      <c r="A3042" t="s">
        <v>27</v>
      </c>
      <c r="B3042">
        <v>2021</v>
      </c>
      <c r="C3042">
        <v>2</v>
      </c>
      <c r="D3042" t="s">
        <v>24</v>
      </c>
      <c r="E3042">
        <v>69907</v>
      </c>
      <c r="F3042">
        <f>VLOOKUP(_xlfn.CONCAT(A3042,B3042,C3042),Denominator!D:H,2,FALSE)</f>
        <v>17028</v>
      </c>
      <c r="G3042">
        <f>VLOOKUP(_xlfn.CONCAT(A3042,B3042,C3042),Denominator!D:H,3,FALSE)</f>
        <v>52879</v>
      </c>
      <c r="H3042">
        <v>335</v>
      </c>
      <c r="I3042" s="13">
        <f>Table15_2[[#This Row],[total_counts]]-Table15_2[[#This Row],[virtual_counts]]</f>
        <v>30</v>
      </c>
      <c r="J3042">
        <v>305</v>
      </c>
      <c r="K3042" s="4">
        <f>Table15_2[[#This Row],[total_counts]]/Table15_2[[#This Row],[den_total]]</f>
        <v>4.7920809074913813E-3</v>
      </c>
      <c r="L3042" s="4">
        <f>Table15_2[[#This Row],[in_person_counts]]/Table15_2[[#This Row],[den_total]]</f>
        <v>4.2914157380519836E-4</v>
      </c>
      <c r="M3042" s="4">
        <f>Table15_2[[#This Row],[virtual_counts]]/Table15_2[[#This Row],[den_total]]</f>
        <v>4.3629393336861834E-3</v>
      </c>
      <c r="N3042" t="s">
        <v>16</v>
      </c>
    </row>
    <row r="3043" spans="1:14" x14ac:dyDescent="0.3">
      <c r="A3043" t="s">
        <v>27</v>
      </c>
      <c r="B3043">
        <v>2021</v>
      </c>
      <c r="C3043">
        <v>2</v>
      </c>
      <c r="D3043" t="s">
        <v>25</v>
      </c>
      <c r="E3043">
        <v>69907</v>
      </c>
      <c r="F3043">
        <f>VLOOKUP(_xlfn.CONCAT(A3043,B3043,C3043),Denominator!D:H,2,FALSE)</f>
        <v>17028</v>
      </c>
      <c r="G3043">
        <f>VLOOKUP(_xlfn.CONCAT(A3043,B3043,C3043),Denominator!D:H,3,FALSE)</f>
        <v>52879</v>
      </c>
      <c r="H3043">
        <v>525</v>
      </c>
      <c r="I3043" s="13">
        <f>Table15_2[[#This Row],[total_counts]]-Table15_2[[#This Row],[virtual_counts]]</f>
        <v>102.34110000000004</v>
      </c>
      <c r="J3043" s="5">
        <v>422.65889999999996</v>
      </c>
      <c r="K3043" s="4">
        <f>Table15_2[[#This Row],[total_counts]]/Table15_2[[#This Row],[den_total]]</f>
        <v>7.509977541590971E-3</v>
      </c>
      <c r="L3043" s="4">
        <f>Table15_2[[#This Row],[in_person_counts]]/Table15_2[[#This Row],[den_total]]</f>
        <v>1.46396069063184E-3</v>
      </c>
      <c r="M3043" s="4">
        <f>Table15_2[[#This Row],[virtual_counts]]/Table15_2[[#This Row],[den_total]]</f>
        <v>6.0460168509591308E-3</v>
      </c>
      <c r="N3043" t="s">
        <v>16</v>
      </c>
    </row>
    <row r="3044" spans="1:14" x14ac:dyDescent="0.3">
      <c r="A3044" t="s">
        <v>27</v>
      </c>
      <c r="B3044">
        <v>2021</v>
      </c>
      <c r="C3044">
        <v>3</v>
      </c>
      <c r="D3044" t="s">
        <v>13</v>
      </c>
      <c r="E3044">
        <v>88999</v>
      </c>
      <c r="F3044">
        <f>VLOOKUP(_xlfn.CONCAT(A3044,B3044,C3044),Denominator!D:H,2,FALSE)</f>
        <v>23983</v>
      </c>
      <c r="G3044">
        <f>VLOOKUP(_xlfn.CONCAT(A3044,B3044,C3044),Denominator!D:H,3,FALSE)</f>
        <v>65016</v>
      </c>
      <c r="H3044">
        <v>9570</v>
      </c>
      <c r="I3044" s="13">
        <f>Table15_2[[#This Row],[total_counts]]-Table15_2[[#This Row],[virtual_counts]]</f>
        <v>1202.1978633159997</v>
      </c>
      <c r="J3044" s="5">
        <v>8367.8021366840003</v>
      </c>
      <c r="K3044" s="4">
        <f>Table15_2[[#This Row],[total_counts]]/Table15_2[[#This Row],[den_total]]</f>
        <v>0.10752929808200092</v>
      </c>
      <c r="L3044" s="4">
        <f>Table15_2[[#This Row],[in_person_counts]]/Table15_2[[#This Row],[den_total]]</f>
        <v>1.3507992936055459E-2</v>
      </c>
      <c r="M3044" s="4">
        <f>Table15_2[[#This Row],[virtual_counts]]/Table15_2[[#This Row],[den_total]]</f>
        <v>9.4021305145945464E-2</v>
      </c>
      <c r="N3044" t="s">
        <v>17</v>
      </c>
    </row>
    <row r="3045" spans="1:14" x14ac:dyDescent="0.3">
      <c r="A3045" t="s">
        <v>27</v>
      </c>
      <c r="B3045">
        <v>2021</v>
      </c>
      <c r="C3045">
        <v>3</v>
      </c>
      <c r="D3045" t="s">
        <v>18</v>
      </c>
      <c r="E3045">
        <v>88999</v>
      </c>
      <c r="F3045">
        <f>VLOOKUP(_xlfn.CONCAT(A3045,B3045,C3045),Denominator!D:H,2,FALSE)</f>
        <v>23983</v>
      </c>
      <c r="G3045">
        <f>VLOOKUP(_xlfn.CONCAT(A3045,B3045,C3045),Denominator!D:H,3,FALSE)</f>
        <v>65016</v>
      </c>
      <c r="H3045">
        <v>710</v>
      </c>
      <c r="I3045" s="13">
        <f>Table15_2[[#This Row],[total_counts]]-Table15_2[[#This Row],[virtual_counts]]</f>
        <v>185.63509999999997</v>
      </c>
      <c r="J3045" s="5">
        <v>524.36490000000003</v>
      </c>
      <c r="K3045" s="4">
        <f>Table15_2[[#This Row],[total_counts]]/Table15_2[[#This Row],[den_total]]</f>
        <v>7.9776177260418649E-3</v>
      </c>
      <c r="L3045" s="4">
        <f>Table15_2[[#This Row],[in_person_counts]]/Table15_2[[#This Row],[den_total]]</f>
        <v>2.0858110765289493E-3</v>
      </c>
      <c r="M3045" s="4">
        <f>Table15_2[[#This Row],[virtual_counts]]/Table15_2[[#This Row],[den_total]]</f>
        <v>5.891806649512916E-3</v>
      </c>
      <c r="N3045" t="s">
        <v>17</v>
      </c>
    </row>
    <row r="3046" spans="1:14" x14ac:dyDescent="0.3">
      <c r="A3046" t="s">
        <v>27</v>
      </c>
      <c r="B3046">
        <v>2021</v>
      </c>
      <c r="C3046">
        <v>3</v>
      </c>
      <c r="D3046" t="s">
        <v>19</v>
      </c>
      <c r="E3046">
        <v>88999</v>
      </c>
      <c r="F3046">
        <f>VLOOKUP(_xlfn.CONCAT(A3046,B3046,C3046),Denominator!D:H,2,FALSE)</f>
        <v>23983</v>
      </c>
      <c r="G3046">
        <f>VLOOKUP(_xlfn.CONCAT(A3046,B3046,C3046),Denominator!D:H,3,FALSE)</f>
        <v>65016</v>
      </c>
      <c r="H3046">
        <v>451</v>
      </c>
      <c r="I3046" s="13">
        <f>Table15_2[[#This Row],[total_counts]]-Table15_2[[#This Row],[virtual_counts]]</f>
        <v>111</v>
      </c>
      <c r="J3046">
        <v>340</v>
      </c>
      <c r="K3046" s="4">
        <f>Table15_2[[#This Row],[total_counts]]/Table15_2[[#This Row],[den_total]]</f>
        <v>5.0674726682322273E-3</v>
      </c>
      <c r="L3046" s="4">
        <f>Table15_2[[#This Row],[in_person_counts]]/Table15_2[[#This Row],[den_total]]</f>
        <v>1.2472050247755594E-3</v>
      </c>
      <c r="M3046" s="4">
        <f>Table15_2[[#This Row],[virtual_counts]]/Table15_2[[#This Row],[den_total]]</f>
        <v>3.8202676434566682E-3</v>
      </c>
      <c r="N3046" t="s">
        <v>17</v>
      </c>
    </row>
    <row r="3047" spans="1:14" x14ac:dyDescent="0.3">
      <c r="A3047" t="s">
        <v>27</v>
      </c>
      <c r="B3047">
        <v>2021</v>
      </c>
      <c r="C3047">
        <v>3</v>
      </c>
      <c r="D3047" t="s">
        <v>20</v>
      </c>
      <c r="E3047">
        <v>88999</v>
      </c>
      <c r="F3047">
        <f>VLOOKUP(_xlfn.CONCAT(A3047,B3047,C3047),Denominator!D:H,2,FALSE)</f>
        <v>23983</v>
      </c>
      <c r="G3047">
        <f>VLOOKUP(_xlfn.CONCAT(A3047,B3047,C3047),Denominator!D:H,3,FALSE)</f>
        <v>65016</v>
      </c>
      <c r="H3047">
        <v>416</v>
      </c>
      <c r="I3047" s="13">
        <f>Table15_2[[#This Row],[total_counts]]-Table15_2[[#This Row],[virtual_counts]]</f>
        <v>37</v>
      </c>
      <c r="J3047">
        <v>379</v>
      </c>
      <c r="K3047" s="4">
        <f>Table15_2[[#This Row],[total_counts]]/Table15_2[[#This Row],[den_total]]</f>
        <v>4.6742098225822761E-3</v>
      </c>
      <c r="L3047" s="4">
        <f>Table15_2[[#This Row],[in_person_counts]]/Table15_2[[#This Row],[den_total]]</f>
        <v>4.1573500825851977E-4</v>
      </c>
      <c r="M3047" s="4">
        <f>Table15_2[[#This Row],[virtual_counts]]/Table15_2[[#This Row],[den_total]]</f>
        <v>4.2584748143237568E-3</v>
      </c>
      <c r="N3047" t="s">
        <v>17</v>
      </c>
    </row>
    <row r="3048" spans="1:14" x14ac:dyDescent="0.3">
      <c r="A3048" t="s">
        <v>27</v>
      </c>
      <c r="B3048">
        <v>2021</v>
      </c>
      <c r="C3048">
        <v>3</v>
      </c>
      <c r="D3048" t="s">
        <v>21</v>
      </c>
      <c r="E3048">
        <v>88999</v>
      </c>
      <c r="F3048">
        <f>VLOOKUP(_xlfn.CONCAT(A3048,B3048,C3048),Denominator!D:H,2,FALSE)</f>
        <v>23983</v>
      </c>
      <c r="G3048">
        <f>VLOOKUP(_xlfn.CONCAT(A3048,B3048,C3048),Denominator!D:H,3,FALSE)</f>
        <v>65016</v>
      </c>
      <c r="H3048">
        <v>108</v>
      </c>
      <c r="I3048" s="13">
        <f>Table15_2[[#This Row],[total_counts]]-Table15_2[[#This Row],[virtual_counts]]</f>
        <v>13.737200000000001</v>
      </c>
      <c r="J3048" s="5">
        <v>94.262799999999999</v>
      </c>
      <c r="K3048" s="4">
        <f>Table15_2[[#This Row],[total_counts]]/Table15_2[[#This Row],[den_total]]</f>
        <v>1.2134967808627064E-3</v>
      </c>
      <c r="L3048" s="4">
        <f>Table15_2[[#This Row],[in_person_counts]]/Table15_2[[#This Row],[den_total]]</f>
        <v>1.5435229609321455E-4</v>
      </c>
      <c r="M3048" s="4">
        <f>Table15_2[[#This Row],[virtual_counts]]/Table15_2[[#This Row],[den_total]]</f>
        <v>1.0591444847694918E-3</v>
      </c>
      <c r="N3048" t="s">
        <v>17</v>
      </c>
    </row>
    <row r="3049" spans="1:14" x14ac:dyDescent="0.3">
      <c r="A3049" t="s">
        <v>27</v>
      </c>
      <c r="B3049">
        <v>2021</v>
      </c>
      <c r="C3049">
        <v>3</v>
      </c>
      <c r="D3049" t="s">
        <v>22</v>
      </c>
      <c r="E3049">
        <v>88999</v>
      </c>
      <c r="F3049">
        <f>VLOOKUP(_xlfn.CONCAT(A3049,B3049,C3049),Denominator!D:H,2,FALSE)</f>
        <v>23983</v>
      </c>
      <c r="G3049">
        <f>VLOOKUP(_xlfn.CONCAT(A3049,B3049,C3049),Denominator!D:H,3,FALSE)</f>
        <v>65016</v>
      </c>
      <c r="H3049">
        <v>524</v>
      </c>
      <c r="I3049" s="13">
        <f>Table15_2[[#This Row],[total_counts]]-Table15_2[[#This Row],[virtual_counts]]</f>
        <v>50.73720000000003</v>
      </c>
      <c r="J3049" s="5">
        <v>473.26279999999997</v>
      </c>
      <c r="K3049" s="4">
        <f>Table15_2[[#This Row],[total_counts]]/Table15_2[[#This Row],[den_total]]</f>
        <v>5.8877066034449827E-3</v>
      </c>
      <c r="L3049" s="4">
        <f>Table15_2[[#This Row],[in_person_counts]]/Table15_2[[#This Row],[den_total]]</f>
        <v>5.7008730435173462E-4</v>
      </c>
      <c r="M3049" s="4">
        <f>Table15_2[[#This Row],[virtual_counts]]/Table15_2[[#This Row],[den_total]]</f>
        <v>5.3176192990932476E-3</v>
      </c>
      <c r="N3049" t="s">
        <v>17</v>
      </c>
    </row>
    <row r="3050" spans="1:14" x14ac:dyDescent="0.3">
      <c r="A3050" t="s">
        <v>27</v>
      </c>
      <c r="B3050">
        <v>2021</v>
      </c>
      <c r="C3050">
        <v>3</v>
      </c>
      <c r="D3050" t="s">
        <v>23</v>
      </c>
      <c r="E3050">
        <v>88999</v>
      </c>
      <c r="F3050">
        <f>VLOOKUP(_xlfn.CONCAT(A3050,B3050,C3050),Denominator!D:H,2,FALSE)</f>
        <v>23983</v>
      </c>
      <c r="G3050">
        <f>VLOOKUP(_xlfn.CONCAT(A3050,B3050,C3050),Denominator!D:H,3,FALSE)</f>
        <v>65016</v>
      </c>
      <c r="H3050">
        <v>194</v>
      </c>
      <c r="I3050" s="13">
        <f>Table15_2[[#This Row],[total_counts]]-Table15_2[[#This Row],[virtual_counts]]</f>
        <v>28.8125</v>
      </c>
      <c r="J3050" s="5">
        <v>165.1875</v>
      </c>
      <c r="K3050" s="4">
        <f>Table15_2[[#This Row],[total_counts]]/Table15_2[[#This Row],[den_total]]</f>
        <v>2.1797997730311578E-3</v>
      </c>
      <c r="L3050" s="4">
        <f>Table15_2[[#This Row],[in_person_counts]]/Table15_2[[#This Row],[den_total]]</f>
        <v>3.2373959257969188E-4</v>
      </c>
      <c r="M3050" s="4">
        <f>Table15_2[[#This Row],[virtual_counts]]/Table15_2[[#This Row],[den_total]]</f>
        <v>1.8560601804514657E-3</v>
      </c>
      <c r="N3050" t="s">
        <v>17</v>
      </c>
    </row>
    <row r="3051" spans="1:14" x14ac:dyDescent="0.3">
      <c r="A3051" t="s">
        <v>27</v>
      </c>
      <c r="B3051">
        <v>2021</v>
      </c>
      <c r="C3051">
        <v>3</v>
      </c>
      <c r="D3051" t="s">
        <v>24</v>
      </c>
      <c r="E3051">
        <v>88999</v>
      </c>
      <c r="F3051">
        <f>VLOOKUP(_xlfn.CONCAT(A3051,B3051,C3051),Denominator!D:H,2,FALSE)</f>
        <v>23983</v>
      </c>
      <c r="G3051">
        <f>VLOOKUP(_xlfn.CONCAT(A3051,B3051,C3051),Denominator!D:H,3,FALSE)</f>
        <v>65016</v>
      </c>
      <c r="H3051">
        <v>422</v>
      </c>
      <c r="I3051" s="13">
        <f>Table15_2[[#This Row],[total_counts]]-Table15_2[[#This Row],[virtual_counts]]</f>
        <v>37</v>
      </c>
      <c r="J3051">
        <v>385</v>
      </c>
      <c r="K3051" s="4">
        <f>Table15_2[[#This Row],[total_counts]]/Table15_2[[#This Row],[den_total]]</f>
        <v>4.741626310407982E-3</v>
      </c>
      <c r="L3051" s="4">
        <f>Table15_2[[#This Row],[in_person_counts]]/Table15_2[[#This Row],[den_total]]</f>
        <v>4.1573500825851977E-4</v>
      </c>
      <c r="M3051" s="4">
        <f>Table15_2[[#This Row],[virtual_counts]]/Table15_2[[#This Row],[den_total]]</f>
        <v>4.3258913021494627E-3</v>
      </c>
      <c r="N3051" t="s">
        <v>17</v>
      </c>
    </row>
    <row r="3052" spans="1:14" x14ac:dyDescent="0.3">
      <c r="A3052" t="s">
        <v>27</v>
      </c>
      <c r="B3052">
        <v>2021</v>
      </c>
      <c r="C3052">
        <v>3</v>
      </c>
      <c r="D3052" t="s">
        <v>25</v>
      </c>
      <c r="E3052">
        <v>88999</v>
      </c>
      <c r="F3052">
        <f>VLOOKUP(_xlfn.CONCAT(A3052,B3052,C3052),Denominator!D:H,2,FALSE)</f>
        <v>23983</v>
      </c>
      <c r="G3052">
        <f>VLOOKUP(_xlfn.CONCAT(A3052,B3052,C3052),Denominator!D:H,3,FALSE)</f>
        <v>65016</v>
      </c>
      <c r="H3052">
        <v>649</v>
      </c>
      <c r="I3052" s="13">
        <f>Table15_2[[#This Row],[total_counts]]-Table15_2[[#This Row],[virtual_counts]]</f>
        <v>157.0625</v>
      </c>
      <c r="J3052" s="5">
        <v>491.9375</v>
      </c>
      <c r="K3052" s="4">
        <f>Table15_2[[#This Row],[total_counts]]/Table15_2[[#This Row],[den_total]]</f>
        <v>7.2922167664805221E-3</v>
      </c>
      <c r="L3052" s="4">
        <f>Table15_2[[#This Row],[in_person_counts]]/Table15_2[[#This Row],[den_total]]</f>
        <v>1.7647670198541556E-3</v>
      </c>
      <c r="M3052" s="4">
        <f>Table15_2[[#This Row],[virtual_counts]]/Table15_2[[#This Row],[den_total]]</f>
        <v>5.5274497466263669E-3</v>
      </c>
      <c r="N3052" t="s">
        <v>17</v>
      </c>
    </row>
    <row r="3053" spans="1:14" x14ac:dyDescent="0.3">
      <c r="A3053" t="s">
        <v>27</v>
      </c>
      <c r="B3053">
        <v>2021</v>
      </c>
      <c r="C3053">
        <v>4</v>
      </c>
      <c r="D3053" t="s">
        <v>13</v>
      </c>
      <c r="E3053">
        <v>78834</v>
      </c>
      <c r="F3053">
        <f>VLOOKUP(_xlfn.CONCAT(A3053,B3053,C3053),Denominator!D:H,2,FALSE)</f>
        <v>19854</v>
      </c>
      <c r="G3053">
        <f>VLOOKUP(_xlfn.CONCAT(A3053,B3053,C3053),Denominator!D:H,3,FALSE)</f>
        <v>58980</v>
      </c>
      <c r="H3053">
        <v>8702</v>
      </c>
      <c r="I3053" s="13">
        <f>Table15_2[[#This Row],[total_counts]]-Table15_2[[#This Row],[virtual_counts]]</f>
        <v>1006.2936254799997</v>
      </c>
      <c r="J3053" s="5">
        <v>7695.7063745200003</v>
      </c>
      <c r="K3053" s="4">
        <f>Table15_2[[#This Row],[total_counts]]/Table15_2[[#This Row],[den_total]]</f>
        <v>0.11038384453408427</v>
      </c>
      <c r="L3053" s="4">
        <f>Table15_2[[#This Row],[in_person_counts]]/Table15_2[[#This Row],[den_total]]</f>
        <v>1.2764716055001646E-2</v>
      </c>
      <c r="M3053" s="4">
        <f>Table15_2[[#This Row],[virtual_counts]]/Table15_2[[#This Row],[den_total]]</f>
        <v>9.7619128479082634E-2</v>
      </c>
      <c r="N3053" t="s">
        <v>17</v>
      </c>
    </row>
    <row r="3054" spans="1:14" x14ac:dyDescent="0.3">
      <c r="A3054" t="s">
        <v>27</v>
      </c>
      <c r="B3054">
        <v>2021</v>
      </c>
      <c r="C3054">
        <v>4</v>
      </c>
      <c r="D3054" t="s">
        <v>18</v>
      </c>
      <c r="E3054">
        <v>78834</v>
      </c>
      <c r="F3054">
        <f>VLOOKUP(_xlfn.CONCAT(A3054,B3054,C3054),Denominator!D:H,2,FALSE)</f>
        <v>19854</v>
      </c>
      <c r="G3054">
        <f>VLOOKUP(_xlfn.CONCAT(A3054,B3054,C3054),Denominator!D:H,3,FALSE)</f>
        <v>58980</v>
      </c>
      <c r="H3054">
        <v>655</v>
      </c>
      <c r="I3054" s="13">
        <f>Table15_2[[#This Row],[total_counts]]-Table15_2[[#This Row],[virtual_counts]]</f>
        <v>153.30899999999997</v>
      </c>
      <c r="J3054" s="5">
        <v>501.69100000000003</v>
      </c>
      <c r="K3054" s="4">
        <f>Table15_2[[#This Row],[total_counts]]/Table15_2[[#This Row],[den_total]]</f>
        <v>8.3085978131263154E-3</v>
      </c>
      <c r="L3054" s="4">
        <f>Table15_2[[#This Row],[in_person_counts]]/Table15_2[[#This Row],[den_total]]</f>
        <v>1.9447065986756978E-3</v>
      </c>
      <c r="M3054" s="4">
        <f>Table15_2[[#This Row],[virtual_counts]]/Table15_2[[#This Row],[den_total]]</f>
        <v>6.3638912144506178E-3</v>
      </c>
      <c r="N3054" t="s">
        <v>17</v>
      </c>
    </row>
    <row r="3055" spans="1:14" x14ac:dyDescent="0.3">
      <c r="A3055" t="s">
        <v>27</v>
      </c>
      <c r="B3055">
        <v>2021</v>
      </c>
      <c r="C3055">
        <v>4</v>
      </c>
      <c r="D3055" t="s">
        <v>19</v>
      </c>
      <c r="E3055">
        <v>78834</v>
      </c>
      <c r="F3055">
        <f>VLOOKUP(_xlfn.CONCAT(A3055,B3055,C3055),Denominator!D:H,2,FALSE)</f>
        <v>19854</v>
      </c>
      <c r="G3055">
        <f>VLOOKUP(_xlfn.CONCAT(A3055,B3055,C3055),Denominator!D:H,3,FALSE)</f>
        <v>58980</v>
      </c>
      <c r="H3055">
        <v>382</v>
      </c>
      <c r="I3055" s="13">
        <f>Table15_2[[#This Row],[total_counts]]-Table15_2[[#This Row],[virtual_counts]]</f>
        <v>96</v>
      </c>
      <c r="J3055">
        <v>286</v>
      </c>
      <c r="K3055" s="4">
        <f>Table15_2[[#This Row],[total_counts]]/Table15_2[[#This Row],[den_total]]</f>
        <v>4.8456249841438972E-3</v>
      </c>
      <c r="L3055" s="4">
        <f>Table15_2[[#This Row],[in_person_counts]]/Table15_2[[#This Row],[den_total]]</f>
        <v>1.2177486871146968E-3</v>
      </c>
      <c r="M3055" s="4">
        <f>Table15_2[[#This Row],[virtual_counts]]/Table15_2[[#This Row],[den_total]]</f>
        <v>3.6278762970292006E-3</v>
      </c>
      <c r="N3055" t="s">
        <v>17</v>
      </c>
    </row>
    <row r="3056" spans="1:14" x14ac:dyDescent="0.3">
      <c r="A3056" t="s">
        <v>27</v>
      </c>
      <c r="B3056">
        <v>2021</v>
      </c>
      <c r="C3056">
        <v>4</v>
      </c>
      <c r="D3056" t="s">
        <v>20</v>
      </c>
      <c r="E3056">
        <v>78834</v>
      </c>
      <c r="F3056">
        <f>VLOOKUP(_xlfn.CONCAT(A3056,B3056,C3056),Denominator!D:H,2,FALSE)</f>
        <v>19854</v>
      </c>
      <c r="G3056">
        <f>VLOOKUP(_xlfn.CONCAT(A3056,B3056,C3056),Denominator!D:H,3,FALSE)</f>
        <v>58980</v>
      </c>
      <c r="H3056">
        <v>342</v>
      </c>
      <c r="I3056" s="13">
        <f>Table15_2[[#This Row],[total_counts]]-Table15_2[[#This Row],[virtual_counts]]</f>
        <v>40</v>
      </c>
      <c r="J3056">
        <v>302</v>
      </c>
      <c r="K3056" s="4">
        <f>Table15_2[[#This Row],[total_counts]]/Table15_2[[#This Row],[den_total]]</f>
        <v>4.3382296978461072E-3</v>
      </c>
      <c r="L3056" s="4">
        <f>Table15_2[[#This Row],[in_person_counts]]/Table15_2[[#This Row],[den_total]]</f>
        <v>5.0739528629779027E-4</v>
      </c>
      <c r="M3056" s="4">
        <f>Table15_2[[#This Row],[virtual_counts]]/Table15_2[[#This Row],[den_total]]</f>
        <v>3.8308344115483167E-3</v>
      </c>
      <c r="N3056" t="s">
        <v>17</v>
      </c>
    </row>
    <row r="3057" spans="1:14" x14ac:dyDescent="0.3">
      <c r="A3057" t="s">
        <v>27</v>
      </c>
      <c r="B3057">
        <v>2021</v>
      </c>
      <c r="C3057">
        <v>4</v>
      </c>
      <c r="D3057" t="s">
        <v>21</v>
      </c>
      <c r="E3057">
        <v>78834</v>
      </c>
      <c r="F3057">
        <f>VLOOKUP(_xlfn.CONCAT(A3057,B3057,C3057),Denominator!D:H,2,FALSE)</f>
        <v>19854</v>
      </c>
      <c r="G3057">
        <f>VLOOKUP(_xlfn.CONCAT(A3057,B3057,C3057),Denominator!D:H,3,FALSE)</f>
        <v>58980</v>
      </c>
      <c r="H3057">
        <v>79</v>
      </c>
      <c r="I3057" s="13">
        <f>Table15_2[[#This Row],[total_counts]]-Table15_2[[#This Row],[virtual_counts]]</f>
        <v>12.223399999999998</v>
      </c>
      <c r="J3057" s="5">
        <v>66.776600000000002</v>
      </c>
      <c r="K3057" s="4">
        <f>Table15_2[[#This Row],[total_counts]]/Table15_2[[#This Row],[den_total]]</f>
        <v>1.0021056904381358E-3</v>
      </c>
      <c r="L3057" s="4">
        <f>Table15_2[[#This Row],[in_person_counts]]/Table15_2[[#This Row],[den_total]]</f>
        <v>1.5505238856331022E-4</v>
      </c>
      <c r="M3057" s="4">
        <f>Table15_2[[#This Row],[virtual_counts]]/Table15_2[[#This Row],[den_total]]</f>
        <v>8.4705330187482566E-4</v>
      </c>
      <c r="N3057" t="s">
        <v>17</v>
      </c>
    </row>
    <row r="3058" spans="1:14" x14ac:dyDescent="0.3">
      <c r="A3058" t="s">
        <v>27</v>
      </c>
      <c r="B3058">
        <v>2021</v>
      </c>
      <c r="C3058">
        <v>4</v>
      </c>
      <c r="D3058" t="s">
        <v>22</v>
      </c>
      <c r="E3058">
        <v>78834</v>
      </c>
      <c r="F3058">
        <f>VLOOKUP(_xlfn.CONCAT(A3058,B3058,C3058),Denominator!D:H,2,FALSE)</f>
        <v>19854</v>
      </c>
      <c r="G3058">
        <f>VLOOKUP(_xlfn.CONCAT(A3058,B3058,C3058),Denominator!D:H,3,FALSE)</f>
        <v>58980</v>
      </c>
      <c r="H3058">
        <v>421</v>
      </c>
      <c r="I3058" s="13">
        <f>Table15_2[[#This Row],[total_counts]]-Table15_2[[#This Row],[virtual_counts]]</f>
        <v>52.22339999999997</v>
      </c>
      <c r="J3058" s="5">
        <v>368.77660000000003</v>
      </c>
      <c r="K3058" s="4">
        <f>Table15_2[[#This Row],[total_counts]]/Table15_2[[#This Row],[den_total]]</f>
        <v>5.3403353882842432E-3</v>
      </c>
      <c r="L3058" s="4">
        <f>Table15_2[[#This Row],[in_person_counts]]/Table15_2[[#This Row],[den_total]]</f>
        <v>6.624476748611002E-4</v>
      </c>
      <c r="M3058" s="4">
        <f>Table15_2[[#This Row],[virtual_counts]]/Table15_2[[#This Row],[den_total]]</f>
        <v>4.677887713423143E-3</v>
      </c>
      <c r="N3058" t="s">
        <v>17</v>
      </c>
    </row>
    <row r="3059" spans="1:14" x14ac:dyDescent="0.3">
      <c r="A3059" t="s">
        <v>27</v>
      </c>
      <c r="B3059">
        <v>2021</v>
      </c>
      <c r="C3059">
        <v>4</v>
      </c>
      <c r="D3059" t="s">
        <v>23</v>
      </c>
      <c r="E3059">
        <v>78834</v>
      </c>
      <c r="F3059">
        <f>VLOOKUP(_xlfn.CONCAT(A3059,B3059,C3059),Denominator!D:H,2,FALSE)</f>
        <v>19854</v>
      </c>
      <c r="G3059">
        <f>VLOOKUP(_xlfn.CONCAT(A3059,B3059,C3059),Denominator!D:H,3,FALSE)</f>
        <v>58980</v>
      </c>
      <c r="H3059">
        <v>157</v>
      </c>
      <c r="I3059" s="13">
        <f>Table15_2[[#This Row],[total_counts]]-Table15_2[[#This Row],[virtual_counts]]</f>
        <v>23.274100000000004</v>
      </c>
      <c r="J3059" s="5">
        <v>133.7259</v>
      </c>
      <c r="K3059" s="4">
        <f>Table15_2[[#This Row],[total_counts]]/Table15_2[[#This Row],[den_total]]</f>
        <v>1.9915264987188271E-3</v>
      </c>
      <c r="L3059" s="4">
        <f>Table15_2[[#This Row],[in_person_counts]]/Table15_2[[#This Row],[den_total]]</f>
        <v>2.9522921582058508E-4</v>
      </c>
      <c r="M3059" s="4">
        <f>Table15_2[[#This Row],[virtual_counts]]/Table15_2[[#This Row],[den_total]]</f>
        <v>1.6962972828982418E-3</v>
      </c>
      <c r="N3059" t="s">
        <v>17</v>
      </c>
    </row>
    <row r="3060" spans="1:14" x14ac:dyDescent="0.3">
      <c r="A3060" t="s">
        <v>27</v>
      </c>
      <c r="B3060">
        <v>2021</v>
      </c>
      <c r="C3060">
        <v>4</v>
      </c>
      <c r="D3060" t="s">
        <v>24</v>
      </c>
      <c r="E3060">
        <v>78834</v>
      </c>
      <c r="F3060">
        <f>VLOOKUP(_xlfn.CONCAT(A3060,B3060,C3060),Denominator!D:H,2,FALSE)</f>
        <v>19854</v>
      </c>
      <c r="G3060">
        <f>VLOOKUP(_xlfn.CONCAT(A3060,B3060,C3060),Denominator!D:H,3,FALSE)</f>
        <v>58980</v>
      </c>
      <c r="H3060">
        <v>373</v>
      </c>
      <c r="I3060" s="13">
        <f>Table15_2[[#This Row],[total_counts]]-Table15_2[[#This Row],[virtual_counts]]</f>
        <v>38</v>
      </c>
      <c r="J3060">
        <v>335</v>
      </c>
      <c r="K3060" s="4">
        <f>Table15_2[[#This Row],[total_counts]]/Table15_2[[#This Row],[den_total]]</f>
        <v>4.7314610447268942E-3</v>
      </c>
      <c r="L3060" s="4">
        <f>Table15_2[[#This Row],[in_person_counts]]/Table15_2[[#This Row],[den_total]]</f>
        <v>4.8202552198290077E-4</v>
      </c>
      <c r="M3060" s="4">
        <f>Table15_2[[#This Row],[virtual_counts]]/Table15_2[[#This Row],[den_total]]</f>
        <v>4.2494355227439941E-3</v>
      </c>
      <c r="N3060" t="s">
        <v>17</v>
      </c>
    </row>
    <row r="3061" spans="1:14" x14ac:dyDescent="0.3">
      <c r="A3061" t="s">
        <v>27</v>
      </c>
      <c r="B3061">
        <v>2021</v>
      </c>
      <c r="C3061">
        <v>4</v>
      </c>
      <c r="D3061" t="s">
        <v>25</v>
      </c>
      <c r="E3061">
        <v>78834</v>
      </c>
      <c r="F3061">
        <f>VLOOKUP(_xlfn.CONCAT(A3061,B3061,C3061),Denominator!D:H,2,FALSE)</f>
        <v>19854</v>
      </c>
      <c r="G3061">
        <f>VLOOKUP(_xlfn.CONCAT(A3061,B3061,C3061),Denominator!D:H,3,FALSE)</f>
        <v>58980</v>
      </c>
      <c r="H3061">
        <v>564</v>
      </c>
      <c r="I3061" s="13">
        <f>Table15_2[[#This Row],[total_counts]]-Table15_2[[#This Row],[virtual_counts]]</f>
        <v>128.99869999999999</v>
      </c>
      <c r="J3061" s="5">
        <v>435.00130000000001</v>
      </c>
      <c r="K3061" s="4">
        <f>Table15_2[[#This Row],[total_counts]]/Table15_2[[#This Row],[den_total]]</f>
        <v>7.1542735367988433E-3</v>
      </c>
      <c r="L3061" s="4">
        <f>Table15_2[[#This Row],[in_person_counts]]/Table15_2[[#This Row],[den_total]]</f>
        <v>1.6363333079635687E-3</v>
      </c>
      <c r="M3061" s="4">
        <f>Table15_2[[#This Row],[virtual_counts]]/Table15_2[[#This Row],[den_total]]</f>
        <v>5.5179402288352743E-3</v>
      </c>
      <c r="N3061" t="s">
        <v>17</v>
      </c>
    </row>
    <row r="3062" spans="1:14" x14ac:dyDescent="0.3">
      <c r="A3062" t="s">
        <v>27</v>
      </c>
      <c r="B3062">
        <v>2021</v>
      </c>
      <c r="C3062">
        <v>5</v>
      </c>
      <c r="D3062" t="s">
        <v>13</v>
      </c>
      <c r="E3062">
        <v>76462</v>
      </c>
      <c r="F3062">
        <f>VLOOKUP(_xlfn.CONCAT(A3062,B3062,C3062),Denominator!D:H,2,FALSE)</f>
        <v>20536</v>
      </c>
      <c r="G3062">
        <f>VLOOKUP(_xlfn.CONCAT(A3062,B3062,C3062),Denominator!D:H,3,FALSE)</f>
        <v>55926</v>
      </c>
      <c r="H3062">
        <v>8358</v>
      </c>
      <c r="I3062" s="13">
        <f>Table15_2[[#This Row],[total_counts]]-Table15_2[[#This Row],[virtual_counts]]</f>
        <v>1062.9468569459996</v>
      </c>
      <c r="J3062" s="5">
        <v>7295.0531430540004</v>
      </c>
      <c r="K3062" s="4">
        <f>Table15_2[[#This Row],[total_counts]]/Table15_2[[#This Row],[den_total]]</f>
        <v>0.10930919934084905</v>
      </c>
      <c r="L3062" s="4">
        <f>Table15_2[[#This Row],[in_person_counts]]/Table15_2[[#This Row],[den_total]]</f>
        <v>1.3901635543747215E-2</v>
      </c>
      <c r="M3062" s="4">
        <f>Table15_2[[#This Row],[virtual_counts]]/Table15_2[[#This Row],[den_total]]</f>
        <v>9.540756379710183E-2</v>
      </c>
      <c r="N3062" t="s">
        <v>17</v>
      </c>
    </row>
    <row r="3063" spans="1:14" x14ac:dyDescent="0.3">
      <c r="A3063" t="s">
        <v>27</v>
      </c>
      <c r="B3063">
        <v>2021</v>
      </c>
      <c r="C3063">
        <v>5</v>
      </c>
      <c r="D3063" t="s">
        <v>18</v>
      </c>
      <c r="E3063">
        <v>76462</v>
      </c>
      <c r="F3063">
        <f>VLOOKUP(_xlfn.CONCAT(A3063,B3063,C3063),Denominator!D:H,2,FALSE)</f>
        <v>20536</v>
      </c>
      <c r="G3063">
        <f>VLOOKUP(_xlfn.CONCAT(A3063,B3063,C3063),Denominator!D:H,3,FALSE)</f>
        <v>55926</v>
      </c>
      <c r="H3063">
        <v>590</v>
      </c>
      <c r="I3063" s="13">
        <f>Table15_2[[#This Row],[total_counts]]-Table15_2[[#This Row],[virtual_counts]]</f>
        <v>147.20460000000003</v>
      </c>
      <c r="J3063" s="5">
        <v>442.79539999999997</v>
      </c>
      <c r="K3063" s="4">
        <f>Table15_2[[#This Row],[total_counts]]/Table15_2[[#This Row],[den_total]]</f>
        <v>7.7162512097512488E-3</v>
      </c>
      <c r="L3063" s="4">
        <f>Table15_2[[#This Row],[in_person_counts]]/Table15_2[[#This Row],[den_total]]</f>
        <v>1.9251994454761846E-3</v>
      </c>
      <c r="M3063" s="4">
        <f>Table15_2[[#This Row],[virtual_counts]]/Table15_2[[#This Row],[den_total]]</f>
        <v>5.7910517642750644E-3</v>
      </c>
      <c r="N3063" t="s">
        <v>17</v>
      </c>
    </row>
    <row r="3064" spans="1:14" x14ac:dyDescent="0.3">
      <c r="A3064" t="s">
        <v>27</v>
      </c>
      <c r="B3064">
        <v>2021</v>
      </c>
      <c r="C3064">
        <v>5</v>
      </c>
      <c r="D3064" t="s">
        <v>19</v>
      </c>
      <c r="E3064">
        <v>76462</v>
      </c>
      <c r="F3064">
        <f>VLOOKUP(_xlfn.CONCAT(A3064,B3064,C3064),Denominator!D:H,2,FALSE)</f>
        <v>20536</v>
      </c>
      <c r="G3064">
        <f>VLOOKUP(_xlfn.CONCAT(A3064,B3064,C3064),Denominator!D:H,3,FALSE)</f>
        <v>55926</v>
      </c>
      <c r="H3064">
        <v>347</v>
      </c>
      <c r="I3064" s="13">
        <f>Table15_2[[#This Row],[total_counts]]-Table15_2[[#This Row],[virtual_counts]]</f>
        <v>102</v>
      </c>
      <c r="J3064">
        <v>245</v>
      </c>
      <c r="K3064" s="4">
        <f>Table15_2[[#This Row],[total_counts]]/Table15_2[[#This Row],[den_total]]</f>
        <v>4.5382019826842096E-3</v>
      </c>
      <c r="L3064" s="4">
        <f>Table15_2[[#This Row],[in_person_counts]]/Table15_2[[#This Row],[den_total]]</f>
        <v>1.3339959718553006E-3</v>
      </c>
      <c r="M3064" s="4">
        <f>Table15_2[[#This Row],[virtual_counts]]/Table15_2[[#This Row],[den_total]]</f>
        <v>3.2042060108289083E-3</v>
      </c>
      <c r="N3064" t="s">
        <v>17</v>
      </c>
    </row>
    <row r="3065" spans="1:14" x14ac:dyDescent="0.3">
      <c r="A3065" t="s">
        <v>27</v>
      </c>
      <c r="B3065">
        <v>2021</v>
      </c>
      <c r="C3065">
        <v>5</v>
      </c>
      <c r="D3065" t="s">
        <v>20</v>
      </c>
      <c r="E3065">
        <v>76462</v>
      </c>
      <c r="F3065">
        <f>VLOOKUP(_xlfn.CONCAT(A3065,B3065,C3065),Denominator!D:H,2,FALSE)</f>
        <v>20536</v>
      </c>
      <c r="G3065">
        <f>VLOOKUP(_xlfn.CONCAT(A3065,B3065,C3065),Denominator!D:H,3,FALSE)</f>
        <v>55926</v>
      </c>
      <c r="H3065">
        <v>316</v>
      </c>
      <c r="I3065" s="13">
        <f>Table15_2[[#This Row],[total_counts]]-Table15_2[[#This Row],[virtual_counts]]</f>
        <v>36</v>
      </c>
      <c r="J3065">
        <v>280</v>
      </c>
      <c r="K3065" s="4">
        <f>Table15_2[[#This Row],[total_counts]]/Table15_2[[#This Row],[den_total]]</f>
        <v>4.1327718343752455E-3</v>
      </c>
      <c r="L3065" s="4">
        <f>Table15_2[[#This Row],[in_person_counts]]/Table15_2[[#This Row],[den_total]]</f>
        <v>4.7082210771363551E-4</v>
      </c>
      <c r="M3065" s="4">
        <f>Table15_2[[#This Row],[virtual_counts]]/Table15_2[[#This Row],[den_total]]</f>
        <v>3.6619497266616096E-3</v>
      </c>
      <c r="N3065" t="s">
        <v>17</v>
      </c>
    </row>
    <row r="3066" spans="1:14" x14ac:dyDescent="0.3">
      <c r="A3066" t="s">
        <v>27</v>
      </c>
      <c r="B3066">
        <v>2021</v>
      </c>
      <c r="C3066">
        <v>5</v>
      </c>
      <c r="D3066" t="s">
        <v>21</v>
      </c>
      <c r="E3066">
        <v>76462</v>
      </c>
      <c r="F3066">
        <f>VLOOKUP(_xlfn.CONCAT(A3066,B3066,C3066),Denominator!D:H,2,FALSE)</f>
        <v>20536</v>
      </c>
      <c r="G3066">
        <f>VLOOKUP(_xlfn.CONCAT(A3066,B3066,C3066),Denominator!D:H,3,FALSE)</f>
        <v>55926</v>
      </c>
      <c r="H3066">
        <v>83</v>
      </c>
      <c r="I3066" s="13">
        <f>Table15_2[[#This Row],[total_counts]]-Table15_2[[#This Row],[virtual_counts]]</f>
        <v>12.835399999999993</v>
      </c>
      <c r="J3066" s="5">
        <v>70.164600000000007</v>
      </c>
      <c r="K3066" s="4">
        <f>Table15_2[[#This Row],[total_counts]]/Table15_2[[#This Row],[den_total]]</f>
        <v>1.0855065261175486E-3</v>
      </c>
      <c r="L3066" s="4">
        <f>Table15_2[[#This Row],[in_person_counts]]/Table15_2[[#This Row],[den_total]]</f>
        <v>1.6786639114854427E-4</v>
      </c>
      <c r="M3066" s="4">
        <f>Table15_2[[#This Row],[virtual_counts]]/Table15_2[[#This Row],[den_total]]</f>
        <v>9.1764013496900435E-4</v>
      </c>
      <c r="N3066" t="s">
        <v>17</v>
      </c>
    </row>
    <row r="3067" spans="1:14" x14ac:dyDescent="0.3">
      <c r="A3067" t="s">
        <v>27</v>
      </c>
      <c r="B3067">
        <v>2021</v>
      </c>
      <c r="C3067">
        <v>5</v>
      </c>
      <c r="D3067" t="s">
        <v>22</v>
      </c>
      <c r="E3067">
        <v>76462</v>
      </c>
      <c r="F3067">
        <f>VLOOKUP(_xlfn.CONCAT(A3067,B3067,C3067),Denominator!D:H,2,FALSE)</f>
        <v>20536</v>
      </c>
      <c r="G3067">
        <f>VLOOKUP(_xlfn.CONCAT(A3067,B3067,C3067),Denominator!D:H,3,FALSE)</f>
        <v>55926</v>
      </c>
      <c r="H3067">
        <v>399</v>
      </c>
      <c r="I3067" s="13">
        <f>Table15_2[[#This Row],[total_counts]]-Table15_2[[#This Row],[virtual_counts]]</f>
        <v>48.835399999999993</v>
      </c>
      <c r="J3067" s="5">
        <v>350.16460000000001</v>
      </c>
      <c r="K3067" s="4">
        <f>Table15_2[[#This Row],[total_counts]]/Table15_2[[#This Row],[den_total]]</f>
        <v>5.2182783604927934E-3</v>
      </c>
      <c r="L3067" s="4">
        <f>Table15_2[[#This Row],[in_person_counts]]/Table15_2[[#This Row],[den_total]]</f>
        <v>6.3868849886217986E-4</v>
      </c>
      <c r="M3067" s="4">
        <f>Table15_2[[#This Row],[virtual_counts]]/Table15_2[[#This Row],[den_total]]</f>
        <v>4.5795898616306143E-3</v>
      </c>
      <c r="N3067" t="s">
        <v>17</v>
      </c>
    </row>
    <row r="3068" spans="1:14" x14ac:dyDescent="0.3">
      <c r="A3068" t="s">
        <v>27</v>
      </c>
      <c r="B3068">
        <v>2021</v>
      </c>
      <c r="C3068">
        <v>5</v>
      </c>
      <c r="D3068" t="s">
        <v>23</v>
      </c>
      <c r="E3068">
        <v>76462</v>
      </c>
      <c r="F3068">
        <f>VLOOKUP(_xlfn.CONCAT(A3068,B3068,C3068),Denominator!D:H,2,FALSE)</f>
        <v>20536</v>
      </c>
      <c r="G3068">
        <f>VLOOKUP(_xlfn.CONCAT(A3068,B3068,C3068),Denominator!D:H,3,FALSE)</f>
        <v>55926</v>
      </c>
      <c r="H3068">
        <v>155</v>
      </c>
      <c r="I3068" s="13">
        <f>Table15_2[[#This Row],[total_counts]]-Table15_2[[#This Row],[virtual_counts]]</f>
        <v>22.390500000000003</v>
      </c>
      <c r="J3068" s="5">
        <v>132.6095</v>
      </c>
      <c r="K3068" s="4">
        <f>Table15_2[[#This Row],[total_counts]]/Table15_2[[#This Row],[den_total]]</f>
        <v>2.0271507415448196E-3</v>
      </c>
      <c r="L3068" s="4">
        <f>Table15_2[[#This Row],[in_person_counts]]/Table15_2[[#This Row],[den_total]]</f>
        <v>2.9283173341005991E-4</v>
      </c>
      <c r="M3068" s="4">
        <f>Table15_2[[#This Row],[virtual_counts]]/Table15_2[[#This Row],[den_total]]</f>
        <v>1.7343190081347598E-3</v>
      </c>
      <c r="N3068" t="s">
        <v>17</v>
      </c>
    </row>
    <row r="3069" spans="1:14" x14ac:dyDescent="0.3">
      <c r="A3069" t="s">
        <v>27</v>
      </c>
      <c r="B3069">
        <v>2021</v>
      </c>
      <c r="C3069">
        <v>5</v>
      </c>
      <c r="D3069" t="s">
        <v>24</v>
      </c>
      <c r="E3069">
        <v>76462</v>
      </c>
      <c r="F3069">
        <f>VLOOKUP(_xlfn.CONCAT(A3069,B3069,C3069),Denominator!D:H,2,FALSE)</f>
        <v>20536</v>
      </c>
      <c r="G3069">
        <f>VLOOKUP(_xlfn.CONCAT(A3069,B3069,C3069),Denominator!D:H,3,FALSE)</f>
        <v>55926</v>
      </c>
      <c r="H3069">
        <v>341</v>
      </c>
      <c r="I3069" s="13">
        <f>Table15_2[[#This Row],[total_counts]]-Table15_2[[#This Row],[virtual_counts]]</f>
        <v>38</v>
      </c>
      <c r="J3069">
        <v>303</v>
      </c>
      <c r="K3069" s="4">
        <f>Table15_2[[#This Row],[total_counts]]/Table15_2[[#This Row],[den_total]]</f>
        <v>4.4597316313986033E-3</v>
      </c>
      <c r="L3069" s="4">
        <f>Table15_2[[#This Row],[in_person_counts]]/Table15_2[[#This Row],[den_total]]</f>
        <v>4.9697889147550412E-4</v>
      </c>
      <c r="M3069" s="4">
        <f>Table15_2[[#This Row],[virtual_counts]]/Table15_2[[#This Row],[den_total]]</f>
        <v>3.9627527399230993E-3</v>
      </c>
      <c r="N3069" t="s">
        <v>17</v>
      </c>
    </row>
    <row r="3070" spans="1:14" x14ac:dyDescent="0.3">
      <c r="A3070" t="s">
        <v>27</v>
      </c>
      <c r="B3070">
        <v>2021</v>
      </c>
      <c r="C3070">
        <v>5</v>
      </c>
      <c r="D3070" t="s">
        <v>25</v>
      </c>
      <c r="E3070">
        <v>76462</v>
      </c>
      <c r="F3070">
        <f>VLOOKUP(_xlfn.CONCAT(A3070,B3070,C3070),Denominator!D:H,2,FALSE)</f>
        <v>20536</v>
      </c>
      <c r="G3070">
        <f>VLOOKUP(_xlfn.CONCAT(A3070,B3070,C3070),Denominator!D:H,3,FALSE)</f>
        <v>55926</v>
      </c>
      <c r="H3070">
        <v>577</v>
      </c>
      <c r="I3070" s="13">
        <f>Table15_2[[#This Row],[total_counts]]-Table15_2[[#This Row],[virtual_counts]]</f>
        <v>127.25349999999997</v>
      </c>
      <c r="J3070" s="5">
        <v>449.74650000000003</v>
      </c>
      <c r="K3070" s="4">
        <f>Table15_2[[#This Row],[total_counts]]/Table15_2[[#This Row],[den_total]]</f>
        <v>7.5462321152991027E-3</v>
      </c>
      <c r="L3070" s="4">
        <f>Table15_2[[#This Row],[in_person_counts]]/Table15_2[[#This Row],[den_total]]</f>
        <v>1.6642711412204751E-3</v>
      </c>
      <c r="M3070" s="4">
        <f>Table15_2[[#This Row],[virtual_counts]]/Table15_2[[#This Row],[den_total]]</f>
        <v>5.881960974078628E-3</v>
      </c>
      <c r="N3070" t="s">
        <v>17</v>
      </c>
    </row>
    <row r="3071" spans="1:14" x14ac:dyDescent="0.3">
      <c r="A3071" t="s">
        <v>27</v>
      </c>
      <c r="B3071">
        <v>2021</v>
      </c>
      <c r="C3071">
        <v>6</v>
      </c>
      <c r="D3071" t="s">
        <v>13</v>
      </c>
      <c r="E3071">
        <v>81113</v>
      </c>
      <c r="F3071">
        <f>VLOOKUP(_xlfn.CONCAT(A3071,B3071,C3071),Denominator!D:H,2,FALSE)</f>
        <v>25841</v>
      </c>
      <c r="G3071">
        <f>VLOOKUP(_xlfn.CONCAT(A3071,B3071,C3071),Denominator!D:H,3,FALSE)</f>
        <v>55272</v>
      </c>
      <c r="H3071">
        <v>8683</v>
      </c>
      <c r="I3071" s="13">
        <f>Table15_2[[#This Row],[total_counts]]-Table15_2[[#This Row],[virtual_counts]]</f>
        <v>1336.6668382199996</v>
      </c>
      <c r="J3071" s="5">
        <v>7346.3331617800004</v>
      </c>
      <c r="K3071" s="4">
        <f>Table15_2[[#This Row],[total_counts]]/Table15_2[[#This Row],[den_total]]</f>
        <v>0.10704819202840482</v>
      </c>
      <c r="L3071" s="4">
        <f>Table15_2[[#This Row],[in_person_counts]]/Table15_2[[#This Row],[den_total]]</f>
        <v>1.6479070410661663E-2</v>
      </c>
      <c r="M3071" s="4">
        <f>Table15_2[[#This Row],[virtual_counts]]/Table15_2[[#This Row],[den_total]]</f>
        <v>9.0569121617743151E-2</v>
      </c>
      <c r="N3071" t="s">
        <v>17</v>
      </c>
    </row>
    <row r="3072" spans="1:14" x14ac:dyDescent="0.3">
      <c r="A3072" t="s">
        <v>27</v>
      </c>
      <c r="B3072">
        <v>2021</v>
      </c>
      <c r="C3072">
        <v>6</v>
      </c>
      <c r="D3072" t="s">
        <v>18</v>
      </c>
      <c r="E3072">
        <v>81113</v>
      </c>
      <c r="F3072">
        <f>VLOOKUP(_xlfn.CONCAT(A3072,B3072,C3072),Denominator!D:H,2,FALSE)</f>
        <v>25841</v>
      </c>
      <c r="G3072">
        <f>VLOOKUP(_xlfn.CONCAT(A3072,B3072,C3072),Denominator!D:H,3,FALSE)</f>
        <v>55272</v>
      </c>
      <c r="H3072">
        <v>645</v>
      </c>
      <c r="I3072" s="13">
        <f>Table15_2[[#This Row],[total_counts]]-Table15_2[[#This Row],[virtual_counts]]</f>
        <v>165.4948</v>
      </c>
      <c r="J3072" s="5">
        <v>479.5052</v>
      </c>
      <c r="K3072" s="4">
        <f>Table15_2[[#This Row],[total_counts]]/Table15_2[[#This Row],[den_total]]</f>
        <v>7.9518696139952907E-3</v>
      </c>
      <c r="L3072" s="4">
        <f>Table15_2[[#This Row],[in_person_counts]]/Table15_2[[#This Row],[den_total]]</f>
        <v>2.0402993354949267E-3</v>
      </c>
      <c r="M3072" s="4">
        <f>Table15_2[[#This Row],[virtual_counts]]/Table15_2[[#This Row],[den_total]]</f>
        <v>5.9115702785003639E-3</v>
      </c>
      <c r="N3072" t="s">
        <v>17</v>
      </c>
    </row>
    <row r="3073" spans="1:14" x14ac:dyDescent="0.3">
      <c r="A3073" t="s">
        <v>27</v>
      </c>
      <c r="B3073">
        <v>2021</v>
      </c>
      <c r="C3073">
        <v>6</v>
      </c>
      <c r="D3073" t="s">
        <v>19</v>
      </c>
      <c r="E3073">
        <v>81113</v>
      </c>
      <c r="F3073">
        <f>VLOOKUP(_xlfn.CONCAT(A3073,B3073,C3073),Denominator!D:H,2,FALSE)</f>
        <v>25841</v>
      </c>
      <c r="G3073">
        <f>VLOOKUP(_xlfn.CONCAT(A3073,B3073,C3073),Denominator!D:H,3,FALSE)</f>
        <v>55272</v>
      </c>
      <c r="H3073">
        <v>441</v>
      </c>
      <c r="I3073" s="13">
        <f>Table15_2[[#This Row],[total_counts]]-Table15_2[[#This Row],[virtual_counts]]</f>
        <v>139</v>
      </c>
      <c r="J3073">
        <v>302</v>
      </c>
      <c r="K3073" s="4">
        <f>Table15_2[[#This Row],[total_counts]]/Table15_2[[#This Row],[den_total]]</f>
        <v>5.436859689568873E-3</v>
      </c>
      <c r="L3073" s="4">
        <f>Table15_2[[#This Row],[in_person_counts]]/Table15_2[[#This Row],[den_total]]</f>
        <v>1.7136587230160392E-3</v>
      </c>
      <c r="M3073" s="4">
        <f>Table15_2[[#This Row],[virtual_counts]]/Table15_2[[#This Row],[den_total]]</f>
        <v>3.7232009665528337E-3</v>
      </c>
      <c r="N3073" t="s">
        <v>17</v>
      </c>
    </row>
    <row r="3074" spans="1:14" x14ac:dyDescent="0.3">
      <c r="A3074" t="s">
        <v>27</v>
      </c>
      <c r="B3074">
        <v>2021</v>
      </c>
      <c r="C3074">
        <v>6</v>
      </c>
      <c r="D3074" t="s">
        <v>20</v>
      </c>
      <c r="E3074">
        <v>81113</v>
      </c>
      <c r="F3074">
        <f>VLOOKUP(_xlfn.CONCAT(A3074,B3074,C3074),Denominator!D:H,2,FALSE)</f>
        <v>25841</v>
      </c>
      <c r="G3074">
        <f>VLOOKUP(_xlfn.CONCAT(A3074,B3074,C3074),Denominator!D:H,3,FALSE)</f>
        <v>55272</v>
      </c>
      <c r="H3074">
        <v>353</v>
      </c>
      <c r="I3074" s="13">
        <f>Table15_2[[#This Row],[total_counts]]-Table15_2[[#This Row],[virtual_counts]]</f>
        <v>49</v>
      </c>
      <c r="J3074">
        <v>304</v>
      </c>
      <c r="K3074" s="4">
        <f>Table15_2[[#This Row],[total_counts]]/Table15_2[[#This Row],[den_total]]</f>
        <v>4.3519534476594377E-3</v>
      </c>
      <c r="L3074" s="4">
        <f>Table15_2[[#This Row],[in_person_counts]]/Table15_2[[#This Row],[den_total]]</f>
        <v>6.0409552106320812E-4</v>
      </c>
      <c r="M3074" s="4">
        <f>Table15_2[[#This Row],[virtual_counts]]/Table15_2[[#This Row],[den_total]]</f>
        <v>3.7478579265962301E-3</v>
      </c>
      <c r="N3074" t="s">
        <v>17</v>
      </c>
    </row>
    <row r="3075" spans="1:14" x14ac:dyDescent="0.3">
      <c r="A3075" t="s">
        <v>27</v>
      </c>
      <c r="B3075">
        <v>2021</v>
      </c>
      <c r="C3075">
        <v>6</v>
      </c>
      <c r="D3075" t="s">
        <v>21</v>
      </c>
      <c r="E3075">
        <v>81113</v>
      </c>
      <c r="F3075">
        <f>VLOOKUP(_xlfn.CONCAT(A3075,B3075,C3075),Denominator!D:H,2,FALSE)</f>
        <v>25841</v>
      </c>
      <c r="G3075">
        <f>VLOOKUP(_xlfn.CONCAT(A3075,B3075,C3075),Denominator!D:H,3,FALSE)</f>
        <v>55272</v>
      </c>
      <c r="H3075">
        <v>83</v>
      </c>
      <c r="I3075" s="13">
        <f>Table15_2[[#This Row],[total_counts]]-Table15_2[[#This Row],[virtual_counts]]</f>
        <v>16.773600000000002</v>
      </c>
      <c r="J3075" s="5">
        <v>66.226399999999998</v>
      </c>
      <c r="K3075" s="4">
        <f>Table15_2[[#This Row],[total_counts]]/Table15_2[[#This Row],[den_total]]</f>
        <v>1.0232638418009444E-3</v>
      </c>
      <c r="L3075" s="4">
        <f>Table15_2[[#This Row],[in_person_counts]]/Table15_2[[#This Row],[den_total]]</f>
        <v>2.0679299249195569E-4</v>
      </c>
      <c r="M3075" s="4">
        <f>Table15_2[[#This Row],[virtual_counts]]/Table15_2[[#This Row],[den_total]]</f>
        <v>8.1647084930898872E-4</v>
      </c>
      <c r="N3075" t="s">
        <v>17</v>
      </c>
    </row>
    <row r="3076" spans="1:14" x14ac:dyDescent="0.3">
      <c r="A3076" t="s">
        <v>27</v>
      </c>
      <c r="B3076">
        <v>2021</v>
      </c>
      <c r="C3076">
        <v>6</v>
      </c>
      <c r="D3076" t="s">
        <v>22</v>
      </c>
      <c r="E3076">
        <v>81113</v>
      </c>
      <c r="F3076">
        <f>VLOOKUP(_xlfn.CONCAT(A3076,B3076,C3076),Denominator!D:H,2,FALSE)</f>
        <v>25841</v>
      </c>
      <c r="G3076">
        <f>VLOOKUP(_xlfn.CONCAT(A3076,B3076,C3076),Denominator!D:H,3,FALSE)</f>
        <v>55272</v>
      </c>
      <c r="H3076">
        <v>436</v>
      </c>
      <c r="I3076" s="13">
        <f>Table15_2[[#This Row],[total_counts]]-Table15_2[[#This Row],[virtual_counts]]</f>
        <v>65.773599999999988</v>
      </c>
      <c r="J3076" s="5">
        <v>370.22640000000001</v>
      </c>
      <c r="K3076" s="4">
        <f>Table15_2[[#This Row],[total_counts]]/Table15_2[[#This Row],[den_total]]</f>
        <v>5.3752172894603826E-3</v>
      </c>
      <c r="L3076" s="4">
        <f>Table15_2[[#This Row],[in_person_counts]]/Table15_2[[#This Row],[den_total]]</f>
        <v>8.1088851355516362E-4</v>
      </c>
      <c r="M3076" s="4">
        <f>Table15_2[[#This Row],[virtual_counts]]/Table15_2[[#This Row],[den_total]]</f>
        <v>4.5643287759052189E-3</v>
      </c>
      <c r="N3076" t="s">
        <v>17</v>
      </c>
    </row>
    <row r="3077" spans="1:14" x14ac:dyDescent="0.3">
      <c r="A3077" t="s">
        <v>27</v>
      </c>
      <c r="B3077">
        <v>2021</v>
      </c>
      <c r="C3077">
        <v>6</v>
      </c>
      <c r="D3077" t="s">
        <v>23</v>
      </c>
      <c r="E3077">
        <v>81113</v>
      </c>
      <c r="F3077">
        <f>VLOOKUP(_xlfn.CONCAT(A3077,B3077,C3077),Denominator!D:H,2,FALSE)</f>
        <v>25841</v>
      </c>
      <c r="G3077">
        <f>VLOOKUP(_xlfn.CONCAT(A3077,B3077,C3077),Denominator!D:H,3,FALSE)</f>
        <v>55272</v>
      </c>
      <c r="H3077">
        <v>165</v>
      </c>
      <c r="I3077" s="13">
        <f>Table15_2[[#This Row],[total_counts]]-Table15_2[[#This Row],[virtual_counts]]</f>
        <v>37.075999999999993</v>
      </c>
      <c r="J3077" s="5">
        <v>127.92400000000001</v>
      </c>
      <c r="K3077" s="4">
        <f>Table15_2[[#This Row],[total_counts]]/Table15_2[[#This Row],[den_total]]</f>
        <v>2.0341992035801905E-3</v>
      </c>
      <c r="L3077" s="4">
        <f>Table15_2[[#This Row],[in_person_counts]]/Table15_2[[#This Row],[den_total]]</f>
        <v>4.5709072528447961E-4</v>
      </c>
      <c r="M3077" s="4">
        <f>Table15_2[[#This Row],[virtual_counts]]/Table15_2[[#This Row],[den_total]]</f>
        <v>1.577108478295711E-3</v>
      </c>
      <c r="N3077" t="s">
        <v>17</v>
      </c>
    </row>
    <row r="3078" spans="1:14" x14ac:dyDescent="0.3">
      <c r="A3078" t="s">
        <v>27</v>
      </c>
      <c r="B3078">
        <v>2021</v>
      </c>
      <c r="C3078">
        <v>6</v>
      </c>
      <c r="D3078" t="s">
        <v>24</v>
      </c>
      <c r="E3078">
        <v>81113</v>
      </c>
      <c r="F3078">
        <f>VLOOKUP(_xlfn.CONCAT(A3078,B3078,C3078),Denominator!D:H,2,FALSE)</f>
        <v>25841</v>
      </c>
      <c r="G3078">
        <f>VLOOKUP(_xlfn.CONCAT(A3078,B3078,C3078),Denominator!D:H,3,FALSE)</f>
        <v>55272</v>
      </c>
      <c r="H3078">
        <v>394</v>
      </c>
      <c r="I3078" s="13">
        <f>Table15_2[[#This Row],[total_counts]]-Table15_2[[#This Row],[virtual_counts]]</f>
        <v>57</v>
      </c>
      <c r="J3078">
        <v>337</v>
      </c>
      <c r="K3078" s="4">
        <f>Table15_2[[#This Row],[total_counts]]/Table15_2[[#This Row],[den_total]]</f>
        <v>4.8574211285490609E-3</v>
      </c>
      <c r="L3078" s="4">
        <f>Table15_2[[#This Row],[in_person_counts]]/Table15_2[[#This Row],[den_total]]</f>
        <v>7.0272336123679312E-4</v>
      </c>
      <c r="M3078" s="4">
        <f>Table15_2[[#This Row],[virtual_counts]]/Table15_2[[#This Row],[den_total]]</f>
        <v>4.1546977673122681E-3</v>
      </c>
      <c r="N3078" t="s">
        <v>17</v>
      </c>
    </row>
    <row r="3079" spans="1:14" x14ac:dyDescent="0.3">
      <c r="A3079" t="s">
        <v>27</v>
      </c>
      <c r="B3079">
        <v>2021</v>
      </c>
      <c r="C3079">
        <v>6</v>
      </c>
      <c r="D3079" t="s">
        <v>25</v>
      </c>
      <c r="E3079">
        <v>81113</v>
      </c>
      <c r="F3079">
        <f>VLOOKUP(_xlfn.CONCAT(A3079,B3079,C3079),Denominator!D:H,2,FALSE)</f>
        <v>25841</v>
      </c>
      <c r="G3079">
        <f>VLOOKUP(_xlfn.CONCAT(A3079,B3079,C3079),Denominator!D:H,3,FALSE)</f>
        <v>55272</v>
      </c>
      <c r="H3079">
        <v>565</v>
      </c>
      <c r="I3079" s="13">
        <f>Table15_2[[#This Row],[total_counts]]-Table15_2[[#This Row],[virtual_counts]]</f>
        <v>139.71699999999998</v>
      </c>
      <c r="J3079" s="5">
        <v>425.28300000000002</v>
      </c>
      <c r="K3079" s="4">
        <f>Table15_2[[#This Row],[total_counts]]/Table15_2[[#This Row],[den_total]]</f>
        <v>6.9655912122594402E-3</v>
      </c>
      <c r="L3079" s="4">
        <f>Table15_2[[#This Row],[in_person_counts]]/Table15_2[[#This Row],[den_total]]</f>
        <v>1.7224982431915967E-3</v>
      </c>
      <c r="M3079" s="4">
        <f>Table15_2[[#This Row],[virtual_counts]]/Table15_2[[#This Row],[den_total]]</f>
        <v>5.2430929690678437E-3</v>
      </c>
      <c r="N3079" t="s">
        <v>17</v>
      </c>
    </row>
    <row r="3080" spans="1:14" x14ac:dyDescent="0.3">
      <c r="A3080" t="s">
        <v>27</v>
      </c>
      <c r="B3080">
        <v>2021</v>
      </c>
      <c r="C3080">
        <v>7</v>
      </c>
      <c r="D3080" t="s">
        <v>13</v>
      </c>
      <c r="E3080">
        <v>72975</v>
      </c>
      <c r="F3080">
        <f>VLOOKUP(_xlfn.CONCAT(A3080,B3080,C3080),Denominator!D:H,2,FALSE)</f>
        <v>27246</v>
      </c>
      <c r="G3080">
        <f>VLOOKUP(_xlfn.CONCAT(A3080,B3080,C3080),Denominator!D:H,3,FALSE)</f>
        <v>45729</v>
      </c>
      <c r="H3080">
        <v>7335</v>
      </c>
      <c r="I3080" s="13">
        <f>Table15_2[[#This Row],[total_counts]]-Table15_2[[#This Row],[virtual_counts]]</f>
        <v>1459.9373442060005</v>
      </c>
      <c r="J3080" s="5">
        <v>5875.0626557939995</v>
      </c>
      <c r="K3080" s="4">
        <f>Table15_2[[#This Row],[total_counts]]/Table15_2[[#This Row],[den_total]]</f>
        <v>0.10051387461459405</v>
      </c>
      <c r="L3080" s="4">
        <f>Table15_2[[#This Row],[in_person_counts]]/Table15_2[[#This Row],[den_total]]</f>
        <v>2.0005993068941425E-2</v>
      </c>
      <c r="M3080" s="4">
        <f>Table15_2[[#This Row],[virtual_counts]]/Table15_2[[#This Row],[den_total]]</f>
        <v>8.050788154565261E-2</v>
      </c>
      <c r="N3080" t="s">
        <v>17</v>
      </c>
    </row>
    <row r="3081" spans="1:14" x14ac:dyDescent="0.3">
      <c r="A3081" t="s">
        <v>27</v>
      </c>
      <c r="B3081">
        <v>2021</v>
      </c>
      <c r="C3081">
        <v>7</v>
      </c>
      <c r="D3081" t="s">
        <v>18</v>
      </c>
      <c r="E3081">
        <v>72975</v>
      </c>
      <c r="F3081">
        <f>VLOOKUP(_xlfn.CONCAT(A3081,B3081,C3081),Denominator!D:H,2,FALSE)</f>
        <v>27246</v>
      </c>
      <c r="G3081">
        <f>VLOOKUP(_xlfn.CONCAT(A3081,B3081,C3081),Denominator!D:H,3,FALSE)</f>
        <v>45729</v>
      </c>
      <c r="H3081">
        <v>488</v>
      </c>
      <c r="I3081" s="13">
        <f>Table15_2[[#This Row],[total_counts]]-Table15_2[[#This Row],[virtual_counts]]</f>
        <v>156.54570000000001</v>
      </c>
      <c r="J3081" s="5">
        <v>331.45429999999999</v>
      </c>
      <c r="K3081" s="4">
        <f>Table15_2[[#This Row],[total_counts]]/Table15_2[[#This Row],[den_total]]</f>
        <v>6.6872216512504279E-3</v>
      </c>
      <c r="L3081" s="4">
        <f>Table15_2[[#This Row],[in_person_counts]]/Table15_2[[#This Row],[den_total]]</f>
        <v>2.1451963001027749E-3</v>
      </c>
      <c r="M3081" s="4">
        <f>Table15_2[[#This Row],[virtual_counts]]/Table15_2[[#This Row],[den_total]]</f>
        <v>4.5420253511476534E-3</v>
      </c>
      <c r="N3081" t="s">
        <v>17</v>
      </c>
    </row>
    <row r="3082" spans="1:14" x14ac:dyDescent="0.3">
      <c r="A3082" t="s">
        <v>27</v>
      </c>
      <c r="B3082">
        <v>2021</v>
      </c>
      <c r="C3082">
        <v>7</v>
      </c>
      <c r="D3082" t="s">
        <v>19</v>
      </c>
      <c r="E3082">
        <v>72975</v>
      </c>
      <c r="F3082">
        <f>VLOOKUP(_xlfn.CONCAT(A3082,B3082,C3082),Denominator!D:H,2,FALSE)</f>
        <v>27246</v>
      </c>
      <c r="G3082">
        <f>VLOOKUP(_xlfn.CONCAT(A3082,B3082,C3082),Denominator!D:H,3,FALSE)</f>
        <v>45729</v>
      </c>
      <c r="H3082">
        <v>401</v>
      </c>
      <c r="I3082" s="13">
        <f>Table15_2[[#This Row],[total_counts]]-Table15_2[[#This Row],[virtual_counts]]</f>
        <v>141</v>
      </c>
      <c r="J3082">
        <v>260</v>
      </c>
      <c r="K3082" s="4">
        <f>Table15_2[[#This Row],[total_counts]]/Table15_2[[#This Row],[den_total]]</f>
        <v>5.4950325453922578E-3</v>
      </c>
      <c r="L3082" s="4">
        <f>Table15_2[[#This Row],[in_person_counts]]/Table15_2[[#This Row],[den_total]]</f>
        <v>1.9321685508735869E-3</v>
      </c>
      <c r="M3082" s="4">
        <f>Table15_2[[#This Row],[virtual_counts]]/Table15_2[[#This Row],[den_total]]</f>
        <v>3.5628639945186709E-3</v>
      </c>
      <c r="N3082" t="s">
        <v>17</v>
      </c>
    </row>
    <row r="3083" spans="1:14" x14ac:dyDescent="0.3">
      <c r="A3083" t="s">
        <v>27</v>
      </c>
      <c r="B3083">
        <v>2021</v>
      </c>
      <c r="C3083">
        <v>7</v>
      </c>
      <c r="D3083" t="s">
        <v>20</v>
      </c>
      <c r="E3083">
        <v>72975</v>
      </c>
      <c r="F3083">
        <f>VLOOKUP(_xlfn.CONCAT(A3083,B3083,C3083),Denominator!D:H,2,FALSE)</f>
        <v>27246</v>
      </c>
      <c r="G3083">
        <f>VLOOKUP(_xlfn.CONCAT(A3083,B3083,C3083),Denominator!D:H,3,FALSE)</f>
        <v>45729</v>
      </c>
      <c r="H3083">
        <v>289</v>
      </c>
      <c r="I3083" s="13">
        <f>Table15_2[[#This Row],[total_counts]]-Table15_2[[#This Row],[virtual_counts]]</f>
        <v>58</v>
      </c>
      <c r="J3083">
        <v>231</v>
      </c>
      <c r="K3083" s="4">
        <f>Table15_2[[#This Row],[total_counts]]/Table15_2[[#This Row],[den_total]]</f>
        <v>3.9602603631380606E-3</v>
      </c>
      <c r="L3083" s="4">
        <f>Table15_2[[#This Row],[in_person_counts]]/Table15_2[[#This Row],[den_total]]</f>
        <v>7.9479273723878044E-4</v>
      </c>
      <c r="M3083" s="4">
        <f>Table15_2[[#This Row],[virtual_counts]]/Table15_2[[#This Row],[den_total]]</f>
        <v>3.1654676258992807E-3</v>
      </c>
      <c r="N3083" t="s">
        <v>17</v>
      </c>
    </row>
    <row r="3084" spans="1:14" x14ac:dyDescent="0.3">
      <c r="A3084" t="s">
        <v>27</v>
      </c>
      <c r="B3084">
        <v>2021</v>
      </c>
      <c r="C3084">
        <v>7</v>
      </c>
      <c r="D3084" t="s">
        <v>21</v>
      </c>
      <c r="E3084">
        <v>72975</v>
      </c>
      <c r="F3084">
        <f>VLOOKUP(_xlfn.CONCAT(A3084,B3084,C3084),Denominator!D:H,2,FALSE)</f>
        <v>27246</v>
      </c>
      <c r="G3084">
        <f>VLOOKUP(_xlfn.CONCAT(A3084,B3084,C3084),Denominator!D:H,3,FALSE)</f>
        <v>45729</v>
      </c>
      <c r="H3084">
        <v>68</v>
      </c>
      <c r="I3084" s="13">
        <f>Table15_2[[#This Row],[total_counts]]-Table15_2[[#This Row],[virtual_counts]]</f>
        <v>14.914500000000004</v>
      </c>
      <c r="J3084" s="5">
        <v>53.085499999999996</v>
      </c>
      <c r="K3084" s="4">
        <f>Table15_2[[#This Row],[total_counts]]/Table15_2[[#This Row],[den_total]]</f>
        <v>9.3182596779719086E-4</v>
      </c>
      <c r="L3084" s="4">
        <f>Table15_2[[#This Row],[in_person_counts]]/Table15_2[[#This Row],[den_total]]</f>
        <v>2.0437821171634128E-4</v>
      </c>
      <c r="M3084" s="4">
        <f>Table15_2[[#This Row],[virtual_counts]]/Table15_2[[#This Row],[den_total]]</f>
        <v>7.274477560808495E-4</v>
      </c>
      <c r="N3084" t="s">
        <v>17</v>
      </c>
    </row>
    <row r="3085" spans="1:14" x14ac:dyDescent="0.3">
      <c r="A3085" t="s">
        <v>27</v>
      </c>
      <c r="B3085">
        <v>2021</v>
      </c>
      <c r="C3085">
        <v>7</v>
      </c>
      <c r="D3085" t="s">
        <v>22</v>
      </c>
      <c r="E3085">
        <v>72975</v>
      </c>
      <c r="F3085">
        <f>VLOOKUP(_xlfn.CONCAT(A3085,B3085,C3085),Denominator!D:H,2,FALSE)</f>
        <v>27246</v>
      </c>
      <c r="G3085">
        <f>VLOOKUP(_xlfn.CONCAT(A3085,B3085,C3085),Denominator!D:H,3,FALSE)</f>
        <v>45729</v>
      </c>
      <c r="H3085">
        <v>357</v>
      </c>
      <c r="I3085" s="13">
        <f>Table15_2[[#This Row],[total_counts]]-Table15_2[[#This Row],[virtual_counts]]</f>
        <v>72.914499999999975</v>
      </c>
      <c r="J3085" s="5">
        <v>284.08550000000002</v>
      </c>
      <c r="K3085" s="4">
        <f>Table15_2[[#This Row],[total_counts]]/Table15_2[[#This Row],[den_total]]</f>
        <v>4.8920863309352518E-3</v>
      </c>
      <c r="L3085" s="4">
        <f>Table15_2[[#This Row],[in_person_counts]]/Table15_2[[#This Row],[den_total]]</f>
        <v>9.9917094895512126E-4</v>
      </c>
      <c r="M3085" s="4">
        <f>Table15_2[[#This Row],[virtual_counts]]/Table15_2[[#This Row],[den_total]]</f>
        <v>3.8929153819801305E-3</v>
      </c>
      <c r="N3085" t="s">
        <v>17</v>
      </c>
    </row>
    <row r="3086" spans="1:14" x14ac:dyDescent="0.3">
      <c r="A3086" t="s">
        <v>27</v>
      </c>
      <c r="B3086">
        <v>2021</v>
      </c>
      <c r="C3086">
        <v>7</v>
      </c>
      <c r="D3086" t="s">
        <v>23</v>
      </c>
      <c r="E3086">
        <v>72975</v>
      </c>
      <c r="F3086">
        <f>VLOOKUP(_xlfn.CONCAT(A3086,B3086,C3086),Denominator!D:H,2,FALSE)</f>
        <v>27246</v>
      </c>
      <c r="G3086">
        <f>VLOOKUP(_xlfn.CONCAT(A3086,B3086,C3086),Denominator!D:H,3,FALSE)</f>
        <v>45729</v>
      </c>
      <c r="H3086">
        <v>147</v>
      </c>
      <c r="I3086" s="13">
        <f>Table15_2[[#This Row],[total_counts]]-Table15_2[[#This Row],[virtual_counts]]</f>
        <v>40.747599999999991</v>
      </c>
      <c r="J3086" s="5">
        <v>106.25240000000001</v>
      </c>
      <c r="K3086" s="4">
        <f>Table15_2[[#This Row],[total_counts]]/Table15_2[[#This Row],[den_total]]</f>
        <v>2.014388489208633E-3</v>
      </c>
      <c r="L3086" s="4">
        <f>Table15_2[[#This Row],[in_person_counts]]/Table15_2[[#This Row],[den_total]]</f>
        <v>5.5837752655018831E-4</v>
      </c>
      <c r="M3086" s="4">
        <f>Table15_2[[#This Row],[virtual_counts]]/Table15_2[[#This Row],[den_total]]</f>
        <v>1.4560109626584447E-3</v>
      </c>
      <c r="N3086" t="s">
        <v>17</v>
      </c>
    </row>
    <row r="3087" spans="1:14" x14ac:dyDescent="0.3">
      <c r="A3087" t="s">
        <v>27</v>
      </c>
      <c r="B3087">
        <v>2021</v>
      </c>
      <c r="C3087">
        <v>7</v>
      </c>
      <c r="D3087" t="s">
        <v>24</v>
      </c>
      <c r="E3087">
        <v>72975</v>
      </c>
      <c r="F3087">
        <f>VLOOKUP(_xlfn.CONCAT(A3087,B3087,C3087),Denominator!D:H,2,FALSE)</f>
        <v>27246</v>
      </c>
      <c r="G3087">
        <f>VLOOKUP(_xlfn.CONCAT(A3087,B3087,C3087),Denominator!D:H,3,FALSE)</f>
        <v>45729</v>
      </c>
      <c r="H3087">
        <v>315</v>
      </c>
      <c r="I3087" s="13">
        <f>Table15_2[[#This Row],[total_counts]]-Table15_2[[#This Row],[virtual_counts]]</f>
        <v>58</v>
      </c>
      <c r="J3087">
        <v>257</v>
      </c>
      <c r="K3087" s="4">
        <f>Table15_2[[#This Row],[total_counts]]/Table15_2[[#This Row],[den_total]]</f>
        <v>4.3165467625899279E-3</v>
      </c>
      <c r="L3087" s="4">
        <f>Table15_2[[#This Row],[in_person_counts]]/Table15_2[[#This Row],[den_total]]</f>
        <v>7.9479273723878044E-4</v>
      </c>
      <c r="M3087" s="4">
        <f>Table15_2[[#This Row],[virtual_counts]]/Table15_2[[#This Row],[den_total]]</f>
        <v>3.5217540253511476E-3</v>
      </c>
      <c r="N3087" t="s">
        <v>17</v>
      </c>
    </row>
    <row r="3088" spans="1:14" x14ac:dyDescent="0.3">
      <c r="A3088" t="s">
        <v>27</v>
      </c>
      <c r="B3088">
        <v>2021</v>
      </c>
      <c r="C3088">
        <v>7</v>
      </c>
      <c r="D3088" t="s">
        <v>25</v>
      </c>
      <c r="E3088">
        <v>72975</v>
      </c>
      <c r="F3088">
        <f>VLOOKUP(_xlfn.CONCAT(A3088,B3088,C3088),Denominator!D:H,2,FALSE)</f>
        <v>27246</v>
      </c>
      <c r="G3088">
        <f>VLOOKUP(_xlfn.CONCAT(A3088,B3088,C3088),Denominator!D:H,3,FALSE)</f>
        <v>45729</v>
      </c>
      <c r="H3088">
        <v>495</v>
      </c>
      <c r="I3088" s="13">
        <f>Table15_2[[#This Row],[total_counts]]-Table15_2[[#This Row],[virtual_counts]]</f>
        <v>148.60319999999996</v>
      </c>
      <c r="J3088" s="5">
        <v>346.39680000000004</v>
      </c>
      <c r="K3088" s="4">
        <f>Table15_2[[#This Row],[total_counts]]/Table15_2[[#This Row],[den_total]]</f>
        <v>6.7831449126413155E-3</v>
      </c>
      <c r="L3088" s="4">
        <f>Table15_2[[#This Row],[in_person_counts]]/Table15_2[[#This Row],[den_total]]</f>
        <v>2.036357656731757E-3</v>
      </c>
      <c r="M3088" s="4">
        <f>Table15_2[[#This Row],[virtual_counts]]/Table15_2[[#This Row],[den_total]]</f>
        <v>4.7467872559095589E-3</v>
      </c>
      <c r="N3088" t="s">
        <v>17</v>
      </c>
    </row>
    <row r="3089" spans="1:14" x14ac:dyDescent="0.3">
      <c r="A3089" t="s">
        <v>27</v>
      </c>
      <c r="B3089">
        <v>2021</v>
      </c>
      <c r="C3089">
        <v>8</v>
      </c>
      <c r="D3089" t="s">
        <v>13</v>
      </c>
      <c r="E3089">
        <v>72750</v>
      </c>
      <c r="F3089">
        <f>VLOOKUP(_xlfn.CONCAT(A3089,B3089,C3089),Denominator!D:H,2,FALSE)</f>
        <v>29446</v>
      </c>
      <c r="G3089">
        <f>VLOOKUP(_xlfn.CONCAT(A3089,B3089,C3089),Denominator!D:H,3,FALSE)</f>
        <v>43304</v>
      </c>
      <c r="H3089">
        <v>7027</v>
      </c>
      <c r="I3089" s="13">
        <f>Table15_2[[#This Row],[total_counts]]-Table15_2[[#This Row],[virtual_counts]]</f>
        <v>1543.4530007680005</v>
      </c>
      <c r="J3089" s="5">
        <v>5483.5469992319995</v>
      </c>
      <c r="K3089" s="4">
        <f>Table15_2[[#This Row],[total_counts]]/Table15_2[[#This Row],[den_total]]</f>
        <v>9.6591065292096226E-2</v>
      </c>
      <c r="L3089" s="4">
        <f>Table15_2[[#This Row],[in_person_counts]]/Table15_2[[#This Row],[den_total]]</f>
        <v>2.1215848807807566E-2</v>
      </c>
      <c r="M3089" s="4">
        <f>Table15_2[[#This Row],[virtual_counts]]/Table15_2[[#This Row],[den_total]]</f>
        <v>7.537521648428866E-2</v>
      </c>
      <c r="N3089" t="s">
        <v>17</v>
      </c>
    </row>
    <row r="3090" spans="1:14" x14ac:dyDescent="0.3">
      <c r="A3090" t="s">
        <v>27</v>
      </c>
      <c r="B3090">
        <v>2021</v>
      </c>
      <c r="C3090">
        <v>8</v>
      </c>
      <c r="D3090" t="s">
        <v>18</v>
      </c>
      <c r="E3090">
        <v>72750</v>
      </c>
      <c r="F3090">
        <f>VLOOKUP(_xlfn.CONCAT(A3090,B3090,C3090),Denominator!D:H,2,FALSE)</f>
        <v>29446</v>
      </c>
      <c r="G3090">
        <f>VLOOKUP(_xlfn.CONCAT(A3090,B3090,C3090),Denominator!D:H,3,FALSE)</f>
        <v>43304</v>
      </c>
      <c r="H3090">
        <v>515</v>
      </c>
      <c r="I3090" s="13">
        <f>Table15_2[[#This Row],[total_counts]]-Table15_2[[#This Row],[virtual_counts]]</f>
        <v>171.59440000000001</v>
      </c>
      <c r="J3090" s="5">
        <v>343.40559999999999</v>
      </c>
      <c r="K3090" s="4">
        <f>Table15_2[[#This Row],[total_counts]]/Table15_2[[#This Row],[den_total]]</f>
        <v>7.0790378006872854E-3</v>
      </c>
      <c r="L3090" s="4">
        <f>Table15_2[[#This Row],[in_person_counts]]/Table15_2[[#This Row],[den_total]]</f>
        <v>2.3586859106529212E-3</v>
      </c>
      <c r="M3090" s="4">
        <f>Table15_2[[#This Row],[virtual_counts]]/Table15_2[[#This Row],[den_total]]</f>
        <v>4.7203518900343642E-3</v>
      </c>
      <c r="N3090" t="s">
        <v>17</v>
      </c>
    </row>
    <row r="3091" spans="1:14" x14ac:dyDescent="0.3">
      <c r="A3091" t="s">
        <v>27</v>
      </c>
      <c r="B3091">
        <v>2021</v>
      </c>
      <c r="C3091">
        <v>8</v>
      </c>
      <c r="D3091" t="s">
        <v>19</v>
      </c>
      <c r="E3091">
        <v>72750</v>
      </c>
      <c r="F3091">
        <f>VLOOKUP(_xlfn.CONCAT(A3091,B3091,C3091),Denominator!D:H,2,FALSE)</f>
        <v>29446</v>
      </c>
      <c r="G3091">
        <f>VLOOKUP(_xlfn.CONCAT(A3091,B3091,C3091),Denominator!D:H,3,FALSE)</f>
        <v>43304</v>
      </c>
      <c r="H3091">
        <v>388</v>
      </c>
      <c r="I3091" s="13">
        <f>Table15_2[[#This Row],[total_counts]]-Table15_2[[#This Row],[virtual_counts]]</f>
        <v>163</v>
      </c>
      <c r="J3091">
        <v>225</v>
      </c>
      <c r="K3091" s="4">
        <f>Table15_2[[#This Row],[total_counts]]/Table15_2[[#This Row],[den_total]]</f>
        <v>5.3333333333333332E-3</v>
      </c>
      <c r="L3091" s="4">
        <f>Table15_2[[#This Row],[in_person_counts]]/Table15_2[[#This Row],[den_total]]</f>
        <v>2.2405498281786941E-3</v>
      </c>
      <c r="M3091" s="4">
        <f>Table15_2[[#This Row],[virtual_counts]]/Table15_2[[#This Row],[den_total]]</f>
        <v>3.092783505154639E-3</v>
      </c>
      <c r="N3091" t="s">
        <v>17</v>
      </c>
    </row>
    <row r="3092" spans="1:14" x14ac:dyDescent="0.3">
      <c r="A3092" t="s">
        <v>27</v>
      </c>
      <c r="B3092">
        <v>2021</v>
      </c>
      <c r="C3092">
        <v>8</v>
      </c>
      <c r="D3092" t="s">
        <v>20</v>
      </c>
      <c r="E3092">
        <v>72750</v>
      </c>
      <c r="F3092">
        <f>VLOOKUP(_xlfn.CONCAT(A3092,B3092,C3092),Denominator!D:H,2,FALSE)</f>
        <v>29446</v>
      </c>
      <c r="G3092">
        <f>VLOOKUP(_xlfn.CONCAT(A3092,B3092,C3092),Denominator!D:H,3,FALSE)</f>
        <v>43304</v>
      </c>
      <c r="H3092">
        <v>301</v>
      </c>
      <c r="I3092" s="13">
        <f>Table15_2[[#This Row],[total_counts]]-Table15_2[[#This Row],[virtual_counts]]</f>
        <v>64</v>
      </c>
      <c r="J3092">
        <v>237</v>
      </c>
      <c r="K3092" s="4">
        <f>Table15_2[[#This Row],[total_counts]]/Table15_2[[#This Row],[den_total]]</f>
        <v>4.1374570446735398E-3</v>
      </c>
      <c r="L3092" s="4">
        <f>Table15_2[[#This Row],[in_person_counts]]/Table15_2[[#This Row],[den_total]]</f>
        <v>8.7972508591065287E-4</v>
      </c>
      <c r="M3092" s="4">
        <f>Table15_2[[#This Row],[virtual_counts]]/Table15_2[[#This Row],[den_total]]</f>
        <v>3.2577319587628866E-3</v>
      </c>
      <c r="N3092" t="s">
        <v>17</v>
      </c>
    </row>
    <row r="3093" spans="1:14" x14ac:dyDescent="0.3">
      <c r="A3093" t="s">
        <v>27</v>
      </c>
      <c r="B3093">
        <v>2021</v>
      </c>
      <c r="C3093">
        <v>8</v>
      </c>
      <c r="D3093" t="s">
        <v>21</v>
      </c>
      <c r="E3093">
        <v>72750</v>
      </c>
      <c r="F3093">
        <f>VLOOKUP(_xlfn.CONCAT(A3093,B3093,C3093),Denominator!D:H,2,FALSE)</f>
        <v>29446</v>
      </c>
      <c r="G3093">
        <f>VLOOKUP(_xlfn.CONCAT(A3093,B3093,C3093),Denominator!D:H,3,FALSE)</f>
        <v>43304</v>
      </c>
      <c r="H3093">
        <v>76</v>
      </c>
      <c r="I3093" s="13">
        <f>Table15_2[[#This Row],[total_counts]]-Table15_2[[#This Row],[virtual_counts]]</f>
        <v>17.706900000000005</v>
      </c>
      <c r="J3093" s="5">
        <v>58.293099999999995</v>
      </c>
      <c r="K3093" s="4">
        <f>Table15_2[[#This Row],[total_counts]]/Table15_2[[#This Row],[den_total]]</f>
        <v>1.0446735395189003E-3</v>
      </c>
      <c r="L3093" s="4">
        <f>Table15_2[[#This Row],[in_person_counts]]/Table15_2[[#This Row],[den_total]]</f>
        <v>2.4339381443298975E-4</v>
      </c>
      <c r="M3093" s="4">
        <f>Table15_2[[#This Row],[virtual_counts]]/Table15_2[[#This Row],[den_total]]</f>
        <v>8.0127972508591059E-4</v>
      </c>
      <c r="N3093" t="s">
        <v>17</v>
      </c>
    </row>
    <row r="3094" spans="1:14" x14ac:dyDescent="0.3">
      <c r="A3094" t="s">
        <v>27</v>
      </c>
      <c r="B3094">
        <v>2021</v>
      </c>
      <c r="C3094">
        <v>8</v>
      </c>
      <c r="D3094" t="s">
        <v>22</v>
      </c>
      <c r="E3094">
        <v>72750</v>
      </c>
      <c r="F3094">
        <f>VLOOKUP(_xlfn.CONCAT(A3094,B3094,C3094),Denominator!D:H,2,FALSE)</f>
        <v>29446</v>
      </c>
      <c r="G3094">
        <f>VLOOKUP(_xlfn.CONCAT(A3094,B3094,C3094),Denominator!D:H,3,FALSE)</f>
        <v>43304</v>
      </c>
      <c r="H3094">
        <v>377</v>
      </c>
      <c r="I3094" s="13">
        <f>Table15_2[[#This Row],[total_counts]]-Table15_2[[#This Row],[virtual_counts]]</f>
        <v>81.706900000000019</v>
      </c>
      <c r="J3094" s="5">
        <v>295.29309999999998</v>
      </c>
      <c r="K3094" s="4">
        <f>Table15_2[[#This Row],[total_counts]]/Table15_2[[#This Row],[den_total]]</f>
        <v>5.1821305841924402E-3</v>
      </c>
      <c r="L3094" s="4">
        <f>Table15_2[[#This Row],[in_person_counts]]/Table15_2[[#This Row],[den_total]]</f>
        <v>1.1231189003436429E-3</v>
      </c>
      <c r="M3094" s="4">
        <f>Table15_2[[#This Row],[virtual_counts]]/Table15_2[[#This Row],[den_total]]</f>
        <v>4.0590116838487974E-3</v>
      </c>
      <c r="N3094" t="s">
        <v>17</v>
      </c>
    </row>
    <row r="3095" spans="1:14" x14ac:dyDescent="0.3">
      <c r="A3095" t="s">
        <v>27</v>
      </c>
      <c r="B3095">
        <v>2021</v>
      </c>
      <c r="C3095">
        <v>8</v>
      </c>
      <c r="D3095" t="s">
        <v>23</v>
      </c>
      <c r="E3095">
        <v>72750</v>
      </c>
      <c r="F3095">
        <f>VLOOKUP(_xlfn.CONCAT(A3095,B3095,C3095),Denominator!D:H,2,FALSE)</f>
        <v>29446</v>
      </c>
      <c r="G3095">
        <f>VLOOKUP(_xlfn.CONCAT(A3095,B3095,C3095),Denominator!D:H,3,FALSE)</f>
        <v>43304</v>
      </c>
      <c r="H3095">
        <v>162</v>
      </c>
      <c r="I3095" s="13">
        <f>Table15_2[[#This Row],[total_counts]]-Table15_2[[#This Row],[virtual_counts]]</f>
        <v>41.524699999999996</v>
      </c>
      <c r="J3095" s="5">
        <v>120.4753</v>
      </c>
      <c r="K3095" s="4">
        <f>Table15_2[[#This Row],[total_counts]]/Table15_2[[#This Row],[den_total]]</f>
        <v>2.2268041237113404E-3</v>
      </c>
      <c r="L3095" s="4">
        <f>Table15_2[[#This Row],[in_person_counts]]/Table15_2[[#This Row],[den_total]]</f>
        <v>5.7078625429553254E-4</v>
      </c>
      <c r="M3095" s="4">
        <f>Table15_2[[#This Row],[virtual_counts]]/Table15_2[[#This Row],[den_total]]</f>
        <v>1.6560178694158077E-3</v>
      </c>
      <c r="N3095" t="s">
        <v>17</v>
      </c>
    </row>
    <row r="3096" spans="1:14" x14ac:dyDescent="0.3">
      <c r="A3096" t="s">
        <v>27</v>
      </c>
      <c r="B3096">
        <v>2021</v>
      </c>
      <c r="C3096">
        <v>8</v>
      </c>
      <c r="D3096" t="s">
        <v>24</v>
      </c>
      <c r="E3096">
        <v>72750</v>
      </c>
      <c r="F3096">
        <f>VLOOKUP(_xlfn.CONCAT(A3096,B3096,C3096),Denominator!D:H,2,FALSE)</f>
        <v>29446</v>
      </c>
      <c r="G3096">
        <f>VLOOKUP(_xlfn.CONCAT(A3096,B3096,C3096),Denominator!D:H,3,FALSE)</f>
        <v>43304</v>
      </c>
      <c r="H3096">
        <v>341</v>
      </c>
      <c r="I3096" s="13">
        <f>Table15_2[[#This Row],[total_counts]]-Table15_2[[#This Row],[virtual_counts]]</f>
        <v>59</v>
      </c>
      <c r="J3096">
        <v>282</v>
      </c>
      <c r="K3096" s="4">
        <f>Table15_2[[#This Row],[total_counts]]/Table15_2[[#This Row],[den_total]]</f>
        <v>4.6872852233676978E-3</v>
      </c>
      <c r="L3096" s="4">
        <f>Table15_2[[#This Row],[in_person_counts]]/Table15_2[[#This Row],[den_total]]</f>
        <v>8.1099656357388312E-4</v>
      </c>
      <c r="M3096" s="4">
        <f>Table15_2[[#This Row],[virtual_counts]]/Table15_2[[#This Row],[den_total]]</f>
        <v>3.8762886597938145E-3</v>
      </c>
      <c r="N3096" t="s">
        <v>17</v>
      </c>
    </row>
    <row r="3097" spans="1:14" x14ac:dyDescent="0.3">
      <c r="A3097" t="s">
        <v>27</v>
      </c>
      <c r="B3097">
        <v>2021</v>
      </c>
      <c r="C3097">
        <v>8</v>
      </c>
      <c r="D3097" t="s">
        <v>25</v>
      </c>
      <c r="E3097">
        <v>72750</v>
      </c>
      <c r="F3097">
        <f>VLOOKUP(_xlfn.CONCAT(A3097,B3097,C3097),Denominator!D:H,2,FALSE)</f>
        <v>29446</v>
      </c>
      <c r="G3097">
        <f>VLOOKUP(_xlfn.CONCAT(A3097,B3097,C3097),Denominator!D:H,3,FALSE)</f>
        <v>43304</v>
      </c>
      <c r="H3097">
        <v>478</v>
      </c>
      <c r="I3097" s="13">
        <f>Table15_2[[#This Row],[total_counts]]-Table15_2[[#This Row],[virtual_counts]]</f>
        <v>136.3279</v>
      </c>
      <c r="J3097" s="5">
        <v>341.6721</v>
      </c>
      <c r="K3097" s="4">
        <f>Table15_2[[#This Row],[total_counts]]/Table15_2[[#This Row],[den_total]]</f>
        <v>6.5704467353951889E-3</v>
      </c>
      <c r="L3097" s="4">
        <f>Table15_2[[#This Row],[in_person_counts]]/Table15_2[[#This Row],[den_total]]</f>
        <v>1.8739230240549828E-3</v>
      </c>
      <c r="M3097" s="4">
        <f>Table15_2[[#This Row],[virtual_counts]]/Table15_2[[#This Row],[den_total]]</f>
        <v>4.6965237113402065E-3</v>
      </c>
      <c r="N3097" t="s">
        <v>17</v>
      </c>
    </row>
    <row r="3098" spans="1:14" x14ac:dyDescent="0.3">
      <c r="A3098" t="s">
        <v>27</v>
      </c>
      <c r="B3098">
        <v>2021</v>
      </c>
      <c r="C3098">
        <v>9</v>
      </c>
      <c r="D3098" t="s">
        <v>13</v>
      </c>
      <c r="E3098">
        <v>76337</v>
      </c>
      <c r="F3098">
        <f>VLOOKUP(_xlfn.CONCAT(A3098,B3098,C3098),Denominator!D:H,2,FALSE)</f>
        <v>32724</v>
      </c>
      <c r="G3098">
        <f>VLOOKUP(_xlfn.CONCAT(A3098,B3098,C3098),Denominator!D:H,3,FALSE)</f>
        <v>43613</v>
      </c>
      <c r="H3098">
        <v>7862</v>
      </c>
      <c r="I3098" s="13">
        <f>Table15_2[[#This Row],[total_counts]]-Table15_2[[#This Row],[virtual_counts]]</f>
        <v>1898.9791633160003</v>
      </c>
      <c r="J3098" s="5">
        <v>5963.0208366839997</v>
      </c>
      <c r="K3098" s="4">
        <f>Table15_2[[#This Row],[total_counts]]/Table15_2[[#This Row],[den_total]]</f>
        <v>0.10299068603691526</v>
      </c>
      <c r="L3098" s="4">
        <f>Table15_2[[#This Row],[in_person_counts]]/Table15_2[[#This Row],[den_total]]</f>
        <v>2.4876261358397635E-2</v>
      </c>
      <c r="M3098" s="4">
        <f>Table15_2[[#This Row],[virtual_counts]]/Table15_2[[#This Row],[den_total]]</f>
        <v>7.8114424678517619E-2</v>
      </c>
      <c r="N3098" t="s">
        <v>17</v>
      </c>
    </row>
    <row r="3099" spans="1:14" x14ac:dyDescent="0.3">
      <c r="A3099" t="s">
        <v>27</v>
      </c>
      <c r="B3099">
        <v>2021</v>
      </c>
      <c r="C3099">
        <v>9</v>
      </c>
      <c r="D3099" t="s">
        <v>18</v>
      </c>
      <c r="E3099">
        <v>76337</v>
      </c>
      <c r="F3099">
        <f>VLOOKUP(_xlfn.CONCAT(A3099,B3099,C3099),Denominator!D:H,2,FALSE)</f>
        <v>32724</v>
      </c>
      <c r="G3099">
        <f>VLOOKUP(_xlfn.CONCAT(A3099,B3099,C3099),Denominator!D:H,3,FALSE)</f>
        <v>43613</v>
      </c>
      <c r="H3099">
        <v>535</v>
      </c>
      <c r="I3099" s="13">
        <f>Table15_2[[#This Row],[total_counts]]-Table15_2[[#This Row],[virtual_counts]]</f>
        <v>211.23500000000001</v>
      </c>
      <c r="J3099" s="5">
        <v>323.76499999999999</v>
      </c>
      <c r="K3099" s="4">
        <f>Table15_2[[#This Row],[total_counts]]/Table15_2[[#This Row],[den_total]]</f>
        <v>7.0083969765644448E-3</v>
      </c>
      <c r="L3099" s="4">
        <f>Table15_2[[#This Row],[in_person_counts]]/Table15_2[[#This Row],[den_total]]</f>
        <v>2.7671378230740011E-3</v>
      </c>
      <c r="M3099" s="4">
        <f>Table15_2[[#This Row],[virtual_counts]]/Table15_2[[#This Row],[den_total]]</f>
        <v>4.2412591534904433E-3</v>
      </c>
      <c r="N3099" t="s">
        <v>17</v>
      </c>
    </row>
    <row r="3100" spans="1:14" x14ac:dyDescent="0.3">
      <c r="A3100" t="s">
        <v>27</v>
      </c>
      <c r="B3100">
        <v>2021</v>
      </c>
      <c r="C3100">
        <v>9</v>
      </c>
      <c r="D3100" t="s">
        <v>19</v>
      </c>
      <c r="E3100">
        <v>76337</v>
      </c>
      <c r="F3100">
        <f>VLOOKUP(_xlfn.CONCAT(A3100,B3100,C3100),Denominator!D:H,2,FALSE)</f>
        <v>32724</v>
      </c>
      <c r="G3100">
        <f>VLOOKUP(_xlfn.CONCAT(A3100,B3100,C3100),Denominator!D:H,3,FALSE)</f>
        <v>43613</v>
      </c>
      <c r="H3100">
        <v>387</v>
      </c>
      <c r="I3100" s="13">
        <f>Table15_2[[#This Row],[total_counts]]-Table15_2[[#This Row],[virtual_counts]]</f>
        <v>166</v>
      </c>
      <c r="J3100">
        <v>221</v>
      </c>
      <c r="K3100" s="4">
        <f>Table15_2[[#This Row],[total_counts]]/Table15_2[[#This Row],[den_total]]</f>
        <v>5.0696254765054951E-3</v>
      </c>
      <c r="L3100" s="4">
        <f>Table15_2[[#This Row],[in_person_counts]]/Table15_2[[#This Row],[den_total]]</f>
        <v>2.1745680338499025E-3</v>
      </c>
      <c r="M3100" s="4">
        <f>Table15_2[[#This Row],[virtual_counts]]/Table15_2[[#This Row],[den_total]]</f>
        <v>2.8950574426555931E-3</v>
      </c>
      <c r="N3100" t="s">
        <v>17</v>
      </c>
    </row>
    <row r="3101" spans="1:14" x14ac:dyDescent="0.3">
      <c r="A3101" t="s">
        <v>27</v>
      </c>
      <c r="B3101">
        <v>2021</v>
      </c>
      <c r="C3101">
        <v>9</v>
      </c>
      <c r="D3101" t="s">
        <v>20</v>
      </c>
      <c r="E3101">
        <v>76337</v>
      </c>
      <c r="F3101">
        <f>VLOOKUP(_xlfn.CONCAT(A3101,B3101,C3101),Denominator!D:H,2,FALSE)</f>
        <v>32724</v>
      </c>
      <c r="G3101">
        <f>VLOOKUP(_xlfn.CONCAT(A3101,B3101,C3101),Denominator!D:H,3,FALSE)</f>
        <v>43613</v>
      </c>
      <c r="H3101">
        <v>355</v>
      </c>
      <c r="I3101" s="13">
        <f>Table15_2[[#This Row],[total_counts]]-Table15_2[[#This Row],[virtual_counts]]</f>
        <v>84</v>
      </c>
      <c r="J3101">
        <v>271</v>
      </c>
      <c r="K3101" s="4">
        <f>Table15_2[[#This Row],[total_counts]]/Table15_2[[#This Row],[den_total]]</f>
        <v>4.650431638654912E-3</v>
      </c>
      <c r="L3101" s="4">
        <f>Table15_2[[#This Row],[in_person_counts]]/Table15_2[[#This Row],[den_total]]</f>
        <v>1.100383824357782E-3</v>
      </c>
      <c r="M3101" s="4">
        <f>Table15_2[[#This Row],[virtual_counts]]/Table15_2[[#This Row],[den_total]]</f>
        <v>3.5500478142971299E-3</v>
      </c>
      <c r="N3101" t="s">
        <v>17</v>
      </c>
    </row>
    <row r="3102" spans="1:14" x14ac:dyDescent="0.3">
      <c r="A3102" t="s">
        <v>27</v>
      </c>
      <c r="B3102">
        <v>2021</v>
      </c>
      <c r="C3102">
        <v>9</v>
      </c>
      <c r="D3102" t="s">
        <v>21</v>
      </c>
      <c r="E3102">
        <v>76337</v>
      </c>
      <c r="F3102">
        <f>VLOOKUP(_xlfn.CONCAT(A3102,B3102,C3102),Denominator!D:H,2,FALSE)</f>
        <v>32724</v>
      </c>
      <c r="G3102">
        <f>VLOOKUP(_xlfn.CONCAT(A3102,B3102,C3102),Denominator!D:H,3,FALSE)</f>
        <v>43613</v>
      </c>
      <c r="H3102">
        <v>87</v>
      </c>
      <c r="I3102" s="13">
        <f>Table15_2[[#This Row],[total_counts]]-Table15_2[[#This Row],[virtual_counts]]</f>
        <v>26.722099999999998</v>
      </c>
      <c r="J3102" s="5">
        <v>60.277900000000002</v>
      </c>
      <c r="K3102" s="4">
        <f>Table15_2[[#This Row],[total_counts]]/Table15_2[[#This Row],[den_total]]</f>
        <v>1.1396832466562742E-3</v>
      </c>
      <c r="L3102" s="4">
        <f>Table15_2[[#This Row],[in_person_counts]]/Table15_2[[#This Row],[den_total]]</f>
        <v>3.5005436420084622E-4</v>
      </c>
      <c r="M3102" s="4">
        <f>Table15_2[[#This Row],[virtual_counts]]/Table15_2[[#This Row],[den_total]]</f>
        <v>7.8962888245542797E-4</v>
      </c>
      <c r="N3102" t="s">
        <v>17</v>
      </c>
    </row>
    <row r="3103" spans="1:14" x14ac:dyDescent="0.3">
      <c r="A3103" t="s">
        <v>27</v>
      </c>
      <c r="B3103">
        <v>2021</v>
      </c>
      <c r="C3103">
        <v>9</v>
      </c>
      <c r="D3103" t="s">
        <v>22</v>
      </c>
      <c r="E3103">
        <v>76337</v>
      </c>
      <c r="F3103">
        <f>VLOOKUP(_xlfn.CONCAT(A3103,B3103,C3103),Denominator!D:H,2,FALSE)</f>
        <v>32724</v>
      </c>
      <c r="G3103">
        <f>VLOOKUP(_xlfn.CONCAT(A3103,B3103,C3103),Denominator!D:H,3,FALSE)</f>
        <v>43613</v>
      </c>
      <c r="H3103">
        <v>442</v>
      </c>
      <c r="I3103" s="13">
        <f>Table15_2[[#This Row],[total_counts]]-Table15_2[[#This Row],[virtual_counts]]</f>
        <v>110.72210000000001</v>
      </c>
      <c r="J3103" s="5">
        <v>331.27789999999999</v>
      </c>
      <c r="K3103" s="4">
        <f>Table15_2[[#This Row],[total_counts]]/Table15_2[[#This Row],[den_total]]</f>
        <v>5.7901148853111862E-3</v>
      </c>
      <c r="L3103" s="4">
        <f>Table15_2[[#This Row],[in_person_counts]]/Table15_2[[#This Row],[den_total]]</f>
        <v>1.4504381885586284E-3</v>
      </c>
      <c r="M3103" s="4">
        <f>Table15_2[[#This Row],[virtual_counts]]/Table15_2[[#This Row],[den_total]]</f>
        <v>4.3396766967525573E-3</v>
      </c>
      <c r="N3103" t="s">
        <v>17</v>
      </c>
    </row>
    <row r="3104" spans="1:14" x14ac:dyDescent="0.3">
      <c r="A3104" t="s">
        <v>27</v>
      </c>
      <c r="B3104">
        <v>2021</v>
      </c>
      <c r="C3104">
        <v>9</v>
      </c>
      <c r="D3104" t="s">
        <v>23</v>
      </c>
      <c r="E3104">
        <v>76337</v>
      </c>
      <c r="F3104">
        <f>VLOOKUP(_xlfn.CONCAT(A3104,B3104,C3104),Denominator!D:H,2,FALSE)</f>
        <v>32724</v>
      </c>
      <c r="G3104">
        <f>VLOOKUP(_xlfn.CONCAT(A3104,B3104,C3104),Denominator!D:H,3,FALSE)</f>
        <v>43613</v>
      </c>
      <c r="H3104">
        <v>157</v>
      </c>
      <c r="I3104" s="13">
        <f>Table15_2[[#This Row],[total_counts]]-Table15_2[[#This Row],[virtual_counts]]</f>
        <v>44.710599999999999</v>
      </c>
      <c r="J3104" s="5">
        <v>112.2894</v>
      </c>
      <c r="K3104" s="4">
        <f>Table15_2[[#This Row],[total_counts]]/Table15_2[[#This Row],[den_total]]</f>
        <v>2.0566697669544259E-3</v>
      </c>
      <c r="L3104" s="4">
        <f>Table15_2[[#This Row],[in_person_counts]]/Table15_2[[#This Row],[den_total]]</f>
        <v>5.85700250206322E-4</v>
      </c>
      <c r="M3104" s="4">
        <f>Table15_2[[#This Row],[virtual_counts]]/Table15_2[[#This Row],[den_total]]</f>
        <v>1.4709695167481039E-3</v>
      </c>
      <c r="N3104" t="s">
        <v>17</v>
      </c>
    </row>
    <row r="3105" spans="1:14" x14ac:dyDescent="0.3">
      <c r="A3105" t="s">
        <v>27</v>
      </c>
      <c r="B3105">
        <v>2021</v>
      </c>
      <c r="C3105">
        <v>9</v>
      </c>
      <c r="D3105" t="s">
        <v>24</v>
      </c>
      <c r="E3105">
        <v>76337</v>
      </c>
      <c r="F3105">
        <f>VLOOKUP(_xlfn.CONCAT(A3105,B3105,C3105),Denominator!D:H,2,FALSE)</f>
        <v>32724</v>
      </c>
      <c r="G3105">
        <f>VLOOKUP(_xlfn.CONCAT(A3105,B3105,C3105),Denominator!D:H,3,FALSE)</f>
        <v>43613</v>
      </c>
      <c r="H3105">
        <v>384</v>
      </c>
      <c r="I3105" s="13">
        <f>Table15_2[[#This Row],[total_counts]]-Table15_2[[#This Row],[virtual_counts]]</f>
        <v>93</v>
      </c>
      <c r="J3105">
        <v>291</v>
      </c>
      <c r="K3105" s="4">
        <f>Table15_2[[#This Row],[total_counts]]/Table15_2[[#This Row],[den_total]]</f>
        <v>5.0303260542070034E-3</v>
      </c>
      <c r="L3105" s="4">
        <f>Table15_2[[#This Row],[in_person_counts]]/Table15_2[[#This Row],[den_total]]</f>
        <v>1.2182820912532586E-3</v>
      </c>
      <c r="M3105" s="4">
        <f>Table15_2[[#This Row],[virtual_counts]]/Table15_2[[#This Row],[den_total]]</f>
        <v>3.8120439629537447E-3</v>
      </c>
      <c r="N3105" t="s">
        <v>17</v>
      </c>
    </row>
    <row r="3106" spans="1:14" x14ac:dyDescent="0.3">
      <c r="A3106" t="s">
        <v>27</v>
      </c>
      <c r="B3106">
        <v>2021</v>
      </c>
      <c r="C3106">
        <v>9</v>
      </c>
      <c r="D3106" t="s">
        <v>25</v>
      </c>
      <c r="E3106">
        <v>76337</v>
      </c>
      <c r="F3106">
        <f>VLOOKUP(_xlfn.CONCAT(A3106,B3106,C3106),Denominator!D:H,2,FALSE)</f>
        <v>32724</v>
      </c>
      <c r="G3106">
        <f>VLOOKUP(_xlfn.CONCAT(A3106,B3106,C3106),Denominator!D:H,3,FALSE)</f>
        <v>43613</v>
      </c>
      <c r="H3106">
        <v>583</v>
      </c>
      <c r="I3106" s="13">
        <f>Table15_2[[#This Row],[total_counts]]-Table15_2[[#This Row],[virtual_counts]]</f>
        <v>223.92419999999998</v>
      </c>
      <c r="J3106" s="5">
        <v>359.07580000000002</v>
      </c>
      <c r="K3106" s="4">
        <f>Table15_2[[#This Row],[total_counts]]/Table15_2[[#This Row],[den_total]]</f>
        <v>7.63718773334032E-3</v>
      </c>
      <c r="L3106" s="4">
        <f>Table15_2[[#This Row],[in_person_counts]]/Table15_2[[#This Row],[den_total]]</f>
        <v>2.9333638995506766E-3</v>
      </c>
      <c r="M3106" s="4">
        <f>Table15_2[[#This Row],[virtual_counts]]/Table15_2[[#This Row],[den_total]]</f>
        <v>4.7038238337896434E-3</v>
      </c>
      <c r="N3106" t="s">
        <v>17</v>
      </c>
    </row>
    <row r="3107" spans="1:14" x14ac:dyDescent="0.3">
      <c r="A3107" t="s">
        <v>27</v>
      </c>
      <c r="B3107">
        <v>2021</v>
      </c>
      <c r="C3107">
        <v>10</v>
      </c>
      <c r="D3107" t="s">
        <v>13</v>
      </c>
      <c r="E3107">
        <v>76813</v>
      </c>
      <c r="F3107">
        <f>VLOOKUP(_xlfn.CONCAT(A3107,B3107,C3107),Denominator!D:H,2,FALSE)</f>
        <v>36201</v>
      </c>
      <c r="G3107">
        <f>VLOOKUP(_xlfn.CONCAT(A3107,B3107,C3107),Denominator!D:H,3,FALSE)</f>
        <v>40612</v>
      </c>
      <c r="H3107">
        <v>8089</v>
      </c>
      <c r="I3107" s="13">
        <f>Table15_2[[#This Row],[total_counts]]-Table15_2[[#This Row],[virtual_counts]]</f>
        <v>2178.0743131239997</v>
      </c>
      <c r="J3107" s="5">
        <v>5910.9256868760003</v>
      </c>
      <c r="K3107" s="4">
        <f>Table15_2[[#This Row],[total_counts]]/Table15_2[[#This Row],[den_total]]</f>
        <v>0.10530769531199145</v>
      </c>
      <c r="L3107" s="4">
        <f>Table15_2[[#This Row],[in_person_counts]]/Table15_2[[#This Row],[den_total]]</f>
        <v>2.8355542852433829E-2</v>
      </c>
      <c r="M3107" s="4">
        <f>Table15_2[[#This Row],[virtual_counts]]/Table15_2[[#This Row],[den_total]]</f>
        <v>7.6952152459557638E-2</v>
      </c>
      <c r="N3107" t="s">
        <v>17</v>
      </c>
    </row>
    <row r="3108" spans="1:14" x14ac:dyDescent="0.3">
      <c r="A3108" t="s">
        <v>27</v>
      </c>
      <c r="B3108">
        <v>2021</v>
      </c>
      <c r="C3108">
        <v>10</v>
      </c>
      <c r="D3108" t="s">
        <v>18</v>
      </c>
      <c r="E3108">
        <v>76813</v>
      </c>
      <c r="F3108">
        <f>VLOOKUP(_xlfn.CONCAT(A3108,B3108,C3108),Denominator!D:H,2,FALSE)</f>
        <v>36201</v>
      </c>
      <c r="G3108">
        <f>VLOOKUP(_xlfn.CONCAT(A3108,B3108,C3108),Denominator!D:H,3,FALSE)</f>
        <v>40612</v>
      </c>
      <c r="H3108">
        <v>508</v>
      </c>
      <c r="I3108" s="13">
        <f>Table15_2[[#This Row],[total_counts]]-Table15_2[[#This Row],[virtual_counts]]</f>
        <v>198.30640000000005</v>
      </c>
      <c r="J3108" s="5">
        <v>309.69359999999995</v>
      </c>
      <c r="K3108" s="4">
        <f>Table15_2[[#This Row],[total_counts]]/Table15_2[[#This Row],[den_total]]</f>
        <v>6.613463866793381E-3</v>
      </c>
      <c r="L3108" s="4">
        <f>Table15_2[[#This Row],[in_person_counts]]/Table15_2[[#This Row],[den_total]]</f>
        <v>2.5816775806178647E-3</v>
      </c>
      <c r="M3108" s="4">
        <f>Table15_2[[#This Row],[virtual_counts]]/Table15_2[[#This Row],[den_total]]</f>
        <v>4.0317862861755163E-3</v>
      </c>
      <c r="N3108" t="s">
        <v>17</v>
      </c>
    </row>
    <row r="3109" spans="1:14" x14ac:dyDescent="0.3">
      <c r="A3109" t="s">
        <v>27</v>
      </c>
      <c r="B3109">
        <v>2021</v>
      </c>
      <c r="C3109">
        <v>10</v>
      </c>
      <c r="D3109" t="s">
        <v>19</v>
      </c>
      <c r="E3109">
        <v>76813</v>
      </c>
      <c r="F3109">
        <f>VLOOKUP(_xlfn.CONCAT(A3109,B3109,C3109),Denominator!D:H,2,FALSE)</f>
        <v>36201</v>
      </c>
      <c r="G3109">
        <f>VLOOKUP(_xlfn.CONCAT(A3109,B3109,C3109),Denominator!D:H,3,FALSE)</f>
        <v>40612</v>
      </c>
      <c r="H3109">
        <v>405</v>
      </c>
      <c r="I3109" s="13">
        <f>Table15_2[[#This Row],[total_counts]]-Table15_2[[#This Row],[virtual_counts]]</f>
        <v>179</v>
      </c>
      <c r="J3109">
        <v>226</v>
      </c>
      <c r="K3109" s="4">
        <f>Table15_2[[#This Row],[total_counts]]/Table15_2[[#This Row],[den_total]]</f>
        <v>5.272545011912046E-3</v>
      </c>
      <c r="L3109" s="4">
        <f>Table15_2[[#This Row],[in_person_counts]]/Table15_2[[#This Row],[den_total]]</f>
        <v>2.3303347089685339E-3</v>
      </c>
      <c r="M3109" s="4">
        <f>Table15_2[[#This Row],[virtual_counts]]/Table15_2[[#This Row],[den_total]]</f>
        <v>2.9422103029435121E-3</v>
      </c>
      <c r="N3109" t="s">
        <v>17</v>
      </c>
    </row>
    <row r="3110" spans="1:14" x14ac:dyDescent="0.3">
      <c r="A3110" t="s">
        <v>27</v>
      </c>
      <c r="B3110">
        <v>2021</v>
      </c>
      <c r="C3110">
        <v>10</v>
      </c>
      <c r="D3110" t="s">
        <v>20</v>
      </c>
      <c r="E3110">
        <v>76813</v>
      </c>
      <c r="F3110">
        <f>VLOOKUP(_xlfn.CONCAT(A3110,B3110,C3110),Denominator!D:H,2,FALSE)</f>
        <v>36201</v>
      </c>
      <c r="G3110">
        <f>VLOOKUP(_xlfn.CONCAT(A3110,B3110,C3110),Denominator!D:H,3,FALSE)</f>
        <v>40612</v>
      </c>
      <c r="H3110">
        <v>407</v>
      </c>
      <c r="I3110" s="13">
        <f>Table15_2[[#This Row],[total_counts]]-Table15_2[[#This Row],[virtual_counts]]</f>
        <v>120</v>
      </c>
      <c r="J3110">
        <v>287</v>
      </c>
      <c r="K3110" s="4">
        <f>Table15_2[[#This Row],[total_counts]]/Table15_2[[#This Row],[den_total]]</f>
        <v>5.29858227123013E-3</v>
      </c>
      <c r="L3110" s="4">
        <f>Table15_2[[#This Row],[in_person_counts]]/Table15_2[[#This Row],[den_total]]</f>
        <v>1.5622355590850508E-3</v>
      </c>
      <c r="M3110" s="4">
        <f>Table15_2[[#This Row],[virtual_counts]]/Table15_2[[#This Row],[den_total]]</f>
        <v>3.7363467121450797E-3</v>
      </c>
      <c r="N3110" t="s">
        <v>17</v>
      </c>
    </row>
    <row r="3111" spans="1:14" x14ac:dyDescent="0.3">
      <c r="A3111" t="s">
        <v>27</v>
      </c>
      <c r="B3111">
        <v>2021</v>
      </c>
      <c r="C3111">
        <v>10</v>
      </c>
      <c r="D3111" t="s">
        <v>21</v>
      </c>
      <c r="E3111">
        <v>76813</v>
      </c>
      <c r="F3111">
        <f>VLOOKUP(_xlfn.CONCAT(A3111,B3111,C3111),Denominator!D:H,2,FALSE)</f>
        <v>36201</v>
      </c>
      <c r="G3111">
        <f>VLOOKUP(_xlfn.CONCAT(A3111,B3111,C3111),Denominator!D:H,3,FALSE)</f>
        <v>40612</v>
      </c>
      <c r="H3111">
        <v>87</v>
      </c>
      <c r="I3111" s="13">
        <f>Table15_2[[#This Row],[total_counts]]-Table15_2[[#This Row],[virtual_counts]]</f>
        <v>27.942299999999996</v>
      </c>
      <c r="J3111" s="5">
        <v>59.057700000000004</v>
      </c>
      <c r="K3111" s="4">
        <f>Table15_2[[#This Row],[total_counts]]/Table15_2[[#This Row],[den_total]]</f>
        <v>1.1326207803366618E-3</v>
      </c>
      <c r="L3111" s="4">
        <f>Table15_2[[#This Row],[in_person_counts]]/Table15_2[[#This Row],[den_total]]</f>
        <v>3.6377045552185171E-4</v>
      </c>
      <c r="M3111" s="4">
        <f>Table15_2[[#This Row],[virtual_counts]]/Table15_2[[#This Row],[den_total]]</f>
        <v>7.688503248148101E-4</v>
      </c>
      <c r="N3111" t="s">
        <v>17</v>
      </c>
    </row>
    <row r="3112" spans="1:14" x14ac:dyDescent="0.3">
      <c r="A3112" t="s">
        <v>27</v>
      </c>
      <c r="B3112">
        <v>2021</v>
      </c>
      <c r="C3112">
        <v>10</v>
      </c>
      <c r="D3112" t="s">
        <v>22</v>
      </c>
      <c r="E3112">
        <v>76813</v>
      </c>
      <c r="F3112">
        <f>VLOOKUP(_xlfn.CONCAT(A3112,B3112,C3112),Denominator!D:H,2,FALSE)</f>
        <v>36201</v>
      </c>
      <c r="G3112">
        <f>VLOOKUP(_xlfn.CONCAT(A3112,B3112,C3112),Denominator!D:H,3,FALSE)</f>
        <v>40612</v>
      </c>
      <c r="H3112">
        <v>494</v>
      </c>
      <c r="I3112" s="13">
        <f>Table15_2[[#This Row],[total_counts]]-Table15_2[[#This Row],[virtual_counts]]</f>
        <v>147.94229999999999</v>
      </c>
      <c r="J3112" s="5">
        <v>346.05770000000001</v>
      </c>
      <c r="K3112" s="4">
        <f>Table15_2[[#This Row],[total_counts]]/Table15_2[[#This Row],[den_total]]</f>
        <v>6.4312030515667924E-3</v>
      </c>
      <c r="L3112" s="4">
        <f>Table15_2[[#This Row],[in_person_counts]]/Table15_2[[#This Row],[den_total]]</f>
        <v>1.9260060146069023E-3</v>
      </c>
      <c r="M3112" s="4">
        <f>Table15_2[[#This Row],[virtual_counts]]/Table15_2[[#This Row],[den_total]]</f>
        <v>4.5051970369598899E-3</v>
      </c>
      <c r="N3112" t="s">
        <v>17</v>
      </c>
    </row>
    <row r="3113" spans="1:14" x14ac:dyDescent="0.3">
      <c r="A3113" t="s">
        <v>27</v>
      </c>
      <c r="B3113">
        <v>2021</v>
      </c>
      <c r="C3113">
        <v>10</v>
      </c>
      <c r="D3113" t="s">
        <v>23</v>
      </c>
      <c r="E3113">
        <v>76813</v>
      </c>
      <c r="F3113">
        <f>VLOOKUP(_xlfn.CONCAT(A3113,B3113,C3113),Denominator!D:H,2,FALSE)</f>
        <v>36201</v>
      </c>
      <c r="G3113">
        <f>VLOOKUP(_xlfn.CONCAT(A3113,B3113,C3113),Denominator!D:H,3,FALSE)</f>
        <v>40612</v>
      </c>
      <c r="H3113">
        <v>167</v>
      </c>
      <c r="I3113" s="13">
        <f>Table15_2[[#This Row],[total_counts]]-Table15_2[[#This Row],[virtual_counts]]</f>
        <v>54.710599999999999</v>
      </c>
      <c r="J3113" s="5">
        <v>112.2894</v>
      </c>
      <c r="K3113" s="4">
        <f>Table15_2[[#This Row],[total_counts]]/Table15_2[[#This Row],[den_total]]</f>
        <v>2.1741111530600289E-3</v>
      </c>
      <c r="L3113" s="4">
        <f>Table15_2[[#This Row],[in_person_counts]]/Table15_2[[#This Row],[den_total]]</f>
        <v>7.1225703982398807E-4</v>
      </c>
      <c r="M3113" s="4">
        <f>Table15_2[[#This Row],[virtual_counts]]/Table15_2[[#This Row],[den_total]]</f>
        <v>1.4618541132360408E-3</v>
      </c>
      <c r="N3113" t="s">
        <v>17</v>
      </c>
    </row>
    <row r="3114" spans="1:14" x14ac:dyDescent="0.3">
      <c r="A3114" t="s">
        <v>27</v>
      </c>
      <c r="B3114">
        <v>2021</v>
      </c>
      <c r="C3114">
        <v>10</v>
      </c>
      <c r="D3114" t="s">
        <v>24</v>
      </c>
      <c r="E3114">
        <v>76813</v>
      </c>
      <c r="F3114">
        <f>VLOOKUP(_xlfn.CONCAT(A3114,B3114,C3114),Denominator!D:H,2,FALSE)</f>
        <v>36201</v>
      </c>
      <c r="G3114">
        <f>VLOOKUP(_xlfn.CONCAT(A3114,B3114,C3114),Denominator!D:H,3,FALSE)</f>
        <v>40612</v>
      </c>
      <c r="H3114">
        <v>417</v>
      </c>
      <c r="I3114" s="13">
        <f>Table15_2[[#This Row],[total_counts]]-Table15_2[[#This Row],[virtual_counts]]</f>
        <v>111</v>
      </c>
      <c r="J3114">
        <v>306</v>
      </c>
      <c r="K3114" s="4">
        <f>Table15_2[[#This Row],[total_counts]]/Table15_2[[#This Row],[den_total]]</f>
        <v>5.4287685678205515E-3</v>
      </c>
      <c r="L3114" s="4">
        <f>Table15_2[[#This Row],[in_person_counts]]/Table15_2[[#This Row],[den_total]]</f>
        <v>1.4450678921536719E-3</v>
      </c>
      <c r="M3114" s="4">
        <f>Table15_2[[#This Row],[virtual_counts]]/Table15_2[[#This Row],[den_total]]</f>
        <v>3.983700675666879E-3</v>
      </c>
      <c r="N3114" t="s">
        <v>17</v>
      </c>
    </row>
    <row r="3115" spans="1:14" x14ac:dyDescent="0.3">
      <c r="A3115" t="s">
        <v>27</v>
      </c>
      <c r="B3115">
        <v>2021</v>
      </c>
      <c r="C3115">
        <v>10</v>
      </c>
      <c r="D3115" t="s">
        <v>25</v>
      </c>
      <c r="E3115">
        <v>76813</v>
      </c>
      <c r="F3115">
        <f>VLOOKUP(_xlfn.CONCAT(A3115,B3115,C3115),Denominator!D:H,2,FALSE)</f>
        <v>36201</v>
      </c>
      <c r="G3115">
        <f>VLOOKUP(_xlfn.CONCAT(A3115,B3115,C3115),Denominator!D:H,3,FALSE)</f>
        <v>40612</v>
      </c>
      <c r="H3115">
        <v>517</v>
      </c>
      <c r="I3115" s="13">
        <f>Table15_2[[#This Row],[total_counts]]-Table15_2[[#This Row],[virtual_counts]]</f>
        <v>164.92419999999998</v>
      </c>
      <c r="J3115" s="5">
        <v>352.07580000000002</v>
      </c>
      <c r="K3115" s="4">
        <f>Table15_2[[#This Row],[total_counts]]/Table15_2[[#This Row],[den_total]]</f>
        <v>6.7306315337247605E-3</v>
      </c>
      <c r="L3115" s="4">
        <f>Table15_2[[#This Row],[in_person_counts]]/Table15_2[[#This Row],[den_total]]</f>
        <v>2.1470870816137893E-3</v>
      </c>
      <c r="M3115" s="4">
        <f>Table15_2[[#This Row],[virtual_counts]]/Table15_2[[#This Row],[den_total]]</f>
        <v>4.5835444521109712E-3</v>
      </c>
      <c r="N3115" t="s">
        <v>17</v>
      </c>
    </row>
    <row r="3116" spans="1:14" x14ac:dyDescent="0.3">
      <c r="A3116" t="s">
        <v>27</v>
      </c>
      <c r="B3116">
        <v>2021</v>
      </c>
      <c r="C3116">
        <v>11</v>
      </c>
      <c r="D3116" t="s">
        <v>13</v>
      </c>
      <c r="E3116">
        <v>83305</v>
      </c>
      <c r="F3116">
        <f>VLOOKUP(_xlfn.CONCAT(A3116,B3116,C3116),Denominator!D:H,2,FALSE)</f>
        <v>41973</v>
      </c>
      <c r="G3116">
        <f>VLOOKUP(_xlfn.CONCAT(A3116,B3116,C3116),Denominator!D:H,3,FALSE)</f>
        <v>41332</v>
      </c>
      <c r="H3116">
        <v>8497</v>
      </c>
      <c r="I3116" s="13">
        <f>Table15_2[[#This Row],[total_counts]]-Table15_2[[#This Row],[virtual_counts]]</f>
        <v>2566.8070007679999</v>
      </c>
      <c r="J3116" s="5">
        <v>5930.1929992320001</v>
      </c>
      <c r="K3116" s="4">
        <f>Table15_2[[#This Row],[total_counts]]/Table15_2[[#This Row],[den_total]]</f>
        <v>0.10199867955104736</v>
      </c>
      <c r="L3116" s="4">
        <f>Table15_2[[#This Row],[in_person_counts]]/Table15_2[[#This Row],[den_total]]</f>
        <v>3.0812160143664846E-2</v>
      </c>
      <c r="M3116" s="4">
        <f>Table15_2[[#This Row],[virtual_counts]]/Table15_2[[#This Row],[den_total]]</f>
        <v>7.1186519407382506E-2</v>
      </c>
      <c r="N3116" t="s">
        <v>17</v>
      </c>
    </row>
    <row r="3117" spans="1:14" x14ac:dyDescent="0.3">
      <c r="A3117" t="s">
        <v>27</v>
      </c>
      <c r="B3117">
        <v>2021</v>
      </c>
      <c r="C3117">
        <v>11</v>
      </c>
      <c r="D3117" t="s">
        <v>18</v>
      </c>
      <c r="E3117">
        <v>83305</v>
      </c>
      <c r="F3117">
        <f>VLOOKUP(_xlfn.CONCAT(A3117,B3117,C3117),Denominator!D:H,2,FALSE)</f>
        <v>41973</v>
      </c>
      <c r="G3117">
        <f>VLOOKUP(_xlfn.CONCAT(A3117,B3117,C3117),Denominator!D:H,3,FALSE)</f>
        <v>41332</v>
      </c>
      <c r="H3117">
        <v>545</v>
      </c>
      <c r="I3117" s="13">
        <f>Table15_2[[#This Row],[total_counts]]-Table15_2[[#This Row],[virtual_counts]]</f>
        <v>233.41379999999998</v>
      </c>
      <c r="J3117" s="5">
        <v>311.58620000000002</v>
      </c>
      <c r="K3117" s="4">
        <f>Table15_2[[#This Row],[total_counts]]/Table15_2[[#This Row],[den_total]]</f>
        <v>6.5422243562811358E-3</v>
      </c>
      <c r="L3117" s="4">
        <f>Table15_2[[#This Row],[in_person_counts]]/Table15_2[[#This Row],[den_total]]</f>
        <v>2.8019182522057498E-3</v>
      </c>
      <c r="M3117" s="4">
        <f>Table15_2[[#This Row],[virtual_counts]]/Table15_2[[#This Row],[den_total]]</f>
        <v>3.740306104075386E-3</v>
      </c>
      <c r="N3117" t="s">
        <v>17</v>
      </c>
    </row>
    <row r="3118" spans="1:14" x14ac:dyDescent="0.3">
      <c r="A3118" t="s">
        <v>27</v>
      </c>
      <c r="B3118">
        <v>2021</v>
      </c>
      <c r="C3118">
        <v>11</v>
      </c>
      <c r="D3118" t="s">
        <v>19</v>
      </c>
      <c r="E3118">
        <v>83305</v>
      </c>
      <c r="F3118">
        <f>VLOOKUP(_xlfn.CONCAT(A3118,B3118,C3118),Denominator!D:H,2,FALSE)</f>
        <v>41973</v>
      </c>
      <c r="G3118">
        <f>VLOOKUP(_xlfn.CONCAT(A3118,B3118,C3118),Denominator!D:H,3,FALSE)</f>
        <v>41332</v>
      </c>
      <c r="H3118">
        <v>440</v>
      </c>
      <c r="I3118" s="13">
        <f>Table15_2[[#This Row],[total_counts]]-Table15_2[[#This Row],[virtual_counts]]</f>
        <v>203</v>
      </c>
      <c r="J3118">
        <v>237</v>
      </c>
      <c r="K3118" s="4">
        <f>Table15_2[[#This Row],[total_counts]]/Table15_2[[#This Row],[den_total]]</f>
        <v>5.2817958105755959E-3</v>
      </c>
      <c r="L3118" s="4">
        <f>Table15_2[[#This Row],[in_person_counts]]/Table15_2[[#This Row],[den_total]]</f>
        <v>2.436828521697377E-3</v>
      </c>
      <c r="M3118" s="4">
        <f>Table15_2[[#This Row],[virtual_counts]]/Table15_2[[#This Row],[den_total]]</f>
        <v>2.8449672888782186E-3</v>
      </c>
      <c r="N3118" t="s">
        <v>17</v>
      </c>
    </row>
    <row r="3119" spans="1:14" x14ac:dyDescent="0.3">
      <c r="A3119" t="s">
        <v>27</v>
      </c>
      <c r="B3119">
        <v>2021</v>
      </c>
      <c r="C3119">
        <v>11</v>
      </c>
      <c r="D3119" t="s">
        <v>20</v>
      </c>
      <c r="E3119">
        <v>83305</v>
      </c>
      <c r="F3119">
        <f>VLOOKUP(_xlfn.CONCAT(A3119,B3119,C3119),Denominator!D:H,2,FALSE)</f>
        <v>41973</v>
      </c>
      <c r="G3119">
        <f>VLOOKUP(_xlfn.CONCAT(A3119,B3119,C3119),Denominator!D:H,3,FALSE)</f>
        <v>41332</v>
      </c>
      <c r="H3119">
        <v>446</v>
      </c>
      <c r="I3119" s="13">
        <f>Table15_2[[#This Row],[total_counts]]-Table15_2[[#This Row],[virtual_counts]]</f>
        <v>109</v>
      </c>
      <c r="J3119">
        <v>337</v>
      </c>
      <c r="K3119" s="4">
        <f>Table15_2[[#This Row],[total_counts]]/Table15_2[[#This Row],[den_total]]</f>
        <v>5.3538202989016261E-3</v>
      </c>
      <c r="L3119" s="4">
        <f>Table15_2[[#This Row],[in_person_counts]]/Table15_2[[#This Row],[den_total]]</f>
        <v>1.3084448712562271E-3</v>
      </c>
      <c r="M3119" s="4">
        <f>Table15_2[[#This Row],[virtual_counts]]/Table15_2[[#This Row],[den_total]]</f>
        <v>4.0453754276453995E-3</v>
      </c>
      <c r="N3119" t="s">
        <v>17</v>
      </c>
    </row>
    <row r="3120" spans="1:14" x14ac:dyDescent="0.3">
      <c r="A3120" t="s">
        <v>27</v>
      </c>
      <c r="B3120">
        <v>2021</v>
      </c>
      <c r="C3120">
        <v>11</v>
      </c>
      <c r="D3120" t="s">
        <v>21</v>
      </c>
      <c r="E3120">
        <v>83305</v>
      </c>
      <c r="F3120">
        <f>VLOOKUP(_xlfn.CONCAT(A3120,B3120,C3120),Denominator!D:H,2,FALSE)</f>
        <v>41973</v>
      </c>
      <c r="G3120">
        <f>VLOOKUP(_xlfn.CONCAT(A3120,B3120,C3120),Denominator!D:H,3,FALSE)</f>
        <v>41332</v>
      </c>
      <c r="H3120">
        <v>88</v>
      </c>
      <c r="I3120" s="13">
        <f>Table15_2[[#This Row],[total_counts]]-Table15_2[[#This Row],[virtual_counts]]</f>
        <v>31.614100000000001</v>
      </c>
      <c r="J3120" s="5">
        <v>56.385899999999999</v>
      </c>
      <c r="K3120" s="4">
        <f>Table15_2[[#This Row],[total_counts]]/Table15_2[[#This Row],[den_total]]</f>
        <v>1.0563591621151191E-3</v>
      </c>
      <c r="L3120" s="4">
        <f>Table15_2[[#This Row],[in_person_counts]]/Table15_2[[#This Row],[den_total]]</f>
        <v>3.7949822939799531E-4</v>
      </c>
      <c r="M3120" s="4">
        <f>Table15_2[[#This Row],[virtual_counts]]/Table15_2[[#This Row],[den_total]]</f>
        <v>6.7686093271712385E-4</v>
      </c>
      <c r="N3120" t="s">
        <v>17</v>
      </c>
    </row>
    <row r="3121" spans="1:14" x14ac:dyDescent="0.3">
      <c r="A3121" t="s">
        <v>27</v>
      </c>
      <c r="B3121">
        <v>2021</v>
      </c>
      <c r="C3121">
        <v>11</v>
      </c>
      <c r="D3121" t="s">
        <v>22</v>
      </c>
      <c r="E3121">
        <v>83305</v>
      </c>
      <c r="F3121">
        <f>VLOOKUP(_xlfn.CONCAT(A3121,B3121,C3121),Denominator!D:H,2,FALSE)</f>
        <v>41973</v>
      </c>
      <c r="G3121">
        <f>VLOOKUP(_xlfn.CONCAT(A3121,B3121,C3121),Denominator!D:H,3,FALSE)</f>
        <v>41332</v>
      </c>
      <c r="H3121">
        <v>534</v>
      </c>
      <c r="I3121" s="13">
        <f>Table15_2[[#This Row],[total_counts]]-Table15_2[[#This Row],[virtual_counts]]</f>
        <v>140.61410000000001</v>
      </c>
      <c r="J3121" s="5">
        <v>393.38589999999999</v>
      </c>
      <c r="K3121" s="4">
        <f>Table15_2[[#This Row],[total_counts]]/Table15_2[[#This Row],[den_total]]</f>
        <v>6.4101794610167458E-3</v>
      </c>
      <c r="L3121" s="4">
        <f>Table15_2[[#This Row],[in_person_counts]]/Table15_2[[#This Row],[den_total]]</f>
        <v>1.6879431006542225E-3</v>
      </c>
      <c r="M3121" s="4">
        <f>Table15_2[[#This Row],[virtual_counts]]/Table15_2[[#This Row],[den_total]]</f>
        <v>4.7222363603625231E-3</v>
      </c>
      <c r="N3121" t="s">
        <v>17</v>
      </c>
    </row>
    <row r="3122" spans="1:14" x14ac:dyDescent="0.3">
      <c r="A3122" t="s">
        <v>27</v>
      </c>
      <c r="B3122">
        <v>2021</v>
      </c>
      <c r="C3122">
        <v>11</v>
      </c>
      <c r="D3122" t="s">
        <v>23</v>
      </c>
      <c r="E3122">
        <v>83305</v>
      </c>
      <c r="F3122">
        <f>VLOOKUP(_xlfn.CONCAT(A3122,B3122,C3122),Denominator!D:H,2,FALSE)</f>
        <v>41973</v>
      </c>
      <c r="G3122">
        <f>VLOOKUP(_xlfn.CONCAT(A3122,B3122,C3122),Denominator!D:H,3,FALSE)</f>
        <v>41332</v>
      </c>
      <c r="H3122">
        <v>164</v>
      </c>
      <c r="I3122" s="13">
        <f>Table15_2[[#This Row],[total_counts]]-Table15_2[[#This Row],[virtual_counts]]</f>
        <v>61.017099999999999</v>
      </c>
      <c r="J3122" s="5">
        <v>102.9829</v>
      </c>
      <c r="K3122" s="4">
        <f>Table15_2[[#This Row],[total_counts]]/Table15_2[[#This Row],[den_total]]</f>
        <v>1.9686693475781765E-3</v>
      </c>
      <c r="L3122" s="4">
        <f>Table15_2[[#This Row],[in_person_counts]]/Table15_2[[#This Row],[den_total]]</f>
        <v>7.3245423443970951E-4</v>
      </c>
      <c r="M3122" s="4">
        <f>Table15_2[[#This Row],[virtual_counts]]/Table15_2[[#This Row],[den_total]]</f>
        <v>1.2362151131384671E-3</v>
      </c>
      <c r="N3122" t="s">
        <v>17</v>
      </c>
    </row>
    <row r="3123" spans="1:14" x14ac:dyDescent="0.3">
      <c r="A3123" t="s">
        <v>27</v>
      </c>
      <c r="B3123">
        <v>2021</v>
      </c>
      <c r="C3123">
        <v>11</v>
      </c>
      <c r="D3123" t="s">
        <v>24</v>
      </c>
      <c r="E3123">
        <v>83305</v>
      </c>
      <c r="F3123">
        <f>VLOOKUP(_xlfn.CONCAT(A3123,B3123,C3123),Denominator!D:H,2,FALSE)</f>
        <v>41973</v>
      </c>
      <c r="G3123">
        <f>VLOOKUP(_xlfn.CONCAT(A3123,B3123,C3123),Denominator!D:H,3,FALSE)</f>
        <v>41332</v>
      </c>
      <c r="H3123">
        <v>384</v>
      </c>
      <c r="I3123" s="13">
        <f>Table15_2[[#This Row],[total_counts]]-Table15_2[[#This Row],[virtual_counts]]</f>
        <v>96</v>
      </c>
      <c r="J3123">
        <v>288</v>
      </c>
      <c r="K3123" s="4">
        <f>Table15_2[[#This Row],[total_counts]]/Table15_2[[#This Row],[den_total]]</f>
        <v>4.6095672528659749E-3</v>
      </c>
      <c r="L3123" s="4">
        <f>Table15_2[[#This Row],[in_person_counts]]/Table15_2[[#This Row],[den_total]]</f>
        <v>1.1523918132164937E-3</v>
      </c>
      <c r="M3123" s="4">
        <f>Table15_2[[#This Row],[virtual_counts]]/Table15_2[[#This Row],[den_total]]</f>
        <v>3.4571754396494807E-3</v>
      </c>
      <c r="N3123" t="s">
        <v>17</v>
      </c>
    </row>
    <row r="3124" spans="1:14" x14ac:dyDescent="0.3">
      <c r="A3124" t="s">
        <v>27</v>
      </c>
      <c r="B3124">
        <v>2021</v>
      </c>
      <c r="C3124">
        <v>11</v>
      </c>
      <c r="D3124" t="s">
        <v>25</v>
      </c>
      <c r="E3124">
        <v>83305</v>
      </c>
      <c r="F3124">
        <f>VLOOKUP(_xlfn.CONCAT(A3124,B3124,C3124),Denominator!D:H,2,FALSE)</f>
        <v>41973</v>
      </c>
      <c r="G3124">
        <f>VLOOKUP(_xlfn.CONCAT(A3124,B3124,C3124),Denominator!D:H,3,FALSE)</f>
        <v>41332</v>
      </c>
      <c r="H3124">
        <v>506</v>
      </c>
      <c r="I3124" s="13">
        <f>Table15_2[[#This Row],[total_counts]]-Table15_2[[#This Row],[virtual_counts]]</f>
        <v>210.24969999999996</v>
      </c>
      <c r="J3124" s="5">
        <v>295.75030000000004</v>
      </c>
      <c r="K3124" s="4">
        <f>Table15_2[[#This Row],[total_counts]]/Table15_2[[#This Row],[den_total]]</f>
        <v>6.0740651821619349E-3</v>
      </c>
      <c r="L3124" s="4">
        <f>Table15_2[[#This Row],[in_person_counts]]/Table15_2[[#This Row],[den_total]]</f>
        <v>2.523854510533581E-3</v>
      </c>
      <c r="M3124" s="4">
        <f>Table15_2[[#This Row],[virtual_counts]]/Table15_2[[#This Row],[den_total]]</f>
        <v>3.5502106716283539E-3</v>
      </c>
      <c r="N3124" t="s">
        <v>17</v>
      </c>
    </row>
    <row r="3125" spans="1:14" x14ac:dyDescent="0.3">
      <c r="A3125" t="s">
        <v>27</v>
      </c>
      <c r="B3125">
        <v>2021</v>
      </c>
      <c r="C3125">
        <v>12</v>
      </c>
      <c r="D3125" t="s">
        <v>13</v>
      </c>
      <c r="E3125">
        <v>63266</v>
      </c>
      <c r="F3125">
        <f>VLOOKUP(_xlfn.CONCAT(A3125,B3125,C3125),Denominator!D:H,2,FALSE)</f>
        <v>29218</v>
      </c>
      <c r="G3125">
        <f>VLOOKUP(_xlfn.CONCAT(A3125,B3125,C3125),Denominator!D:H,3,FALSE)</f>
        <v>34048</v>
      </c>
      <c r="H3125">
        <v>6450</v>
      </c>
      <c r="I3125" s="13">
        <f>Table15_2[[#This Row],[total_counts]]-Table15_2[[#This Row],[virtual_counts]]</f>
        <v>1800.4421943979996</v>
      </c>
      <c r="J3125" s="5">
        <v>4649.5578056020004</v>
      </c>
      <c r="K3125" s="4">
        <f>Table15_2[[#This Row],[total_counts]]/Table15_2[[#This Row],[den_total]]</f>
        <v>0.10195049473650934</v>
      </c>
      <c r="L3125" s="4">
        <f>Table15_2[[#This Row],[in_person_counts]]/Table15_2[[#This Row],[den_total]]</f>
        <v>2.84582903043973E-2</v>
      </c>
      <c r="M3125" s="4">
        <f>Table15_2[[#This Row],[virtual_counts]]/Table15_2[[#This Row],[den_total]]</f>
        <v>7.3492204432112046E-2</v>
      </c>
      <c r="N3125" t="s">
        <v>17</v>
      </c>
    </row>
    <row r="3126" spans="1:14" x14ac:dyDescent="0.3">
      <c r="A3126" t="s">
        <v>27</v>
      </c>
      <c r="B3126">
        <v>2021</v>
      </c>
      <c r="C3126">
        <v>12</v>
      </c>
      <c r="D3126" t="s">
        <v>18</v>
      </c>
      <c r="E3126">
        <v>63266</v>
      </c>
      <c r="F3126">
        <f>VLOOKUP(_xlfn.CONCAT(A3126,B3126,C3126),Denominator!D:H,2,FALSE)</f>
        <v>29218</v>
      </c>
      <c r="G3126">
        <f>VLOOKUP(_xlfn.CONCAT(A3126,B3126,C3126),Denominator!D:H,3,FALSE)</f>
        <v>34048</v>
      </c>
      <c r="H3126">
        <v>445</v>
      </c>
      <c r="I3126" s="13">
        <f>Table15_2[[#This Row],[total_counts]]-Table15_2[[#This Row],[virtual_counts]]</f>
        <v>195.0763</v>
      </c>
      <c r="J3126" s="5">
        <v>249.9237</v>
      </c>
      <c r="K3126" s="4">
        <f>Table15_2[[#This Row],[total_counts]]/Table15_2[[#This Row],[den_total]]</f>
        <v>7.0337938229064582E-3</v>
      </c>
      <c r="L3126" s="4">
        <f>Table15_2[[#This Row],[in_person_counts]]/Table15_2[[#This Row],[den_total]]</f>
        <v>3.083430278506623E-3</v>
      </c>
      <c r="M3126" s="4">
        <f>Table15_2[[#This Row],[virtual_counts]]/Table15_2[[#This Row],[den_total]]</f>
        <v>3.9503635443998352E-3</v>
      </c>
      <c r="N3126" t="s">
        <v>17</v>
      </c>
    </row>
    <row r="3127" spans="1:14" x14ac:dyDescent="0.3">
      <c r="A3127" t="s">
        <v>27</v>
      </c>
      <c r="B3127">
        <v>2021</v>
      </c>
      <c r="C3127">
        <v>12</v>
      </c>
      <c r="D3127" t="s">
        <v>19</v>
      </c>
      <c r="E3127">
        <v>63266</v>
      </c>
      <c r="F3127">
        <f>VLOOKUP(_xlfn.CONCAT(A3127,B3127,C3127),Denominator!D:H,2,FALSE)</f>
        <v>29218</v>
      </c>
      <c r="G3127">
        <f>VLOOKUP(_xlfn.CONCAT(A3127,B3127,C3127),Denominator!D:H,3,FALSE)</f>
        <v>34048</v>
      </c>
      <c r="H3127">
        <v>323</v>
      </c>
      <c r="I3127" s="13">
        <f>Table15_2[[#This Row],[total_counts]]-Table15_2[[#This Row],[virtual_counts]]</f>
        <v>128</v>
      </c>
      <c r="J3127">
        <v>195</v>
      </c>
      <c r="K3127" s="4">
        <f>Table15_2[[#This Row],[total_counts]]/Table15_2[[#This Row],[den_total]]</f>
        <v>5.1054278759523281E-3</v>
      </c>
      <c r="L3127" s="4">
        <f>Table15_2[[#This Row],[in_person_counts]]/Table15_2[[#This Row],[den_total]]</f>
        <v>2.0232036164764644E-3</v>
      </c>
      <c r="M3127" s="4">
        <f>Table15_2[[#This Row],[virtual_counts]]/Table15_2[[#This Row],[den_total]]</f>
        <v>3.0822242594758637E-3</v>
      </c>
      <c r="N3127" t="s">
        <v>17</v>
      </c>
    </row>
    <row r="3128" spans="1:14" x14ac:dyDescent="0.3">
      <c r="A3128" t="s">
        <v>27</v>
      </c>
      <c r="B3128">
        <v>2021</v>
      </c>
      <c r="C3128">
        <v>12</v>
      </c>
      <c r="D3128" t="s">
        <v>20</v>
      </c>
      <c r="E3128">
        <v>63266</v>
      </c>
      <c r="F3128">
        <f>VLOOKUP(_xlfn.CONCAT(A3128,B3128,C3128),Denominator!D:H,2,FALSE)</f>
        <v>29218</v>
      </c>
      <c r="G3128">
        <f>VLOOKUP(_xlfn.CONCAT(A3128,B3128,C3128),Denominator!D:H,3,FALSE)</f>
        <v>34048</v>
      </c>
      <c r="H3128">
        <v>317</v>
      </c>
      <c r="I3128" s="13">
        <f>Table15_2[[#This Row],[total_counts]]-Table15_2[[#This Row],[virtual_counts]]</f>
        <v>84</v>
      </c>
      <c r="J3128">
        <v>233</v>
      </c>
      <c r="K3128" s="4">
        <f>Table15_2[[#This Row],[total_counts]]/Table15_2[[#This Row],[den_total]]</f>
        <v>5.0105902064299943E-3</v>
      </c>
      <c r="L3128" s="4">
        <f>Table15_2[[#This Row],[in_person_counts]]/Table15_2[[#This Row],[den_total]]</f>
        <v>1.3277273733126797E-3</v>
      </c>
      <c r="M3128" s="4">
        <f>Table15_2[[#This Row],[virtual_counts]]/Table15_2[[#This Row],[den_total]]</f>
        <v>3.6828628331173141E-3</v>
      </c>
      <c r="N3128" t="s">
        <v>17</v>
      </c>
    </row>
    <row r="3129" spans="1:14" x14ac:dyDescent="0.3">
      <c r="A3129" t="s">
        <v>27</v>
      </c>
      <c r="B3129">
        <v>2021</v>
      </c>
      <c r="C3129">
        <v>12</v>
      </c>
      <c r="D3129" t="s">
        <v>21</v>
      </c>
      <c r="E3129">
        <v>63266</v>
      </c>
      <c r="F3129">
        <f>VLOOKUP(_xlfn.CONCAT(A3129,B3129,C3129),Denominator!D:H,2,FALSE)</f>
        <v>29218</v>
      </c>
      <c r="G3129">
        <f>VLOOKUP(_xlfn.CONCAT(A3129,B3129,C3129),Denominator!D:H,3,FALSE)</f>
        <v>34048</v>
      </c>
      <c r="H3129">
        <v>63</v>
      </c>
      <c r="I3129" s="13">
        <f>Table15_2[[#This Row],[total_counts]]-Table15_2[[#This Row],[virtual_counts]]</f>
        <v>21.746099999999998</v>
      </c>
      <c r="J3129" s="5">
        <v>41.253900000000002</v>
      </c>
      <c r="K3129" s="4">
        <f>Table15_2[[#This Row],[total_counts]]/Table15_2[[#This Row],[den_total]]</f>
        <v>9.9579552998450989E-4</v>
      </c>
      <c r="L3129" s="4">
        <f>Table15_2[[#This Row],[in_person_counts]]/Table15_2[[#This Row],[den_total]]</f>
        <v>3.4372490753327217E-4</v>
      </c>
      <c r="M3129" s="4">
        <f>Table15_2[[#This Row],[virtual_counts]]/Table15_2[[#This Row],[den_total]]</f>
        <v>6.5207062245123762E-4</v>
      </c>
      <c r="N3129" t="s">
        <v>17</v>
      </c>
    </row>
    <row r="3130" spans="1:14" x14ac:dyDescent="0.3">
      <c r="A3130" t="s">
        <v>27</v>
      </c>
      <c r="B3130">
        <v>2021</v>
      </c>
      <c r="C3130">
        <v>12</v>
      </c>
      <c r="D3130" t="s">
        <v>22</v>
      </c>
      <c r="E3130">
        <v>63266</v>
      </c>
      <c r="F3130">
        <f>VLOOKUP(_xlfn.CONCAT(A3130,B3130,C3130),Denominator!D:H,2,FALSE)</f>
        <v>29218</v>
      </c>
      <c r="G3130">
        <f>VLOOKUP(_xlfn.CONCAT(A3130,B3130,C3130),Denominator!D:H,3,FALSE)</f>
        <v>34048</v>
      </c>
      <c r="H3130">
        <v>380</v>
      </c>
      <c r="I3130" s="13">
        <f>Table15_2[[#This Row],[total_counts]]-Table15_2[[#This Row],[virtual_counts]]</f>
        <v>105.74610000000001</v>
      </c>
      <c r="J3130" s="5">
        <v>274.25389999999999</v>
      </c>
      <c r="K3130" s="4">
        <f>Table15_2[[#This Row],[total_counts]]/Table15_2[[#This Row],[den_total]]</f>
        <v>6.0063857364145035E-3</v>
      </c>
      <c r="L3130" s="4">
        <f>Table15_2[[#This Row],[in_person_counts]]/Table15_2[[#This Row],[den_total]]</f>
        <v>1.6714522808459523E-3</v>
      </c>
      <c r="M3130" s="4">
        <f>Table15_2[[#This Row],[virtual_counts]]/Table15_2[[#This Row],[den_total]]</f>
        <v>4.3349334555685516E-3</v>
      </c>
      <c r="N3130" t="s">
        <v>17</v>
      </c>
    </row>
    <row r="3131" spans="1:14" x14ac:dyDescent="0.3">
      <c r="A3131" t="s">
        <v>27</v>
      </c>
      <c r="B3131">
        <v>2021</v>
      </c>
      <c r="C3131">
        <v>12</v>
      </c>
      <c r="D3131" t="s">
        <v>23</v>
      </c>
      <c r="E3131">
        <v>63266</v>
      </c>
      <c r="F3131">
        <f>VLOOKUP(_xlfn.CONCAT(A3131,B3131,C3131),Denominator!D:H,2,FALSE)</f>
        <v>29218</v>
      </c>
      <c r="G3131">
        <f>VLOOKUP(_xlfn.CONCAT(A3131,B3131,C3131),Denominator!D:H,3,FALSE)</f>
        <v>34048</v>
      </c>
      <c r="H3131">
        <v>123</v>
      </c>
      <c r="I3131" s="13">
        <f>Table15_2[[#This Row],[total_counts]]-Table15_2[[#This Row],[virtual_counts]]</f>
        <v>37.881099999999989</v>
      </c>
      <c r="J3131" s="5">
        <v>85.118900000000011</v>
      </c>
      <c r="K3131" s="4">
        <f>Table15_2[[#This Row],[total_counts]]/Table15_2[[#This Row],[den_total]]</f>
        <v>1.9441722252078525E-3</v>
      </c>
      <c r="L3131" s="4">
        <f>Table15_2[[#This Row],[in_person_counts]]/Table15_2[[#This Row],[den_total]]</f>
        <v>5.9875920715708264E-4</v>
      </c>
      <c r="M3131" s="4">
        <f>Table15_2[[#This Row],[virtual_counts]]/Table15_2[[#This Row],[den_total]]</f>
        <v>1.34541301805077E-3</v>
      </c>
      <c r="N3131" t="s">
        <v>17</v>
      </c>
    </row>
    <row r="3132" spans="1:14" x14ac:dyDescent="0.3">
      <c r="A3132" t="s">
        <v>27</v>
      </c>
      <c r="B3132">
        <v>2021</v>
      </c>
      <c r="C3132">
        <v>12</v>
      </c>
      <c r="D3132" t="s">
        <v>24</v>
      </c>
      <c r="E3132">
        <v>63266</v>
      </c>
      <c r="F3132">
        <f>VLOOKUP(_xlfn.CONCAT(A3132,B3132,C3132),Denominator!D:H,2,FALSE)</f>
        <v>29218</v>
      </c>
      <c r="G3132">
        <f>VLOOKUP(_xlfn.CONCAT(A3132,B3132,C3132),Denominator!D:H,3,FALSE)</f>
        <v>34048</v>
      </c>
      <c r="H3132">
        <v>267</v>
      </c>
      <c r="I3132" s="13">
        <f>Table15_2[[#This Row],[total_counts]]-Table15_2[[#This Row],[virtual_counts]]</f>
        <v>93</v>
      </c>
      <c r="J3132">
        <v>174</v>
      </c>
      <c r="K3132" s="4">
        <f>Table15_2[[#This Row],[total_counts]]/Table15_2[[#This Row],[den_total]]</f>
        <v>4.2202762937438749E-3</v>
      </c>
      <c r="L3132" s="4">
        <f>Table15_2[[#This Row],[in_person_counts]]/Table15_2[[#This Row],[den_total]]</f>
        <v>1.4699838775961813E-3</v>
      </c>
      <c r="M3132" s="4">
        <f>Table15_2[[#This Row],[virtual_counts]]/Table15_2[[#This Row],[den_total]]</f>
        <v>2.7502924161476937E-3</v>
      </c>
      <c r="N3132" t="s">
        <v>17</v>
      </c>
    </row>
    <row r="3133" spans="1:14" x14ac:dyDescent="0.3">
      <c r="A3133" t="s">
        <v>27</v>
      </c>
      <c r="B3133">
        <v>2021</v>
      </c>
      <c r="C3133">
        <v>12</v>
      </c>
      <c r="D3133" t="s">
        <v>25</v>
      </c>
      <c r="E3133">
        <v>63266</v>
      </c>
      <c r="F3133">
        <f>VLOOKUP(_xlfn.CONCAT(A3133,B3133,C3133),Denominator!D:H,2,FALSE)</f>
        <v>29218</v>
      </c>
      <c r="G3133">
        <f>VLOOKUP(_xlfn.CONCAT(A3133,B3133,C3133),Denominator!D:H,3,FALSE)</f>
        <v>34048</v>
      </c>
      <c r="H3133">
        <v>426</v>
      </c>
      <c r="I3133" s="13">
        <f>Table15_2[[#This Row],[total_counts]]-Table15_2[[#This Row],[virtual_counts]]</f>
        <v>152.18270000000001</v>
      </c>
      <c r="J3133" s="5">
        <v>273.81729999999999</v>
      </c>
      <c r="K3133" s="4">
        <f>Table15_2[[#This Row],[total_counts]]/Table15_2[[#This Row],[den_total]]</f>
        <v>6.7334745360857337E-3</v>
      </c>
      <c r="L3133" s="4">
        <f>Table15_2[[#This Row],[in_person_counts]]/Table15_2[[#This Row],[den_total]]</f>
        <v>2.4054421016027568E-3</v>
      </c>
      <c r="M3133" s="4">
        <f>Table15_2[[#This Row],[virtual_counts]]/Table15_2[[#This Row],[den_total]]</f>
        <v>4.3280324344829764E-3</v>
      </c>
      <c r="N3133" t="s">
        <v>17</v>
      </c>
    </row>
    <row r="3134" spans="1:14" x14ac:dyDescent="0.3">
      <c r="A3134" t="s">
        <v>28</v>
      </c>
      <c r="B3134">
        <v>2021</v>
      </c>
      <c r="C3134">
        <v>1</v>
      </c>
      <c r="D3134" t="s">
        <v>13</v>
      </c>
      <c r="E3134">
        <v>8302</v>
      </c>
      <c r="F3134">
        <f>VLOOKUP(_xlfn.CONCAT(A3134,B3134,C3134),Denominator!D:H,2,FALSE)</f>
        <v>8302</v>
      </c>
      <c r="G3134">
        <f>VLOOKUP(_xlfn.CONCAT(A3134,B3134,C3134),Denominator!D:H,3,FALSE)</f>
        <v>0</v>
      </c>
      <c r="H3134">
        <v>175</v>
      </c>
      <c r="I3134" s="13">
        <f>Table15_2[[#This Row],[total_counts]]-Table15_2[[#This Row],[virtual_counts]]</f>
        <v>175</v>
      </c>
      <c r="J3134">
        <v>0</v>
      </c>
      <c r="K3134" s="4">
        <f>Table15_2[[#This Row],[total_counts]]/Table15_2[[#This Row],[den_total]]</f>
        <v>2.1079258010118045E-2</v>
      </c>
      <c r="L3134" s="4">
        <f>Table15_2[[#This Row],[in_person_counts]]/Table15_2[[#This Row],[den_total]]</f>
        <v>2.1079258010118045E-2</v>
      </c>
      <c r="M3134" s="4">
        <f>Table15_2[[#This Row],[virtual_counts]]/Table15_2[[#This Row],[den_total]]</f>
        <v>0</v>
      </c>
      <c r="N3134" t="s">
        <v>16</v>
      </c>
    </row>
    <row r="3135" spans="1:14" x14ac:dyDescent="0.3">
      <c r="A3135" t="s">
        <v>28</v>
      </c>
      <c r="B3135">
        <v>2021</v>
      </c>
      <c r="C3135">
        <v>1</v>
      </c>
      <c r="D3135" t="s">
        <v>18</v>
      </c>
      <c r="E3135">
        <v>8302</v>
      </c>
      <c r="F3135">
        <f>VLOOKUP(_xlfn.CONCAT(A3135,B3135,C3135),Denominator!D:H,2,FALSE)</f>
        <v>8302</v>
      </c>
      <c r="G3135">
        <f>VLOOKUP(_xlfn.CONCAT(A3135,B3135,C3135),Denominator!D:H,3,FALSE)</f>
        <v>0</v>
      </c>
      <c r="H3135">
        <v>8</v>
      </c>
      <c r="I3135" s="13">
        <f>Table15_2[[#This Row],[total_counts]]-Table15_2[[#This Row],[virtual_counts]]</f>
        <v>8</v>
      </c>
      <c r="J3135">
        <v>0</v>
      </c>
      <c r="K3135" s="4">
        <f>Table15_2[[#This Row],[total_counts]]/Table15_2[[#This Row],[den_total]]</f>
        <v>9.6362322331968201E-4</v>
      </c>
      <c r="L3135" s="4">
        <f>Table15_2[[#This Row],[in_person_counts]]/Table15_2[[#This Row],[den_total]]</f>
        <v>9.6362322331968201E-4</v>
      </c>
      <c r="M3135" s="4">
        <f>Table15_2[[#This Row],[virtual_counts]]/Table15_2[[#This Row],[den_total]]</f>
        <v>0</v>
      </c>
      <c r="N3135" t="s">
        <v>16</v>
      </c>
    </row>
    <row r="3136" spans="1:14" x14ac:dyDescent="0.3">
      <c r="A3136" t="s">
        <v>28</v>
      </c>
      <c r="B3136">
        <v>2021</v>
      </c>
      <c r="C3136">
        <v>1</v>
      </c>
      <c r="D3136" t="s">
        <v>19</v>
      </c>
      <c r="E3136">
        <v>8302</v>
      </c>
      <c r="F3136">
        <f>VLOOKUP(_xlfn.CONCAT(A3136,B3136,C3136),Denominator!D:H,2,FALSE)</f>
        <v>8302</v>
      </c>
      <c r="G3136">
        <f>VLOOKUP(_xlfn.CONCAT(A3136,B3136,C3136),Denominator!D:H,3,FALSE)</f>
        <v>0</v>
      </c>
      <c r="H3136">
        <v>1</v>
      </c>
      <c r="I3136" s="13">
        <f>Table15_2[[#This Row],[total_counts]]-Table15_2[[#This Row],[virtual_counts]]</f>
        <v>1</v>
      </c>
      <c r="J3136">
        <v>0</v>
      </c>
      <c r="K3136" s="4">
        <f>Table15_2[[#This Row],[total_counts]]/Table15_2[[#This Row],[den_total]]</f>
        <v>1.2045290291496025E-4</v>
      </c>
      <c r="L3136" s="4">
        <f>Table15_2[[#This Row],[in_person_counts]]/Table15_2[[#This Row],[den_total]]</f>
        <v>1.2045290291496025E-4</v>
      </c>
      <c r="M3136" s="4">
        <f>Table15_2[[#This Row],[virtual_counts]]/Table15_2[[#This Row],[den_total]]</f>
        <v>0</v>
      </c>
      <c r="N3136" t="s">
        <v>16</v>
      </c>
    </row>
    <row r="3137" spans="1:14" x14ac:dyDescent="0.3">
      <c r="A3137" t="s">
        <v>28</v>
      </c>
      <c r="B3137">
        <v>2021</v>
      </c>
      <c r="C3137">
        <v>1</v>
      </c>
      <c r="D3137" t="s">
        <v>20</v>
      </c>
      <c r="E3137">
        <v>8302</v>
      </c>
      <c r="F3137">
        <f>VLOOKUP(_xlfn.CONCAT(A3137,B3137,C3137),Denominator!D:H,2,FALSE)</f>
        <v>8302</v>
      </c>
      <c r="G3137">
        <f>VLOOKUP(_xlfn.CONCAT(A3137,B3137,C3137),Denominator!D:H,3,FALSE)</f>
        <v>0</v>
      </c>
      <c r="H3137">
        <v>0</v>
      </c>
      <c r="I3137" s="13">
        <f>Table15_2[[#This Row],[total_counts]]-Table15_2[[#This Row],[virtual_counts]]</f>
        <v>0</v>
      </c>
      <c r="J3137">
        <v>0</v>
      </c>
      <c r="K3137" s="4">
        <f>Table15_2[[#This Row],[total_counts]]/Table15_2[[#This Row],[den_total]]</f>
        <v>0</v>
      </c>
      <c r="L3137" s="4">
        <f>Table15_2[[#This Row],[in_person_counts]]/Table15_2[[#This Row],[den_total]]</f>
        <v>0</v>
      </c>
      <c r="M3137" s="4">
        <f>Table15_2[[#This Row],[virtual_counts]]/Table15_2[[#This Row],[den_total]]</f>
        <v>0</v>
      </c>
      <c r="N3137" t="s">
        <v>16</v>
      </c>
    </row>
    <row r="3138" spans="1:14" x14ac:dyDescent="0.3">
      <c r="A3138" t="s">
        <v>28</v>
      </c>
      <c r="B3138">
        <v>2021</v>
      </c>
      <c r="C3138">
        <v>1</v>
      </c>
      <c r="D3138" t="s">
        <v>21</v>
      </c>
      <c r="E3138">
        <v>8302</v>
      </c>
      <c r="F3138">
        <f>VLOOKUP(_xlfn.CONCAT(A3138,B3138,C3138),Denominator!D:H,2,FALSE)</f>
        <v>8302</v>
      </c>
      <c r="G3138">
        <f>VLOOKUP(_xlfn.CONCAT(A3138,B3138,C3138),Denominator!D:H,3,FALSE)</f>
        <v>0</v>
      </c>
      <c r="H3138">
        <v>0</v>
      </c>
      <c r="I3138" s="13">
        <f>Table15_2[[#This Row],[total_counts]]-Table15_2[[#This Row],[virtual_counts]]</f>
        <v>0</v>
      </c>
      <c r="J3138">
        <v>0</v>
      </c>
      <c r="K3138" s="4">
        <f>Table15_2[[#This Row],[total_counts]]/Table15_2[[#This Row],[den_total]]</f>
        <v>0</v>
      </c>
      <c r="L3138" s="4">
        <f>Table15_2[[#This Row],[in_person_counts]]/Table15_2[[#This Row],[den_total]]</f>
        <v>0</v>
      </c>
      <c r="M3138" s="4">
        <f>Table15_2[[#This Row],[virtual_counts]]/Table15_2[[#This Row],[den_total]]</f>
        <v>0</v>
      </c>
      <c r="N3138" t="s">
        <v>16</v>
      </c>
    </row>
    <row r="3139" spans="1:14" x14ac:dyDescent="0.3">
      <c r="A3139" t="s">
        <v>28</v>
      </c>
      <c r="B3139">
        <v>2021</v>
      </c>
      <c r="C3139">
        <v>1</v>
      </c>
      <c r="D3139" t="s">
        <v>22</v>
      </c>
      <c r="E3139">
        <v>8302</v>
      </c>
      <c r="F3139">
        <f>VLOOKUP(_xlfn.CONCAT(A3139,B3139,C3139),Denominator!D:H,2,FALSE)</f>
        <v>8302</v>
      </c>
      <c r="G3139">
        <f>VLOOKUP(_xlfn.CONCAT(A3139,B3139,C3139),Denominator!D:H,3,FALSE)</f>
        <v>0</v>
      </c>
      <c r="H3139">
        <v>0</v>
      </c>
      <c r="I3139" s="13">
        <f>Table15_2[[#This Row],[total_counts]]-Table15_2[[#This Row],[virtual_counts]]</f>
        <v>0</v>
      </c>
      <c r="J3139">
        <v>0</v>
      </c>
      <c r="K3139" s="4">
        <f>Table15_2[[#This Row],[total_counts]]/Table15_2[[#This Row],[den_total]]</f>
        <v>0</v>
      </c>
      <c r="L3139" s="4">
        <f>Table15_2[[#This Row],[in_person_counts]]/Table15_2[[#This Row],[den_total]]</f>
        <v>0</v>
      </c>
      <c r="M3139" s="4">
        <f>Table15_2[[#This Row],[virtual_counts]]/Table15_2[[#This Row],[den_total]]</f>
        <v>0</v>
      </c>
      <c r="N3139" t="s">
        <v>16</v>
      </c>
    </row>
    <row r="3140" spans="1:14" x14ac:dyDescent="0.3">
      <c r="A3140" t="s">
        <v>28</v>
      </c>
      <c r="B3140">
        <v>2021</v>
      </c>
      <c r="C3140">
        <v>1</v>
      </c>
      <c r="D3140" t="s">
        <v>23</v>
      </c>
      <c r="E3140">
        <v>8302</v>
      </c>
      <c r="F3140">
        <f>VLOOKUP(_xlfn.CONCAT(A3140,B3140,C3140),Denominator!D:H,2,FALSE)</f>
        <v>8302</v>
      </c>
      <c r="G3140">
        <f>VLOOKUP(_xlfn.CONCAT(A3140,B3140,C3140),Denominator!D:H,3,FALSE)</f>
        <v>0</v>
      </c>
      <c r="H3140">
        <v>83</v>
      </c>
      <c r="I3140" s="13">
        <f>Table15_2[[#This Row],[total_counts]]-Table15_2[[#This Row],[virtual_counts]]</f>
        <v>83</v>
      </c>
      <c r="J3140">
        <v>0</v>
      </c>
      <c r="K3140" s="4">
        <f>Table15_2[[#This Row],[total_counts]]/Table15_2[[#This Row],[den_total]]</f>
        <v>9.9975909419417006E-3</v>
      </c>
      <c r="L3140" s="4">
        <f>Table15_2[[#This Row],[in_person_counts]]/Table15_2[[#This Row],[den_total]]</f>
        <v>9.9975909419417006E-3</v>
      </c>
      <c r="M3140" s="4">
        <f>Table15_2[[#This Row],[virtual_counts]]/Table15_2[[#This Row],[den_total]]</f>
        <v>0</v>
      </c>
      <c r="N3140" t="s">
        <v>16</v>
      </c>
    </row>
    <row r="3141" spans="1:14" x14ac:dyDescent="0.3">
      <c r="A3141" t="s">
        <v>28</v>
      </c>
      <c r="B3141">
        <v>2021</v>
      </c>
      <c r="C3141">
        <v>1</v>
      </c>
      <c r="D3141" t="s">
        <v>24</v>
      </c>
      <c r="E3141">
        <v>8302</v>
      </c>
      <c r="F3141">
        <f>VLOOKUP(_xlfn.CONCAT(A3141,B3141,C3141),Denominator!D:H,2,FALSE)</f>
        <v>8302</v>
      </c>
      <c r="G3141">
        <f>VLOOKUP(_xlfn.CONCAT(A3141,B3141,C3141),Denominator!D:H,3,FALSE)</f>
        <v>0</v>
      </c>
      <c r="H3141">
        <v>0</v>
      </c>
      <c r="I3141" s="13">
        <f>Table15_2[[#This Row],[total_counts]]-Table15_2[[#This Row],[virtual_counts]]</f>
        <v>0</v>
      </c>
      <c r="J3141">
        <v>0</v>
      </c>
      <c r="K3141" s="4">
        <f>Table15_2[[#This Row],[total_counts]]/Table15_2[[#This Row],[den_total]]</f>
        <v>0</v>
      </c>
      <c r="L3141" s="4">
        <f>Table15_2[[#This Row],[in_person_counts]]/Table15_2[[#This Row],[den_total]]</f>
        <v>0</v>
      </c>
      <c r="M3141" s="4">
        <f>Table15_2[[#This Row],[virtual_counts]]/Table15_2[[#This Row],[den_total]]</f>
        <v>0</v>
      </c>
      <c r="N3141" t="s">
        <v>16</v>
      </c>
    </row>
    <row r="3142" spans="1:14" x14ac:dyDescent="0.3">
      <c r="A3142" t="s">
        <v>28</v>
      </c>
      <c r="B3142">
        <v>2021</v>
      </c>
      <c r="C3142">
        <v>1</v>
      </c>
      <c r="D3142" t="s">
        <v>25</v>
      </c>
      <c r="E3142">
        <v>8302</v>
      </c>
      <c r="F3142">
        <f>VLOOKUP(_xlfn.CONCAT(A3142,B3142,C3142),Denominator!D:H,2,FALSE)</f>
        <v>8302</v>
      </c>
      <c r="G3142">
        <f>VLOOKUP(_xlfn.CONCAT(A3142,B3142,C3142),Denominator!D:H,3,FALSE)</f>
        <v>0</v>
      </c>
      <c r="H3142">
        <v>2</v>
      </c>
      <c r="I3142" s="13">
        <f>Table15_2[[#This Row],[total_counts]]-Table15_2[[#This Row],[virtual_counts]]</f>
        <v>2</v>
      </c>
      <c r="J3142">
        <v>0</v>
      </c>
      <c r="K3142" s="4">
        <f>Table15_2[[#This Row],[total_counts]]/Table15_2[[#This Row],[den_total]]</f>
        <v>2.409058058299205E-4</v>
      </c>
      <c r="L3142" s="4">
        <f>Table15_2[[#This Row],[in_person_counts]]/Table15_2[[#This Row],[den_total]]</f>
        <v>2.409058058299205E-4</v>
      </c>
      <c r="M3142" s="4">
        <f>Table15_2[[#This Row],[virtual_counts]]/Table15_2[[#This Row],[den_total]]</f>
        <v>0</v>
      </c>
      <c r="N3142" t="s">
        <v>16</v>
      </c>
    </row>
    <row r="3143" spans="1:14" x14ac:dyDescent="0.3">
      <c r="A3143" t="s">
        <v>28</v>
      </c>
      <c r="B3143">
        <v>2021</v>
      </c>
      <c r="C3143">
        <v>2</v>
      </c>
      <c r="D3143" t="s">
        <v>13</v>
      </c>
      <c r="E3143">
        <v>6369</v>
      </c>
      <c r="F3143">
        <f>VLOOKUP(_xlfn.CONCAT(A3143,B3143,C3143),Denominator!D:H,2,FALSE)</f>
        <v>6369</v>
      </c>
      <c r="G3143">
        <f>VLOOKUP(_xlfn.CONCAT(A3143,B3143,C3143),Denominator!D:H,3,FALSE)</f>
        <v>0</v>
      </c>
      <c r="H3143">
        <v>121</v>
      </c>
      <c r="I3143" s="13">
        <f>Table15_2[[#This Row],[total_counts]]-Table15_2[[#This Row],[virtual_counts]]</f>
        <v>121</v>
      </c>
      <c r="J3143">
        <v>0</v>
      </c>
      <c r="K3143" s="4">
        <f>Table15_2[[#This Row],[total_counts]]/Table15_2[[#This Row],[den_total]]</f>
        <v>1.8998272884283247E-2</v>
      </c>
      <c r="L3143" s="4">
        <f>Table15_2[[#This Row],[in_person_counts]]/Table15_2[[#This Row],[den_total]]</f>
        <v>1.8998272884283247E-2</v>
      </c>
      <c r="M3143" s="4">
        <f>Table15_2[[#This Row],[virtual_counts]]/Table15_2[[#This Row],[den_total]]</f>
        <v>0</v>
      </c>
      <c r="N3143" t="s">
        <v>17</v>
      </c>
    </row>
    <row r="3144" spans="1:14" x14ac:dyDescent="0.3">
      <c r="A3144" t="s">
        <v>28</v>
      </c>
      <c r="B3144">
        <v>2021</v>
      </c>
      <c r="C3144">
        <v>2</v>
      </c>
      <c r="D3144" t="s">
        <v>18</v>
      </c>
      <c r="E3144">
        <v>6369</v>
      </c>
      <c r="F3144">
        <f>VLOOKUP(_xlfn.CONCAT(A3144,B3144,C3144),Denominator!D:H,2,FALSE)</f>
        <v>6369</v>
      </c>
      <c r="G3144">
        <f>VLOOKUP(_xlfn.CONCAT(A3144,B3144,C3144),Denominator!D:H,3,FALSE)</f>
        <v>0</v>
      </c>
      <c r="H3144">
        <v>9</v>
      </c>
      <c r="I3144" s="13">
        <f>Table15_2[[#This Row],[total_counts]]-Table15_2[[#This Row],[virtual_counts]]</f>
        <v>9</v>
      </c>
      <c r="J3144">
        <v>0</v>
      </c>
      <c r="K3144" s="4">
        <f>Table15_2[[#This Row],[total_counts]]/Table15_2[[#This Row],[den_total]]</f>
        <v>1.4130946773433821E-3</v>
      </c>
      <c r="L3144" s="4">
        <f>Table15_2[[#This Row],[in_person_counts]]/Table15_2[[#This Row],[den_total]]</f>
        <v>1.4130946773433821E-3</v>
      </c>
      <c r="M3144" s="4">
        <f>Table15_2[[#This Row],[virtual_counts]]/Table15_2[[#This Row],[den_total]]</f>
        <v>0</v>
      </c>
      <c r="N3144" t="s">
        <v>17</v>
      </c>
    </row>
    <row r="3145" spans="1:14" x14ac:dyDescent="0.3">
      <c r="A3145" t="s">
        <v>28</v>
      </c>
      <c r="B3145">
        <v>2021</v>
      </c>
      <c r="C3145">
        <v>2</v>
      </c>
      <c r="D3145" t="s">
        <v>19</v>
      </c>
      <c r="E3145">
        <v>6369</v>
      </c>
      <c r="F3145">
        <f>VLOOKUP(_xlfn.CONCAT(A3145,B3145,C3145),Denominator!D:H,2,FALSE)</f>
        <v>6369</v>
      </c>
      <c r="G3145">
        <f>VLOOKUP(_xlfn.CONCAT(A3145,B3145,C3145),Denominator!D:H,3,FALSE)</f>
        <v>0</v>
      </c>
      <c r="H3145">
        <v>2</v>
      </c>
      <c r="I3145" s="13">
        <f>Table15_2[[#This Row],[total_counts]]-Table15_2[[#This Row],[virtual_counts]]</f>
        <v>2</v>
      </c>
      <c r="J3145">
        <v>0</v>
      </c>
      <c r="K3145" s="4">
        <f>Table15_2[[#This Row],[total_counts]]/Table15_2[[#This Row],[den_total]]</f>
        <v>3.1402103940964042E-4</v>
      </c>
      <c r="L3145" s="4">
        <f>Table15_2[[#This Row],[in_person_counts]]/Table15_2[[#This Row],[den_total]]</f>
        <v>3.1402103940964042E-4</v>
      </c>
      <c r="M3145" s="4">
        <f>Table15_2[[#This Row],[virtual_counts]]/Table15_2[[#This Row],[den_total]]</f>
        <v>0</v>
      </c>
      <c r="N3145" t="s">
        <v>17</v>
      </c>
    </row>
    <row r="3146" spans="1:14" x14ac:dyDescent="0.3">
      <c r="A3146" t="s">
        <v>28</v>
      </c>
      <c r="B3146">
        <v>2021</v>
      </c>
      <c r="C3146">
        <v>2</v>
      </c>
      <c r="D3146" t="s">
        <v>20</v>
      </c>
      <c r="E3146">
        <v>6369</v>
      </c>
      <c r="F3146">
        <f>VLOOKUP(_xlfn.CONCAT(A3146,B3146,C3146),Denominator!D:H,2,FALSE)</f>
        <v>6369</v>
      </c>
      <c r="G3146">
        <f>VLOOKUP(_xlfn.CONCAT(A3146,B3146,C3146),Denominator!D:H,3,FALSE)</f>
        <v>0</v>
      </c>
      <c r="H3146">
        <v>0</v>
      </c>
      <c r="I3146" s="13">
        <f>Table15_2[[#This Row],[total_counts]]-Table15_2[[#This Row],[virtual_counts]]</f>
        <v>0</v>
      </c>
      <c r="J3146">
        <v>0</v>
      </c>
      <c r="K3146" s="4">
        <f>Table15_2[[#This Row],[total_counts]]/Table15_2[[#This Row],[den_total]]</f>
        <v>0</v>
      </c>
      <c r="L3146" s="4">
        <f>Table15_2[[#This Row],[in_person_counts]]/Table15_2[[#This Row],[den_total]]</f>
        <v>0</v>
      </c>
      <c r="M3146" s="4">
        <f>Table15_2[[#This Row],[virtual_counts]]/Table15_2[[#This Row],[den_total]]</f>
        <v>0</v>
      </c>
      <c r="N3146" t="s">
        <v>17</v>
      </c>
    </row>
    <row r="3147" spans="1:14" x14ac:dyDescent="0.3">
      <c r="A3147" t="s">
        <v>28</v>
      </c>
      <c r="B3147">
        <v>2021</v>
      </c>
      <c r="C3147">
        <v>2</v>
      </c>
      <c r="D3147" t="s">
        <v>21</v>
      </c>
      <c r="E3147">
        <v>6369</v>
      </c>
      <c r="F3147">
        <f>VLOOKUP(_xlfn.CONCAT(A3147,B3147,C3147),Denominator!D:H,2,FALSE)</f>
        <v>6369</v>
      </c>
      <c r="G3147">
        <f>VLOOKUP(_xlfn.CONCAT(A3147,B3147,C3147),Denominator!D:H,3,FALSE)</f>
        <v>0</v>
      </c>
      <c r="H3147">
        <v>0</v>
      </c>
      <c r="I3147" s="13">
        <f>Table15_2[[#This Row],[total_counts]]-Table15_2[[#This Row],[virtual_counts]]</f>
        <v>0</v>
      </c>
      <c r="J3147">
        <v>0</v>
      </c>
      <c r="K3147" s="4">
        <f>Table15_2[[#This Row],[total_counts]]/Table15_2[[#This Row],[den_total]]</f>
        <v>0</v>
      </c>
      <c r="L3147" s="4">
        <f>Table15_2[[#This Row],[in_person_counts]]/Table15_2[[#This Row],[den_total]]</f>
        <v>0</v>
      </c>
      <c r="M3147" s="4">
        <f>Table15_2[[#This Row],[virtual_counts]]/Table15_2[[#This Row],[den_total]]</f>
        <v>0</v>
      </c>
      <c r="N3147" t="s">
        <v>17</v>
      </c>
    </row>
    <row r="3148" spans="1:14" x14ac:dyDescent="0.3">
      <c r="A3148" t="s">
        <v>28</v>
      </c>
      <c r="B3148">
        <v>2021</v>
      </c>
      <c r="C3148">
        <v>2</v>
      </c>
      <c r="D3148" t="s">
        <v>22</v>
      </c>
      <c r="E3148">
        <v>6369</v>
      </c>
      <c r="F3148">
        <f>VLOOKUP(_xlfn.CONCAT(A3148,B3148,C3148),Denominator!D:H,2,FALSE)</f>
        <v>6369</v>
      </c>
      <c r="G3148">
        <f>VLOOKUP(_xlfn.CONCAT(A3148,B3148,C3148),Denominator!D:H,3,FALSE)</f>
        <v>0</v>
      </c>
      <c r="H3148">
        <v>0</v>
      </c>
      <c r="I3148" s="13">
        <f>Table15_2[[#This Row],[total_counts]]-Table15_2[[#This Row],[virtual_counts]]</f>
        <v>0</v>
      </c>
      <c r="J3148">
        <v>0</v>
      </c>
      <c r="K3148" s="4">
        <f>Table15_2[[#This Row],[total_counts]]/Table15_2[[#This Row],[den_total]]</f>
        <v>0</v>
      </c>
      <c r="L3148" s="4">
        <f>Table15_2[[#This Row],[in_person_counts]]/Table15_2[[#This Row],[den_total]]</f>
        <v>0</v>
      </c>
      <c r="M3148" s="4">
        <f>Table15_2[[#This Row],[virtual_counts]]/Table15_2[[#This Row],[den_total]]</f>
        <v>0</v>
      </c>
      <c r="N3148" t="s">
        <v>17</v>
      </c>
    </row>
    <row r="3149" spans="1:14" x14ac:dyDescent="0.3">
      <c r="A3149" t="s">
        <v>28</v>
      </c>
      <c r="B3149">
        <v>2021</v>
      </c>
      <c r="C3149">
        <v>2</v>
      </c>
      <c r="D3149" t="s">
        <v>23</v>
      </c>
      <c r="E3149">
        <v>6369</v>
      </c>
      <c r="F3149">
        <f>VLOOKUP(_xlfn.CONCAT(A3149,B3149,C3149),Denominator!D:H,2,FALSE)</f>
        <v>6369</v>
      </c>
      <c r="G3149">
        <f>VLOOKUP(_xlfn.CONCAT(A3149,B3149,C3149),Denominator!D:H,3,FALSE)</f>
        <v>0</v>
      </c>
      <c r="H3149">
        <v>62</v>
      </c>
      <c r="I3149" s="13">
        <f>Table15_2[[#This Row],[total_counts]]-Table15_2[[#This Row],[virtual_counts]]</f>
        <v>62</v>
      </c>
      <c r="J3149">
        <v>0</v>
      </c>
      <c r="K3149" s="4">
        <f>Table15_2[[#This Row],[total_counts]]/Table15_2[[#This Row],[den_total]]</f>
        <v>9.7346522216988536E-3</v>
      </c>
      <c r="L3149" s="4">
        <f>Table15_2[[#This Row],[in_person_counts]]/Table15_2[[#This Row],[den_total]]</f>
        <v>9.7346522216988536E-3</v>
      </c>
      <c r="M3149" s="4">
        <f>Table15_2[[#This Row],[virtual_counts]]/Table15_2[[#This Row],[den_total]]</f>
        <v>0</v>
      </c>
      <c r="N3149" t="s">
        <v>17</v>
      </c>
    </row>
    <row r="3150" spans="1:14" x14ac:dyDescent="0.3">
      <c r="A3150" t="s">
        <v>28</v>
      </c>
      <c r="B3150">
        <v>2021</v>
      </c>
      <c r="C3150">
        <v>2</v>
      </c>
      <c r="D3150" t="s">
        <v>24</v>
      </c>
      <c r="E3150">
        <v>6369</v>
      </c>
      <c r="F3150">
        <f>VLOOKUP(_xlfn.CONCAT(A3150,B3150,C3150),Denominator!D:H,2,FALSE)</f>
        <v>6369</v>
      </c>
      <c r="G3150">
        <f>VLOOKUP(_xlfn.CONCAT(A3150,B3150,C3150),Denominator!D:H,3,FALSE)</f>
        <v>0</v>
      </c>
      <c r="H3150">
        <v>0</v>
      </c>
      <c r="I3150" s="13">
        <f>Table15_2[[#This Row],[total_counts]]-Table15_2[[#This Row],[virtual_counts]]</f>
        <v>0</v>
      </c>
      <c r="J3150">
        <v>0</v>
      </c>
      <c r="K3150" s="4">
        <f>Table15_2[[#This Row],[total_counts]]/Table15_2[[#This Row],[den_total]]</f>
        <v>0</v>
      </c>
      <c r="L3150" s="4">
        <f>Table15_2[[#This Row],[in_person_counts]]/Table15_2[[#This Row],[den_total]]</f>
        <v>0</v>
      </c>
      <c r="M3150" s="4">
        <f>Table15_2[[#This Row],[virtual_counts]]/Table15_2[[#This Row],[den_total]]</f>
        <v>0</v>
      </c>
      <c r="N3150" t="s">
        <v>17</v>
      </c>
    </row>
    <row r="3151" spans="1:14" x14ac:dyDescent="0.3">
      <c r="A3151" t="s">
        <v>28</v>
      </c>
      <c r="B3151">
        <v>2021</v>
      </c>
      <c r="C3151">
        <v>2</v>
      </c>
      <c r="D3151" t="s">
        <v>25</v>
      </c>
      <c r="E3151">
        <v>6369</v>
      </c>
      <c r="F3151">
        <f>VLOOKUP(_xlfn.CONCAT(A3151,B3151,C3151),Denominator!D:H,2,FALSE)</f>
        <v>6369</v>
      </c>
      <c r="G3151">
        <f>VLOOKUP(_xlfn.CONCAT(A3151,B3151,C3151),Denominator!D:H,3,FALSE)</f>
        <v>0</v>
      </c>
      <c r="H3151">
        <v>1</v>
      </c>
      <c r="I3151" s="13">
        <f>Table15_2[[#This Row],[total_counts]]-Table15_2[[#This Row],[virtual_counts]]</f>
        <v>1</v>
      </c>
      <c r="J3151">
        <v>0</v>
      </c>
      <c r="K3151" s="4">
        <f>Table15_2[[#This Row],[total_counts]]/Table15_2[[#This Row],[den_total]]</f>
        <v>1.5701051970482021E-4</v>
      </c>
      <c r="L3151" s="4">
        <f>Table15_2[[#This Row],[in_person_counts]]/Table15_2[[#This Row],[den_total]]</f>
        <v>1.5701051970482021E-4</v>
      </c>
      <c r="M3151" s="4">
        <f>Table15_2[[#This Row],[virtual_counts]]/Table15_2[[#This Row],[den_total]]</f>
        <v>0</v>
      </c>
      <c r="N3151" t="s">
        <v>17</v>
      </c>
    </row>
    <row r="3152" spans="1:14" x14ac:dyDescent="0.3">
      <c r="A3152" t="s">
        <v>28</v>
      </c>
      <c r="B3152">
        <v>2021</v>
      </c>
      <c r="C3152">
        <v>3</v>
      </c>
      <c r="D3152" t="s">
        <v>13</v>
      </c>
      <c r="E3152">
        <v>9099</v>
      </c>
      <c r="F3152">
        <f>VLOOKUP(_xlfn.CONCAT(A3152,B3152,C3152),Denominator!D:H,2,FALSE)</f>
        <v>9099</v>
      </c>
      <c r="G3152">
        <f>VLOOKUP(_xlfn.CONCAT(A3152,B3152,C3152),Denominator!D:H,3,FALSE)</f>
        <v>0</v>
      </c>
      <c r="H3152">
        <v>136</v>
      </c>
      <c r="I3152" s="13">
        <f>Table15_2[[#This Row],[total_counts]]-Table15_2[[#This Row],[virtual_counts]]</f>
        <v>136</v>
      </c>
      <c r="J3152">
        <v>0</v>
      </c>
      <c r="K3152" s="4">
        <f>Table15_2[[#This Row],[total_counts]]/Table15_2[[#This Row],[den_total]]</f>
        <v>1.4946697439279042E-2</v>
      </c>
      <c r="L3152" s="4">
        <f>Table15_2[[#This Row],[in_person_counts]]/Table15_2[[#This Row],[den_total]]</f>
        <v>1.4946697439279042E-2</v>
      </c>
      <c r="M3152" s="4">
        <f>Table15_2[[#This Row],[virtual_counts]]/Table15_2[[#This Row],[den_total]]</f>
        <v>0</v>
      </c>
      <c r="N3152" t="s">
        <v>17</v>
      </c>
    </row>
    <row r="3153" spans="1:14" x14ac:dyDescent="0.3">
      <c r="A3153" t="s">
        <v>28</v>
      </c>
      <c r="B3153">
        <v>2021</v>
      </c>
      <c r="C3153">
        <v>3</v>
      </c>
      <c r="D3153" t="s">
        <v>18</v>
      </c>
      <c r="E3153">
        <v>9099</v>
      </c>
      <c r="F3153">
        <f>VLOOKUP(_xlfn.CONCAT(A3153,B3153,C3153),Denominator!D:H,2,FALSE)</f>
        <v>9099</v>
      </c>
      <c r="G3153">
        <f>VLOOKUP(_xlfn.CONCAT(A3153,B3153,C3153),Denominator!D:H,3,FALSE)</f>
        <v>0</v>
      </c>
      <c r="H3153">
        <v>10</v>
      </c>
      <c r="I3153" s="13">
        <f>Table15_2[[#This Row],[total_counts]]-Table15_2[[#This Row],[virtual_counts]]</f>
        <v>10</v>
      </c>
      <c r="J3153">
        <v>0</v>
      </c>
      <c r="K3153" s="4">
        <f>Table15_2[[#This Row],[total_counts]]/Table15_2[[#This Row],[den_total]]</f>
        <v>1.0990218705352237E-3</v>
      </c>
      <c r="L3153" s="4">
        <f>Table15_2[[#This Row],[in_person_counts]]/Table15_2[[#This Row],[den_total]]</f>
        <v>1.0990218705352237E-3</v>
      </c>
      <c r="M3153" s="4">
        <f>Table15_2[[#This Row],[virtual_counts]]/Table15_2[[#This Row],[den_total]]</f>
        <v>0</v>
      </c>
      <c r="N3153" t="s">
        <v>17</v>
      </c>
    </row>
    <row r="3154" spans="1:14" x14ac:dyDescent="0.3">
      <c r="A3154" t="s">
        <v>28</v>
      </c>
      <c r="B3154">
        <v>2021</v>
      </c>
      <c r="C3154">
        <v>3</v>
      </c>
      <c r="D3154" t="s">
        <v>19</v>
      </c>
      <c r="E3154">
        <v>9099</v>
      </c>
      <c r="F3154">
        <f>VLOOKUP(_xlfn.CONCAT(A3154,B3154,C3154),Denominator!D:H,2,FALSE)</f>
        <v>9099</v>
      </c>
      <c r="G3154">
        <f>VLOOKUP(_xlfn.CONCAT(A3154,B3154,C3154),Denominator!D:H,3,FALSE)</f>
        <v>0</v>
      </c>
      <c r="H3154">
        <v>2</v>
      </c>
      <c r="I3154" s="13">
        <f>Table15_2[[#This Row],[total_counts]]-Table15_2[[#This Row],[virtual_counts]]</f>
        <v>2</v>
      </c>
      <c r="J3154">
        <v>0</v>
      </c>
      <c r="K3154" s="4">
        <f>Table15_2[[#This Row],[total_counts]]/Table15_2[[#This Row],[den_total]]</f>
        <v>2.1980437410704473E-4</v>
      </c>
      <c r="L3154" s="4">
        <f>Table15_2[[#This Row],[in_person_counts]]/Table15_2[[#This Row],[den_total]]</f>
        <v>2.1980437410704473E-4</v>
      </c>
      <c r="M3154" s="4">
        <f>Table15_2[[#This Row],[virtual_counts]]/Table15_2[[#This Row],[den_total]]</f>
        <v>0</v>
      </c>
      <c r="N3154" t="s">
        <v>17</v>
      </c>
    </row>
    <row r="3155" spans="1:14" x14ac:dyDescent="0.3">
      <c r="A3155" t="s">
        <v>28</v>
      </c>
      <c r="B3155">
        <v>2021</v>
      </c>
      <c r="C3155">
        <v>3</v>
      </c>
      <c r="D3155" t="s">
        <v>20</v>
      </c>
      <c r="E3155">
        <v>9099</v>
      </c>
      <c r="F3155">
        <f>VLOOKUP(_xlfn.CONCAT(A3155,B3155,C3155),Denominator!D:H,2,FALSE)</f>
        <v>9099</v>
      </c>
      <c r="G3155">
        <f>VLOOKUP(_xlfn.CONCAT(A3155,B3155,C3155),Denominator!D:H,3,FALSE)</f>
        <v>0</v>
      </c>
      <c r="H3155">
        <v>0</v>
      </c>
      <c r="I3155" s="13">
        <f>Table15_2[[#This Row],[total_counts]]-Table15_2[[#This Row],[virtual_counts]]</f>
        <v>0</v>
      </c>
      <c r="J3155">
        <v>0</v>
      </c>
      <c r="K3155" s="4">
        <f>Table15_2[[#This Row],[total_counts]]/Table15_2[[#This Row],[den_total]]</f>
        <v>0</v>
      </c>
      <c r="L3155" s="4">
        <f>Table15_2[[#This Row],[in_person_counts]]/Table15_2[[#This Row],[den_total]]</f>
        <v>0</v>
      </c>
      <c r="M3155" s="4">
        <f>Table15_2[[#This Row],[virtual_counts]]/Table15_2[[#This Row],[den_total]]</f>
        <v>0</v>
      </c>
      <c r="N3155" t="s">
        <v>17</v>
      </c>
    </row>
    <row r="3156" spans="1:14" x14ac:dyDescent="0.3">
      <c r="A3156" t="s">
        <v>28</v>
      </c>
      <c r="B3156">
        <v>2021</v>
      </c>
      <c r="C3156">
        <v>3</v>
      </c>
      <c r="D3156" t="s">
        <v>21</v>
      </c>
      <c r="E3156">
        <v>9099</v>
      </c>
      <c r="F3156">
        <f>VLOOKUP(_xlfn.CONCAT(A3156,B3156,C3156),Denominator!D:H,2,FALSE)</f>
        <v>9099</v>
      </c>
      <c r="G3156">
        <f>VLOOKUP(_xlfn.CONCAT(A3156,B3156,C3156),Denominator!D:H,3,FALSE)</f>
        <v>0</v>
      </c>
      <c r="H3156">
        <v>1</v>
      </c>
      <c r="I3156" s="13">
        <f>Table15_2[[#This Row],[total_counts]]-Table15_2[[#This Row],[virtual_counts]]</f>
        <v>1</v>
      </c>
      <c r="J3156">
        <v>0</v>
      </c>
      <c r="K3156" s="4">
        <f>Table15_2[[#This Row],[total_counts]]/Table15_2[[#This Row],[den_total]]</f>
        <v>1.0990218705352236E-4</v>
      </c>
      <c r="L3156" s="4">
        <f>Table15_2[[#This Row],[in_person_counts]]/Table15_2[[#This Row],[den_total]]</f>
        <v>1.0990218705352236E-4</v>
      </c>
      <c r="M3156" s="4">
        <f>Table15_2[[#This Row],[virtual_counts]]/Table15_2[[#This Row],[den_total]]</f>
        <v>0</v>
      </c>
      <c r="N3156" t="s">
        <v>17</v>
      </c>
    </row>
    <row r="3157" spans="1:14" x14ac:dyDescent="0.3">
      <c r="A3157" t="s">
        <v>28</v>
      </c>
      <c r="B3157">
        <v>2021</v>
      </c>
      <c r="C3157">
        <v>3</v>
      </c>
      <c r="D3157" t="s">
        <v>22</v>
      </c>
      <c r="E3157">
        <v>9099</v>
      </c>
      <c r="F3157">
        <f>VLOOKUP(_xlfn.CONCAT(A3157,B3157,C3157),Denominator!D:H,2,FALSE)</f>
        <v>9099</v>
      </c>
      <c r="G3157">
        <f>VLOOKUP(_xlfn.CONCAT(A3157,B3157,C3157),Denominator!D:H,3,FALSE)</f>
        <v>0</v>
      </c>
      <c r="H3157">
        <v>1</v>
      </c>
      <c r="I3157" s="13">
        <f>Table15_2[[#This Row],[total_counts]]-Table15_2[[#This Row],[virtual_counts]]</f>
        <v>1</v>
      </c>
      <c r="J3157">
        <v>0</v>
      </c>
      <c r="K3157" s="4">
        <f>Table15_2[[#This Row],[total_counts]]/Table15_2[[#This Row],[den_total]]</f>
        <v>1.0990218705352236E-4</v>
      </c>
      <c r="L3157" s="4">
        <f>Table15_2[[#This Row],[in_person_counts]]/Table15_2[[#This Row],[den_total]]</f>
        <v>1.0990218705352236E-4</v>
      </c>
      <c r="M3157" s="4">
        <f>Table15_2[[#This Row],[virtual_counts]]/Table15_2[[#This Row],[den_total]]</f>
        <v>0</v>
      </c>
      <c r="N3157" t="s">
        <v>17</v>
      </c>
    </row>
    <row r="3158" spans="1:14" x14ac:dyDescent="0.3">
      <c r="A3158" t="s">
        <v>28</v>
      </c>
      <c r="B3158">
        <v>2021</v>
      </c>
      <c r="C3158">
        <v>3</v>
      </c>
      <c r="D3158" t="s">
        <v>23</v>
      </c>
      <c r="E3158">
        <v>9099</v>
      </c>
      <c r="F3158">
        <f>VLOOKUP(_xlfn.CONCAT(A3158,B3158,C3158),Denominator!D:H,2,FALSE)</f>
        <v>9099</v>
      </c>
      <c r="G3158">
        <f>VLOOKUP(_xlfn.CONCAT(A3158,B3158,C3158),Denominator!D:H,3,FALSE)</f>
        <v>0</v>
      </c>
      <c r="H3158">
        <v>128</v>
      </c>
      <c r="I3158" s="13">
        <f>Table15_2[[#This Row],[total_counts]]-Table15_2[[#This Row],[virtual_counts]]</f>
        <v>128</v>
      </c>
      <c r="J3158">
        <v>0</v>
      </c>
      <c r="K3158" s="4">
        <f>Table15_2[[#This Row],[total_counts]]/Table15_2[[#This Row],[den_total]]</f>
        <v>1.4067479942850862E-2</v>
      </c>
      <c r="L3158" s="4">
        <f>Table15_2[[#This Row],[in_person_counts]]/Table15_2[[#This Row],[den_total]]</f>
        <v>1.4067479942850862E-2</v>
      </c>
      <c r="M3158" s="4">
        <f>Table15_2[[#This Row],[virtual_counts]]/Table15_2[[#This Row],[den_total]]</f>
        <v>0</v>
      </c>
      <c r="N3158" t="s">
        <v>17</v>
      </c>
    </row>
    <row r="3159" spans="1:14" x14ac:dyDescent="0.3">
      <c r="A3159" t="s">
        <v>28</v>
      </c>
      <c r="B3159">
        <v>2021</v>
      </c>
      <c r="C3159">
        <v>3</v>
      </c>
      <c r="D3159" t="s">
        <v>24</v>
      </c>
      <c r="E3159">
        <v>9099</v>
      </c>
      <c r="F3159">
        <f>VLOOKUP(_xlfn.CONCAT(A3159,B3159,C3159),Denominator!D:H,2,FALSE)</f>
        <v>9099</v>
      </c>
      <c r="G3159">
        <f>VLOOKUP(_xlfn.CONCAT(A3159,B3159,C3159),Denominator!D:H,3,FALSE)</f>
        <v>0</v>
      </c>
      <c r="H3159">
        <v>0</v>
      </c>
      <c r="I3159" s="13">
        <f>Table15_2[[#This Row],[total_counts]]-Table15_2[[#This Row],[virtual_counts]]</f>
        <v>0</v>
      </c>
      <c r="J3159">
        <v>0</v>
      </c>
      <c r="K3159" s="4">
        <f>Table15_2[[#This Row],[total_counts]]/Table15_2[[#This Row],[den_total]]</f>
        <v>0</v>
      </c>
      <c r="L3159" s="4">
        <f>Table15_2[[#This Row],[in_person_counts]]/Table15_2[[#This Row],[den_total]]</f>
        <v>0</v>
      </c>
      <c r="M3159" s="4">
        <f>Table15_2[[#This Row],[virtual_counts]]/Table15_2[[#This Row],[den_total]]</f>
        <v>0</v>
      </c>
      <c r="N3159" t="s">
        <v>17</v>
      </c>
    </row>
    <row r="3160" spans="1:14" x14ac:dyDescent="0.3">
      <c r="A3160" t="s">
        <v>28</v>
      </c>
      <c r="B3160">
        <v>2021</v>
      </c>
      <c r="C3160">
        <v>3</v>
      </c>
      <c r="D3160" t="s">
        <v>25</v>
      </c>
      <c r="E3160">
        <v>9099</v>
      </c>
      <c r="F3160">
        <f>VLOOKUP(_xlfn.CONCAT(A3160,B3160,C3160),Denominator!D:H,2,FALSE)</f>
        <v>9099</v>
      </c>
      <c r="G3160">
        <f>VLOOKUP(_xlfn.CONCAT(A3160,B3160,C3160),Denominator!D:H,3,FALSE)</f>
        <v>0</v>
      </c>
      <c r="H3160">
        <v>0</v>
      </c>
      <c r="I3160" s="13">
        <f>Table15_2[[#This Row],[total_counts]]-Table15_2[[#This Row],[virtual_counts]]</f>
        <v>0</v>
      </c>
      <c r="J3160">
        <v>0</v>
      </c>
      <c r="K3160" s="4">
        <f>Table15_2[[#This Row],[total_counts]]/Table15_2[[#This Row],[den_total]]</f>
        <v>0</v>
      </c>
      <c r="L3160" s="4">
        <f>Table15_2[[#This Row],[in_person_counts]]/Table15_2[[#This Row],[den_total]]</f>
        <v>0</v>
      </c>
      <c r="M3160" s="4">
        <f>Table15_2[[#This Row],[virtual_counts]]/Table15_2[[#This Row],[den_total]]</f>
        <v>0</v>
      </c>
      <c r="N3160" t="s">
        <v>17</v>
      </c>
    </row>
    <row r="3161" spans="1:14" x14ac:dyDescent="0.3">
      <c r="A3161" t="s">
        <v>28</v>
      </c>
      <c r="B3161">
        <v>2021</v>
      </c>
      <c r="C3161">
        <v>4</v>
      </c>
      <c r="D3161" t="s">
        <v>13</v>
      </c>
      <c r="E3161">
        <v>7686</v>
      </c>
      <c r="F3161">
        <f>VLOOKUP(_xlfn.CONCAT(A3161,B3161,C3161),Denominator!D:H,2,FALSE)</f>
        <v>7686</v>
      </c>
      <c r="G3161">
        <f>VLOOKUP(_xlfn.CONCAT(A3161,B3161,C3161),Denominator!D:H,3,FALSE)</f>
        <v>0</v>
      </c>
      <c r="H3161">
        <v>122</v>
      </c>
      <c r="I3161" s="13">
        <f>Table15_2[[#This Row],[total_counts]]-Table15_2[[#This Row],[virtual_counts]]</f>
        <v>122</v>
      </c>
      <c r="J3161">
        <v>0</v>
      </c>
      <c r="K3161" s="4">
        <f>Table15_2[[#This Row],[total_counts]]/Table15_2[[#This Row],[den_total]]</f>
        <v>1.5873015873015872E-2</v>
      </c>
      <c r="L3161" s="4">
        <f>Table15_2[[#This Row],[in_person_counts]]/Table15_2[[#This Row],[den_total]]</f>
        <v>1.5873015873015872E-2</v>
      </c>
      <c r="M3161" s="4">
        <f>Table15_2[[#This Row],[virtual_counts]]/Table15_2[[#This Row],[den_total]]</f>
        <v>0</v>
      </c>
      <c r="N3161" t="s">
        <v>17</v>
      </c>
    </row>
    <row r="3162" spans="1:14" x14ac:dyDescent="0.3">
      <c r="A3162" t="s">
        <v>28</v>
      </c>
      <c r="B3162">
        <v>2021</v>
      </c>
      <c r="C3162">
        <v>4</v>
      </c>
      <c r="D3162" t="s">
        <v>18</v>
      </c>
      <c r="E3162">
        <v>7686</v>
      </c>
      <c r="F3162">
        <f>VLOOKUP(_xlfn.CONCAT(A3162,B3162,C3162),Denominator!D:H,2,FALSE)</f>
        <v>7686</v>
      </c>
      <c r="G3162">
        <f>VLOOKUP(_xlfn.CONCAT(A3162,B3162,C3162),Denominator!D:H,3,FALSE)</f>
        <v>0</v>
      </c>
      <c r="H3162">
        <v>21</v>
      </c>
      <c r="I3162" s="13">
        <f>Table15_2[[#This Row],[total_counts]]-Table15_2[[#This Row],[virtual_counts]]</f>
        <v>21</v>
      </c>
      <c r="J3162">
        <v>0</v>
      </c>
      <c r="K3162" s="4">
        <f>Table15_2[[#This Row],[total_counts]]/Table15_2[[#This Row],[den_total]]</f>
        <v>2.7322404371584699E-3</v>
      </c>
      <c r="L3162" s="4">
        <f>Table15_2[[#This Row],[in_person_counts]]/Table15_2[[#This Row],[den_total]]</f>
        <v>2.7322404371584699E-3</v>
      </c>
      <c r="M3162" s="4">
        <f>Table15_2[[#This Row],[virtual_counts]]/Table15_2[[#This Row],[den_total]]</f>
        <v>0</v>
      </c>
      <c r="N3162" t="s">
        <v>17</v>
      </c>
    </row>
    <row r="3163" spans="1:14" x14ac:dyDescent="0.3">
      <c r="A3163" t="s">
        <v>28</v>
      </c>
      <c r="B3163">
        <v>2021</v>
      </c>
      <c r="C3163">
        <v>4</v>
      </c>
      <c r="D3163" t="s">
        <v>19</v>
      </c>
      <c r="E3163">
        <v>7686</v>
      </c>
      <c r="F3163">
        <f>VLOOKUP(_xlfn.CONCAT(A3163,B3163,C3163),Denominator!D:H,2,FALSE)</f>
        <v>7686</v>
      </c>
      <c r="G3163">
        <f>VLOOKUP(_xlfn.CONCAT(A3163,B3163,C3163),Denominator!D:H,3,FALSE)</f>
        <v>0</v>
      </c>
      <c r="H3163">
        <v>5</v>
      </c>
      <c r="I3163" s="13">
        <f>Table15_2[[#This Row],[total_counts]]-Table15_2[[#This Row],[virtual_counts]]</f>
        <v>5</v>
      </c>
      <c r="J3163">
        <v>0</v>
      </c>
      <c r="K3163" s="4">
        <f>Table15_2[[#This Row],[total_counts]]/Table15_2[[#This Row],[den_total]]</f>
        <v>6.5053343741868332E-4</v>
      </c>
      <c r="L3163" s="4">
        <f>Table15_2[[#This Row],[in_person_counts]]/Table15_2[[#This Row],[den_total]]</f>
        <v>6.5053343741868332E-4</v>
      </c>
      <c r="M3163" s="4">
        <f>Table15_2[[#This Row],[virtual_counts]]/Table15_2[[#This Row],[den_total]]</f>
        <v>0</v>
      </c>
      <c r="N3163" t="s">
        <v>17</v>
      </c>
    </row>
    <row r="3164" spans="1:14" x14ac:dyDescent="0.3">
      <c r="A3164" t="s">
        <v>28</v>
      </c>
      <c r="B3164">
        <v>2021</v>
      </c>
      <c r="C3164">
        <v>4</v>
      </c>
      <c r="D3164" t="s">
        <v>20</v>
      </c>
      <c r="E3164">
        <v>7686</v>
      </c>
      <c r="F3164">
        <f>VLOOKUP(_xlfn.CONCAT(A3164,B3164,C3164),Denominator!D:H,2,FALSE)</f>
        <v>7686</v>
      </c>
      <c r="G3164">
        <f>VLOOKUP(_xlfn.CONCAT(A3164,B3164,C3164),Denominator!D:H,3,FALSE)</f>
        <v>0</v>
      </c>
      <c r="H3164">
        <v>0</v>
      </c>
      <c r="I3164" s="13">
        <f>Table15_2[[#This Row],[total_counts]]-Table15_2[[#This Row],[virtual_counts]]</f>
        <v>0</v>
      </c>
      <c r="J3164">
        <v>0</v>
      </c>
      <c r="K3164" s="4">
        <f>Table15_2[[#This Row],[total_counts]]/Table15_2[[#This Row],[den_total]]</f>
        <v>0</v>
      </c>
      <c r="L3164" s="4">
        <f>Table15_2[[#This Row],[in_person_counts]]/Table15_2[[#This Row],[den_total]]</f>
        <v>0</v>
      </c>
      <c r="M3164" s="4">
        <f>Table15_2[[#This Row],[virtual_counts]]/Table15_2[[#This Row],[den_total]]</f>
        <v>0</v>
      </c>
      <c r="N3164" t="s">
        <v>17</v>
      </c>
    </row>
    <row r="3165" spans="1:14" x14ac:dyDescent="0.3">
      <c r="A3165" t="s">
        <v>28</v>
      </c>
      <c r="B3165">
        <v>2021</v>
      </c>
      <c r="C3165">
        <v>4</v>
      </c>
      <c r="D3165" t="s">
        <v>21</v>
      </c>
      <c r="E3165">
        <v>7686</v>
      </c>
      <c r="F3165">
        <f>VLOOKUP(_xlfn.CONCAT(A3165,B3165,C3165),Denominator!D:H,2,FALSE)</f>
        <v>7686</v>
      </c>
      <c r="G3165">
        <f>VLOOKUP(_xlfn.CONCAT(A3165,B3165,C3165),Denominator!D:H,3,FALSE)</f>
        <v>0</v>
      </c>
      <c r="H3165">
        <v>0</v>
      </c>
      <c r="I3165" s="13">
        <f>Table15_2[[#This Row],[total_counts]]-Table15_2[[#This Row],[virtual_counts]]</f>
        <v>0</v>
      </c>
      <c r="J3165">
        <v>0</v>
      </c>
      <c r="K3165" s="4">
        <f>Table15_2[[#This Row],[total_counts]]/Table15_2[[#This Row],[den_total]]</f>
        <v>0</v>
      </c>
      <c r="L3165" s="4">
        <f>Table15_2[[#This Row],[in_person_counts]]/Table15_2[[#This Row],[den_total]]</f>
        <v>0</v>
      </c>
      <c r="M3165" s="4">
        <f>Table15_2[[#This Row],[virtual_counts]]/Table15_2[[#This Row],[den_total]]</f>
        <v>0</v>
      </c>
      <c r="N3165" t="s">
        <v>17</v>
      </c>
    </row>
    <row r="3166" spans="1:14" x14ac:dyDescent="0.3">
      <c r="A3166" t="s">
        <v>28</v>
      </c>
      <c r="B3166">
        <v>2021</v>
      </c>
      <c r="C3166">
        <v>4</v>
      </c>
      <c r="D3166" t="s">
        <v>22</v>
      </c>
      <c r="E3166">
        <v>7686</v>
      </c>
      <c r="F3166">
        <f>VLOOKUP(_xlfn.CONCAT(A3166,B3166,C3166),Denominator!D:H,2,FALSE)</f>
        <v>7686</v>
      </c>
      <c r="G3166">
        <f>VLOOKUP(_xlfn.CONCAT(A3166,B3166,C3166),Denominator!D:H,3,FALSE)</f>
        <v>0</v>
      </c>
      <c r="H3166">
        <v>0</v>
      </c>
      <c r="I3166" s="13">
        <f>Table15_2[[#This Row],[total_counts]]-Table15_2[[#This Row],[virtual_counts]]</f>
        <v>0</v>
      </c>
      <c r="J3166">
        <v>0</v>
      </c>
      <c r="K3166" s="4">
        <f>Table15_2[[#This Row],[total_counts]]/Table15_2[[#This Row],[den_total]]</f>
        <v>0</v>
      </c>
      <c r="L3166" s="4">
        <f>Table15_2[[#This Row],[in_person_counts]]/Table15_2[[#This Row],[den_total]]</f>
        <v>0</v>
      </c>
      <c r="M3166" s="4">
        <f>Table15_2[[#This Row],[virtual_counts]]/Table15_2[[#This Row],[den_total]]</f>
        <v>0</v>
      </c>
      <c r="N3166" t="s">
        <v>17</v>
      </c>
    </row>
    <row r="3167" spans="1:14" x14ac:dyDescent="0.3">
      <c r="A3167" t="s">
        <v>28</v>
      </c>
      <c r="B3167">
        <v>2021</v>
      </c>
      <c r="C3167">
        <v>4</v>
      </c>
      <c r="D3167" t="s">
        <v>23</v>
      </c>
      <c r="E3167">
        <v>7686</v>
      </c>
      <c r="F3167">
        <f>VLOOKUP(_xlfn.CONCAT(A3167,B3167,C3167),Denominator!D:H,2,FALSE)</f>
        <v>7686</v>
      </c>
      <c r="G3167">
        <f>VLOOKUP(_xlfn.CONCAT(A3167,B3167,C3167),Denominator!D:H,3,FALSE)</f>
        <v>0</v>
      </c>
      <c r="H3167">
        <v>95</v>
      </c>
      <c r="I3167" s="13">
        <f>Table15_2[[#This Row],[total_counts]]-Table15_2[[#This Row],[virtual_counts]]</f>
        <v>95</v>
      </c>
      <c r="J3167">
        <v>0</v>
      </c>
      <c r="K3167" s="4">
        <f>Table15_2[[#This Row],[total_counts]]/Table15_2[[#This Row],[den_total]]</f>
        <v>1.2360135310954984E-2</v>
      </c>
      <c r="L3167" s="4">
        <f>Table15_2[[#This Row],[in_person_counts]]/Table15_2[[#This Row],[den_total]]</f>
        <v>1.2360135310954984E-2</v>
      </c>
      <c r="M3167" s="4">
        <f>Table15_2[[#This Row],[virtual_counts]]/Table15_2[[#This Row],[den_total]]</f>
        <v>0</v>
      </c>
      <c r="N3167" t="s">
        <v>17</v>
      </c>
    </row>
    <row r="3168" spans="1:14" x14ac:dyDescent="0.3">
      <c r="A3168" t="s">
        <v>28</v>
      </c>
      <c r="B3168">
        <v>2021</v>
      </c>
      <c r="C3168">
        <v>4</v>
      </c>
      <c r="D3168" t="s">
        <v>24</v>
      </c>
      <c r="E3168">
        <v>7686</v>
      </c>
      <c r="F3168">
        <f>VLOOKUP(_xlfn.CONCAT(A3168,B3168,C3168),Denominator!D:H,2,FALSE)</f>
        <v>7686</v>
      </c>
      <c r="G3168">
        <f>VLOOKUP(_xlfn.CONCAT(A3168,B3168,C3168),Denominator!D:H,3,FALSE)</f>
        <v>0</v>
      </c>
      <c r="H3168">
        <v>0</v>
      </c>
      <c r="I3168" s="13">
        <f>Table15_2[[#This Row],[total_counts]]-Table15_2[[#This Row],[virtual_counts]]</f>
        <v>0</v>
      </c>
      <c r="J3168">
        <v>0</v>
      </c>
      <c r="K3168" s="4">
        <f>Table15_2[[#This Row],[total_counts]]/Table15_2[[#This Row],[den_total]]</f>
        <v>0</v>
      </c>
      <c r="L3168" s="4">
        <f>Table15_2[[#This Row],[in_person_counts]]/Table15_2[[#This Row],[den_total]]</f>
        <v>0</v>
      </c>
      <c r="M3168" s="4">
        <f>Table15_2[[#This Row],[virtual_counts]]/Table15_2[[#This Row],[den_total]]</f>
        <v>0</v>
      </c>
      <c r="N3168" t="s">
        <v>17</v>
      </c>
    </row>
    <row r="3169" spans="1:14" x14ac:dyDescent="0.3">
      <c r="A3169" t="s">
        <v>28</v>
      </c>
      <c r="B3169">
        <v>2021</v>
      </c>
      <c r="C3169">
        <v>4</v>
      </c>
      <c r="D3169" t="s">
        <v>25</v>
      </c>
      <c r="E3169">
        <v>7686</v>
      </c>
      <c r="F3169">
        <f>VLOOKUP(_xlfn.CONCAT(A3169,B3169,C3169),Denominator!D:H,2,FALSE)</f>
        <v>7686</v>
      </c>
      <c r="G3169">
        <f>VLOOKUP(_xlfn.CONCAT(A3169,B3169,C3169),Denominator!D:H,3,FALSE)</f>
        <v>0</v>
      </c>
      <c r="H3169">
        <v>1</v>
      </c>
      <c r="I3169" s="13">
        <f>Table15_2[[#This Row],[total_counts]]-Table15_2[[#This Row],[virtual_counts]]</f>
        <v>1</v>
      </c>
      <c r="J3169">
        <v>0</v>
      </c>
      <c r="K3169" s="4">
        <f>Table15_2[[#This Row],[total_counts]]/Table15_2[[#This Row],[den_total]]</f>
        <v>1.3010668748373666E-4</v>
      </c>
      <c r="L3169" s="4">
        <f>Table15_2[[#This Row],[in_person_counts]]/Table15_2[[#This Row],[den_total]]</f>
        <v>1.3010668748373666E-4</v>
      </c>
      <c r="M3169" s="4">
        <f>Table15_2[[#This Row],[virtual_counts]]/Table15_2[[#This Row],[den_total]]</f>
        <v>0</v>
      </c>
      <c r="N3169" t="s">
        <v>17</v>
      </c>
    </row>
    <row r="3170" spans="1:14" x14ac:dyDescent="0.3">
      <c r="A3170" t="s">
        <v>28</v>
      </c>
      <c r="B3170">
        <v>2021</v>
      </c>
      <c r="C3170">
        <v>5</v>
      </c>
      <c r="D3170" t="s">
        <v>13</v>
      </c>
      <c r="E3170">
        <v>7153</v>
      </c>
      <c r="F3170">
        <f>VLOOKUP(_xlfn.CONCAT(A3170,B3170,C3170),Denominator!D:H,2,FALSE)</f>
        <v>7153</v>
      </c>
      <c r="G3170">
        <f>VLOOKUP(_xlfn.CONCAT(A3170,B3170,C3170),Denominator!D:H,3,FALSE)</f>
        <v>0</v>
      </c>
      <c r="H3170">
        <v>120</v>
      </c>
      <c r="I3170" s="13">
        <f>Table15_2[[#This Row],[total_counts]]-Table15_2[[#This Row],[virtual_counts]]</f>
        <v>120</v>
      </c>
      <c r="J3170">
        <v>0</v>
      </c>
      <c r="K3170" s="4">
        <f>Table15_2[[#This Row],[total_counts]]/Table15_2[[#This Row],[den_total]]</f>
        <v>1.6776177827484973E-2</v>
      </c>
      <c r="L3170" s="4">
        <f>Table15_2[[#This Row],[in_person_counts]]/Table15_2[[#This Row],[den_total]]</f>
        <v>1.6776177827484973E-2</v>
      </c>
      <c r="M3170" s="4">
        <f>Table15_2[[#This Row],[virtual_counts]]/Table15_2[[#This Row],[den_total]]</f>
        <v>0</v>
      </c>
      <c r="N3170" t="s">
        <v>17</v>
      </c>
    </row>
    <row r="3171" spans="1:14" x14ac:dyDescent="0.3">
      <c r="A3171" t="s">
        <v>28</v>
      </c>
      <c r="B3171">
        <v>2021</v>
      </c>
      <c r="C3171">
        <v>5</v>
      </c>
      <c r="D3171" t="s">
        <v>18</v>
      </c>
      <c r="E3171">
        <v>7153</v>
      </c>
      <c r="F3171">
        <f>VLOOKUP(_xlfn.CONCAT(A3171,B3171,C3171),Denominator!D:H,2,FALSE)</f>
        <v>7153</v>
      </c>
      <c r="G3171">
        <f>VLOOKUP(_xlfn.CONCAT(A3171,B3171,C3171),Denominator!D:H,3,FALSE)</f>
        <v>0</v>
      </c>
      <c r="H3171">
        <v>25</v>
      </c>
      <c r="I3171" s="13">
        <f>Table15_2[[#This Row],[total_counts]]-Table15_2[[#This Row],[virtual_counts]]</f>
        <v>25</v>
      </c>
      <c r="J3171">
        <v>0</v>
      </c>
      <c r="K3171" s="4">
        <f>Table15_2[[#This Row],[total_counts]]/Table15_2[[#This Row],[den_total]]</f>
        <v>3.4950370473927025E-3</v>
      </c>
      <c r="L3171" s="4">
        <f>Table15_2[[#This Row],[in_person_counts]]/Table15_2[[#This Row],[den_total]]</f>
        <v>3.4950370473927025E-3</v>
      </c>
      <c r="M3171" s="4">
        <f>Table15_2[[#This Row],[virtual_counts]]/Table15_2[[#This Row],[den_total]]</f>
        <v>0</v>
      </c>
      <c r="N3171" t="s">
        <v>17</v>
      </c>
    </row>
    <row r="3172" spans="1:14" x14ac:dyDescent="0.3">
      <c r="A3172" t="s">
        <v>28</v>
      </c>
      <c r="B3172">
        <v>2021</v>
      </c>
      <c r="C3172">
        <v>5</v>
      </c>
      <c r="D3172" t="s">
        <v>19</v>
      </c>
      <c r="E3172">
        <v>7153</v>
      </c>
      <c r="F3172">
        <f>VLOOKUP(_xlfn.CONCAT(A3172,B3172,C3172),Denominator!D:H,2,FALSE)</f>
        <v>7153</v>
      </c>
      <c r="G3172">
        <f>VLOOKUP(_xlfn.CONCAT(A3172,B3172,C3172),Denominator!D:H,3,FALSE)</f>
        <v>0</v>
      </c>
      <c r="H3172">
        <v>9</v>
      </c>
      <c r="I3172" s="13">
        <f>Table15_2[[#This Row],[total_counts]]-Table15_2[[#This Row],[virtual_counts]]</f>
        <v>9</v>
      </c>
      <c r="J3172">
        <v>0</v>
      </c>
      <c r="K3172" s="4">
        <f>Table15_2[[#This Row],[total_counts]]/Table15_2[[#This Row],[den_total]]</f>
        <v>1.2582133370613729E-3</v>
      </c>
      <c r="L3172" s="4">
        <f>Table15_2[[#This Row],[in_person_counts]]/Table15_2[[#This Row],[den_total]]</f>
        <v>1.2582133370613729E-3</v>
      </c>
      <c r="M3172" s="4">
        <f>Table15_2[[#This Row],[virtual_counts]]/Table15_2[[#This Row],[den_total]]</f>
        <v>0</v>
      </c>
      <c r="N3172" t="s">
        <v>17</v>
      </c>
    </row>
    <row r="3173" spans="1:14" x14ac:dyDescent="0.3">
      <c r="A3173" t="s">
        <v>28</v>
      </c>
      <c r="B3173">
        <v>2021</v>
      </c>
      <c r="C3173">
        <v>5</v>
      </c>
      <c r="D3173" t="s">
        <v>20</v>
      </c>
      <c r="E3173">
        <v>7153</v>
      </c>
      <c r="F3173">
        <f>VLOOKUP(_xlfn.CONCAT(A3173,B3173,C3173),Denominator!D:H,2,FALSE)</f>
        <v>7153</v>
      </c>
      <c r="G3173">
        <f>VLOOKUP(_xlfn.CONCAT(A3173,B3173,C3173),Denominator!D:H,3,FALSE)</f>
        <v>0</v>
      </c>
      <c r="H3173">
        <v>0</v>
      </c>
      <c r="I3173" s="13">
        <f>Table15_2[[#This Row],[total_counts]]-Table15_2[[#This Row],[virtual_counts]]</f>
        <v>0</v>
      </c>
      <c r="J3173">
        <v>0</v>
      </c>
      <c r="K3173" s="4">
        <f>Table15_2[[#This Row],[total_counts]]/Table15_2[[#This Row],[den_total]]</f>
        <v>0</v>
      </c>
      <c r="L3173" s="4">
        <f>Table15_2[[#This Row],[in_person_counts]]/Table15_2[[#This Row],[den_total]]</f>
        <v>0</v>
      </c>
      <c r="M3173" s="4">
        <f>Table15_2[[#This Row],[virtual_counts]]/Table15_2[[#This Row],[den_total]]</f>
        <v>0</v>
      </c>
      <c r="N3173" t="s">
        <v>17</v>
      </c>
    </row>
    <row r="3174" spans="1:14" x14ac:dyDescent="0.3">
      <c r="A3174" t="s">
        <v>28</v>
      </c>
      <c r="B3174">
        <v>2021</v>
      </c>
      <c r="C3174">
        <v>5</v>
      </c>
      <c r="D3174" t="s">
        <v>21</v>
      </c>
      <c r="E3174">
        <v>7153</v>
      </c>
      <c r="F3174">
        <f>VLOOKUP(_xlfn.CONCAT(A3174,B3174,C3174),Denominator!D:H,2,FALSE)</f>
        <v>7153</v>
      </c>
      <c r="G3174">
        <f>VLOOKUP(_xlfn.CONCAT(A3174,B3174,C3174),Denominator!D:H,3,FALSE)</f>
        <v>0</v>
      </c>
      <c r="H3174">
        <v>0</v>
      </c>
      <c r="I3174" s="13">
        <f>Table15_2[[#This Row],[total_counts]]-Table15_2[[#This Row],[virtual_counts]]</f>
        <v>0</v>
      </c>
      <c r="J3174">
        <v>0</v>
      </c>
      <c r="K3174" s="4">
        <f>Table15_2[[#This Row],[total_counts]]/Table15_2[[#This Row],[den_total]]</f>
        <v>0</v>
      </c>
      <c r="L3174" s="4">
        <f>Table15_2[[#This Row],[in_person_counts]]/Table15_2[[#This Row],[den_total]]</f>
        <v>0</v>
      </c>
      <c r="M3174" s="4">
        <f>Table15_2[[#This Row],[virtual_counts]]/Table15_2[[#This Row],[den_total]]</f>
        <v>0</v>
      </c>
      <c r="N3174" t="s">
        <v>17</v>
      </c>
    </row>
    <row r="3175" spans="1:14" x14ac:dyDescent="0.3">
      <c r="A3175" t="s">
        <v>28</v>
      </c>
      <c r="B3175">
        <v>2021</v>
      </c>
      <c r="C3175">
        <v>5</v>
      </c>
      <c r="D3175" t="s">
        <v>22</v>
      </c>
      <c r="E3175">
        <v>7153</v>
      </c>
      <c r="F3175">
        <f>VLOOKUP(_xlfn.CONCAT(A3175,B3175,C3175),Denominator!D:H,2,FALSE)</f>
        <v>7153</v>
      </c>
      <c r="G3175">
        <f>VLOOKUP(_xlfn.CONCAT(A3175,B3175,C3175),Denominator!D:H,3,FALSE)</f>
        <v>0</v>
      </c>
      <c r="H3175">
        <v>0</v>
      </c>
      <c r="I3175" s="13">
        <f>Table15_2[[#This Row],[total_counts]]-Table15_2[[#This Row],[virtual_counts]]</f>
        <v>0</v>
      </c>
      <c r="J3175">
        <v>0</v>
      </c>
      <c r="K3175" s="4">
        <f>Table15_2[[#This Row],[total_counts]]/Table15_2[[#This Row],[den_total]]</f>
        <v>0</v>
      </c>
      <c r="L3175" s="4">
        <f>Table15_2[[#This Row],[in_person_counts]]/Table15_2[[#This Row],[den_total]]</f>
        <v>0</v>
      </c>
      <c r="M3175" s="4">
        <f>Table15_2[[#This Row],[virtual_counts]]/Table15_2[[#This Row],[den_total]]</f>
        <v>0</v>
      </c>
      <c r="N3175" t="s">
        <v>17</v>
      </c>
    </row>
    <row r="3176" spans="1:14" x14ac:dyDescent="0.3">
      <c r="A3176" t="s">
        <v>28</v>
      </c>
      <c r="B3176">
        <v>2021</v>
      </c>
      <c r="C3176">
        <v>5</v>
      </c>
      <c r="D3176" t="s">
        <v>23</v>
      </c>
      <c r="E3176">
        <v>7153</v>
      </c>
      <c r="F3176">
        <f>VLOOKUP(_xlfn.CONCAT(A3176,B3176,C3176),Denominator!D:H,2,FALSE)</f>
        <v>7153</v>
      </c>
      <c r="G3176">
        <f>VLOOKUP(_xlfn.CONCAT(A3176,B3176,C3176),Denominator!D:H,3,FALSE)</f>
        <v>0</v>
      </c>
      <c r="H3176">
        <v>86</v>
      </c>
      <c r="I3176" s="13">
        <f>Table15_2[[#This Row],[total_counts]]-Table15_2[[#This Row],[virtual_counts]]</f>
        <v>86</v>
      </c>
      <c r="J3176">
        <v>0</v>
      </c>
      <c r="K3176" s="4">
        <f>Table15_2[[#This Row],[total_counts]]/Table15_2[[#This Row],[den_total]]</f>
        <v>1.2022927443030896E-2</v>
      </c>
      <c r="L3176" s="4">
        <f>Table15_2[[#This Row],[in_person_counts]]/Table15_2[[#This Row],[den_total]]</f>
        <v>1.2022927443030896E-2</v>
      </c>
      <c r="M3176" s="4">
        <f>Table15_2[[#This Row],[virtual_counts]]/Table15_2[[#This Row],[den_total]]</f>
        <v>0</v>
      </c>
      <c r="N3176" t="s">
        <v>17</v>
      </c>
    </row>
    <row r="3177" spans="1:14" x14ac:dyDescent="0.3">
      <c r="A3177" t="s">
        <v>28</v>
      </c>
      <c r="B3177">
        <v>2021</v>
      </c>
      <c r="C3177">
        <v>5</v>
      </c>
      <c r="D3177" t="s">
        <v>24</v>
      </c>
      <c r="E3177">
        <v>7153</v>
      </c>
      <c r="F3177">
        <f>VLOOKUP(_xlfn.CONCAT(A3177,B3177,C3177),Denominator!D:H,2,FALSE)</f>
        <v>7153</v>
      </c>
      <c r="G3177">
        <f>VLOOKUP(_xlfn.CONCAT(A3177,B3177,C3177),Denominator!D:H,3,FALSE)</f>
        <v>0</v>
      </c>
      <c r="H3177">
        <v>0</v>
      </c>
      <c r="I3177" s="13">
        <f>Table15_2[[#This Row],[total_counts]]-Table15_2[[#This Row],[virtual_counts]]</f>
        <v>0</v>
      </c>
      <c r="J3177">
        <v>0</v>
      </c>
      <c r="K3177" s="4">
        <f>Table15_2[[#This Row],[total_counts]]/Table15_2[[#This Row],[den_total]]</f>
        <v>0</v>
      </c>
      <c r="L3177" s="4">
        <f>Table15_2[[#This Row],[in_person_counts]]/Table15_2[[#This Row],[den_total]]</f>
        <v>0</v>
      </c>
      <c r="M3177" s="4">
        <f>Table15_2[[#This Row],[virtual_counts]]/Table15_2[[#This Row],[den_total]]</f>
        <v>0</v>
      </c>
      <c r="N3177" t="s">
        <v>17</v>
      </c>
    </row>
    <row r="3178" spans="1:14" x14ac:dyDescent="0.3">
      <c r="A3178" t="s">
        <v>28</v>
      </c>
      <c r="B3178">
        <v>2021</v>
      </c>
      <c r="C3178">
        <v>5</v>
      </c>
      <c r="D3178" t="s">
        <v>25</v>
      </c>
      <c r="E3178">
        <v>7153</v>
      </c>
      <c r="F3178">
        <f>VLOOKUP(_xlfn.CONCAT(A3178,B3178,C3178),Denominator!D:H,2,FALSE)</f>
        <v>7153</v>
      </c>
      <c r="G3178">
        <f>VLOOKUP(_xlfn.CONCAT(A3178,B3178,C3178),Denominator!D:H,3,FALSE)</f>
        <v>0</v>
      </c>
      <c r="H3178">
        <v>0</v>
      </c>
      <c r="I3178" s="13">
        <f>Table15_2[[#This Row],[total_counts]]-Table15_2[[#This Row],[virtual_counts]]</f>
        <v>0</v>
      </c>
      <c r="J3178">
        <v>0</v>
      </c>
      <c r="K3178" s="4">
        <f>Table15_2[[#This Row],[total_counts]]/Table15_2[[#This Row],[den_total]]</f>
        <v>0</v>
      </c>
      <c r="L3178" s="4">
        <f>Table15_2[[#This Row],[in_person_counts]]/Table15_2[[#This Row],[den_total]]</f>
        <v>0</v>
      </c>
      <c r="M3178" s="4">
        <f>Table15_2[[#This Row],[virtual_counts]]/Table15_2[[#This Row],[den_total]]</f>
        <v>0</v>
      </c>
      <c r="N3178" t="s">
        <v>17</v>
      </c>
    </row>
    <row r="3179" spans="1:14" x14ac:dyDescent="0.3">
      <c r="A3179" t="s">
        <v>28</v>
      </c>
      <c r="B3179">
        <v>2021</v>
      </c>
      <c r="C3179">
        <v>6</v>
      </c>
      <c r="D3179" t="s">
        <v>13</v>
      </c>
      <c r="E3179">
        <v>6128</v>
      </c>
      <c r="F3179">
        <f>VLOOKUP(_xlfn.CONCAT(A3179,B3179,C3179),Denominator!D:H,2,FALSE)</f>
        <v>6128</v>
      </c>
      <c r="G3179">
        <f>VLOOKUP(_xlfn.CONCAT(A3179,B3179,C3179),Denominator!D:H,3,FALSE)</f>
        <v>0</v>
      </c>
      <c r="H3179">
        <v>92</v>
      </c>
      <c r="I3179" s="13">
        <f>Table15_2[[#This Row],[total_counts]]-Table15_2[[#This Row],[virtual_counts]]</f>
        <v>92</v>
      </c>
      <c r="J3179">
        <v>0</v>
      </c>
      <c r="K3179" s="4">
        <f>Table15_2[[#This Row],[total_counts]]/Table15_2[[#This Row],[den_total]]</f>
        <v>1.5013054830287207E-2</v>
      </c>
      <c r="L3179" s="4">
        <f>Table15_2[[#This Row],[in_person_counts]]/Table15_2[[#This Row],[den_total]]</f>
        <v>1.5013054830287207E-2</v>
      </c>
      <c r="M3179" s="4">
        <f>Table15_2[[#This Row],[virtual_counts]]/Table15_2[[#This Row],[den_total]]</f>
        <v>0</v>
      </c>
      <c r="N3179" t="s">
        <v>17</v>
      </c>
    </row>
    <row r="3180" spans="1:14" x14ac:dyDescent="0.3">
      <c r="A3180" t="s">
        <v>28</v>
      </c>
      <c r="B3180">
        <v>2021</v>
      </c>
      <c r="C3180">
        <v>6</v>
      </c>
      <c r="D3180" t="s">
        <v>18</v>
      </c>
      <c r="E3180">
        <v>6128</v>
      </c>
      <c r="F3180">
        <f>VLOOKUP(_xlfn.CONCAT(A3180,B3180,C3180),Denominator!D:H,2,FALSE)</f>
        <v>6128</v>
      </c>
      <c r="G3180">
        <f>VLOOKUP(_xlfn.CONCAT(A3180,B3180,C3180),Denominator!D:H,3,FALSE)</f>
        <v>0</v>
      </c>
      <c r="H3180">
        <v>22</v>
      </c>
      <c r="I3180" s="13">
        <f>Table15_2[[#This Row],[total_counts]]-Table15_2[[#This Row],[virtual_counts]]</f>
        <v>22</v>
      </c>
      <c r="J3180">
        <v>0</v>
      </c>
      <c r="K3180" s="4">
        <f>Table15_2[[#This Row],[total_counts]]/Table15_2[[#This Row],[den_total]]</f>
        <v>3.5900783289817234E-3</v>
      </c>
      <c r="L3180" s="4">
        <f>Table15_2[[#This Row],[in_person_counts]]/Table15_2[[#This Row],[den_total]]</f>
        <v>3.5900783289817234E-3</v>
      </c>
      <c r="M3180" s="4">
        <f>Table15_2[[#This Row],[virtual_counts]]/Table15_2[[#This Row],[den_total]]</f>
        <v>0</v>
      </c>
      <c r="N3180" t="s">
        <v>17</v>
      </c>
    </row>
    <row r="3181" spans="1:14" x14ac:dyDescent="0.3">
      <c r="A3181" t="s">
        <v>28</v>
      </c>
      <c r="B3181">
        <v>2021</v>
      </c>
      <c r="C3181">
        <v>6</v>
      </c>
      <c r="D3181" t="s">
        <v>19</v>
      </c>
      <c r="E3181">
        <v>6128</v>
      </c>
      <c r="F3181">
        <f>VLOOKUP(_xlfn.CONCAT(A3181,B3181,C3181),Denominator!D:H,2,FALSE)</f>
        <v>6128</v>
      </c>
      <c r="G3181">
        <f>VLOOKUP(_xlfn.CONCAT(A3181,B3181,C3181),Denominator!D:H,3,FALSE)</f>
        <v>0</v>
      </c>
      <c r="H3181">
        <v>0</v>
      </c>
      <c r="I3181" s="13">
        <f>Table15_2[[#This Row],[total_counts]]-Table15_2[[#This Row],[virtual_counts]]</f>
        <v>0</v>
      </c>
      <c r="J3181">
        <v>0</v>
      </c>
      <c r="K3181" s="4">
        <f>Table15_2[[#This Row],[total_counts]]/Table15_2[[#This Row],[den_total]]</f>
        <v>0</v>
      </c>
      <c r="L3181" s="4">
        <f>Table15_2[[#This Row],[in_person_counts]]/Table15_2[[#This Row],[den_total]]</f>
        <v>0</v>
      </c>
      <c r="M3181" s="4">
        <f>Table15_2[[#This Row],[virtual_counts]]/Table15_2[[#This Row],[den_total]]</f>
        <v>0</v>
      </c>
      <c r="N3181" t="s">
        <v>17</v>
      </c>
    </row>
    <row r="3182" spans="1:14" x14ac:dyDescent="0.3">
      <c r="A3182" t="s">
        <v>28</v>
      </c>
      <c r="B3182">
        <v>2021</v>
      </c>
      <c r="C3182">
        <v>6</v>
      </c>
      <c r="D3182" t="s">
        <v>20</v>
      </c>
      <c r="E3182">
        <v>6128</v>
      </c>
      <c r="F3182">
        <f>VLOOKUP(_xlfn.CONCAT(A3182,B3182,C3182),Denominator!D:H,2,FALSE)</f>
        <v>6128</v>
      </c>
      <c r="G3182">
        <f>VLOOKUP(_xlfn.CONCAT(A3182,B3182,C3182),Denominator!D:H,3,FALSE)</f>
        <v>0</v>
      </c>
      <c r="H3182">
        <v>2</v>
      </c>
      <c r="I3182" s="13">
        <f>Table15_2[[#This Row],[total_counts]]-Table15_2[[#This Row],[virtual_counts]]</f>
        <v>2</v>
      </c>
      <c r="J3182">
        <v>0</v>
      </c>
      <c r="K3182" s="4">
        <f>Table15_2[[#This Row],[total_counts]]/Table15_2[[#This Row],[den_total]]</f>
        <v>3.2637075718015666E-4</v>
      </c>
      <c r="L3182" s="4">
        <f>Table15_2[[#This Row],[in_person_counts]]/Table15_2[[#This Row],[den_total]]</f>
        <v>3.2637075718015666E-4</v>
      </c>
      <c r="M3182" s="4">
        <f>Table15_2[[#This Row],[virtual_counts]]/Table15_2[[#This Row],[den_total]]</f>
        <v>0</v>
      </c>
      <c r="N3182" t="s">
        <v>17</v>
      </c>
    </row>
    <row r="3183" spans="1:14" x14ac:dyDescent="0.3">
      <c r="A3183" t="s">
        <v>28</v>
      </c>
      <c r="B3183">
        <v>2021</v>
      </c>
      <c r="C3183">
        <v>6</v>
      </c>
      <c r="D3183" t="s">
        <v>21</v>
      </c>
      <c r="E3183">
        <v>6128</v>
      </c>
      <c r="F3183">
        <f>VLOOKUP(_xlfn.CONCAT(A3183,B3183,C3183),Denominator!D:H,2,FALSE)</f>
        <v>6128</v>
      </c>
      <c r="G3183">
        <f>VLOOKUP(_xlfn.CONCAT(A3183,B3183,C3183),Denominator!D:H,3,FALSE)</f>
        <v>0</v>
      </c>
      <c r="H3183">
        <v>0</v>
      </c>
      <c r="I3183" s="13">
        <f>Table15_2[[#This Row],[total_counts]]-Table15_2[[#This Row],[virtual_counts]]</f>
        <v>0</v>
      </c>
      <c r="J3183">
        <v>0</v>
      </c>
      <c r="K3183" s="4">
        <f>Table15_2[[#This Row],[total_counts]]/Table15_2[[#This Row],[den_total]]</f>
        <v>0</v>
      </c>
      <c r="L3183" s="4">
        <f>Table15_2[[#This Row],[in_person_counts]]/Table15_2[[#This Row],[den_total]]</f>
        <v>0</v>
      </c>
      <c r="M3183" s="4">
        <f>Table15_2[[#This Row],[virtual_counts]]/Table15_2[[#This Row],[den_total]]</f>
        <v>0</v>
      </c>
      <c r="N3183" t="s">
        <v>17</v>
      </c>
    </row>
    <row r="3184" spans="1:14" x14ac:dyDescent="0.3">
      <c r="A3184" t="s">
        <v>28</v>
      </c>
      <c r="B3184">
        <v>2021</v>
      </c>
      <c r="C3184">
        <v>6</v>
      </c>
      <c r="D3184" t="s">
        <v>22</v>
      </c>
      <c r="E3184">
        <v>6128</v>
      </c>
      <c r="F3184">
        <f>VLOOKUP(_xlfn.CONCAT(A3184,B3184,C3184),Denominator!D:H,2,FALSE)</f>
        <v>6128</v>
      </c>
      <c r="G3184">
        <f>VLOOKUP(_xlfn.CONCAT(A3184,B3184,C3184),Denominator!D:H,3,FALSE)</f>
        <v>0</v>
      </c>
      <c r="H3184">
        <v>2</v>
      </c>
      <c r="I3184" s="13">
        <f>Table15_2[[#This Row],[total_counts]]-Table15_2[[#This Row],[virtual_counts]]</f>
        <v>2</v>
      </c>
      <c r="J3184">
        <v>0</v>
      </c>
      <c r="K3184" s="4">
        <f>Table15_2[[#This Row],[total_counts]]/Table15_2[[#This Row],[den_total]]</f>
        <v>3.2637075718015666E-4</v>
      </c>
      <c r="L3184" s="4">
        <f>Table15_2[[#This Row],[in_person_counts]]/Table15_2[[#This Row],[den_total]]</f>
        <v>3.2637075718015666E-4</v>
      </c>
      <c r="M3184" s="4">
        <f>Table15_2[[#This Row],[virtual_counts]]/Table15_2[[#This Row],[den_total]]</f>
        <v>0</v>
      </c>
      <c r="N3184" t="s">
        <v>17</v>
      </c>
    </row>
    <row r="3185" spans="1:14" x14ac:dyDescent="0.3">
      <c r="A3185" t="s">
        <v>28</v>
      </c>
      <c r="B3185">
        <v>2021</v>
      </c>
      <c r="C3185">
        <v>6</v>
      </c>
      <c r="D3185" t="s">
        <v>23</v>
      </c>
      <c r="E3185">
        <v>6128</v>
      </c>
      <c r="F3185">
        <f>VLOOKUP(_xlfn.CONCAT(A3185,B3185,C3185),Denominator!D:H,2,FALSE)</f>
        <v>6128</v>
      </c>
      <c r="G3185">
        <f>VLOOKUP(_xlfn.CONCAT(A3185,B3185,C3185),Denominator!D:H,3,FALSE)</f>
        <v>0</v>
      </c>
      <c r="H3185">
        <v>93</v>
      </c>
      <c r="I3185" s="13">
        <f>Table15_2[[#This Row],[total_counts]]-Table15_2[[#This Row],[virtual_counts]]</f>
        <v>93</v>
      </c>
      <c r="J3185">
        <v>0</v>
      </c>
      <c r="K3185" s="4">
        <f>Table15_2[[#This Row],[total_counts]]/Table15_2[[#This Row],[den_total]]</f>
        <v>1.5176240208877284E-2</v>
      </c>
      <c r="L3185" s="4">
        <f>Table15_2[[#This Row],[in_person_counts]]/Table15_2[[#This Row],[den_total]]</f>
        <v>1.5176240208877284E-2</v>
      </c>
      <c r="M3185" s="4">
        <f>Table15_2[[#This Row],[virtual_counts]]/Table15_2[[#This Row],[den_total]]</f>
        <v>0</v>
      </c>
      <c r="N3185" t="s">
        <v>17</v>
      </c>
    </row>
    <row r="3186" spans="1:14" x14ac:dyDescent="0.3">
      <c r="A3186" t="s">
        <v>28</v>
      </c>
      <c r="B3186">
        <v>2021</v>
      </c>
      <c r="C3186">
        <v>6</v>
      </c>
      <c r="D3186" t="s">
        <v>24</v>
      </c>
      <c r="E3186">
        <v>6128</v>
      </c>
      <c r="F3186">
        <f>VLOOKUP(_xlfn.CONCAT(A3186,B3186,C3186),Denominator!D:H,2,FALSE)</f>
        <v>6128</v>
      </c>
      <c r="G3186">
        <f>VLOOKUP(_xlfn.CONCAT(A3186,B3186,C3186),Denominator!D:H,3,FALSE)</f>
        <v>0</v>
      </c>
      <c r="H3186">
        <v>0</v>
      </c>
      <c r="I3186" s="13">
        <f>Table15_2[[#This Row],[total_counts]]-Table15_2[[#This Row],[virtual_counts]]</f>
        <v>0</v>
      </c>
      <c r="J3186">
        <v>0</v>
      </c>
      <c r="K3186" s="4">
        <f>Table15_2[[#This Row],[total_counts]]/Table15_2[[#This Row],[den_total]]</f>
        <v>0</v>
      </c>
      <c r="L3186" s="4">
        <f>Table15_2[[#This Row],[in_person_counts]]/Table15_2[[#This Row],[den_total]]</f>
        <v>0</v>
      </c>
      <c r="M3186" s="4">
        <f>Table15_2[[#This Row],[virtual_counts]]/Table15_2[[#This Row],[den_total]]</f>
        <v>0</v>
      </c>
      <c r="N3186" t="s">
        <v>17</v>
      </c>
    </row>
    <row r="3187" spans="1:14" x14ac:dyDescent="0.3">
      <c r="A3187" t="s">
        <v>28</v>
      </c>
      <c r="B3187">
        <v>2021</v>
      </c>
      <c r="C3187">
        <v>6</v>
      </c>
      <c r="D3187" t="s">
        <v>25</v>
      </c>
      <c r="E3187">
        <v>6128</v>
      </c>
      <c r="F3187">
        <f>VLOOKUP(_xlfn.CONCAT(A3187,B3187,C3187),Denominator!D:H,2,FALSE)</f>
        <v>6128</v>
      </c>
      <c r="G3187">
        <f>VLOOKUP(_xlfn.CONCAT(A3187,B3187,C3187),Denominator!D:H,3,FALSE)</f>
        <v>0</v>
      </c>
      <c r="H3187">
        <v>1</v>
      </c>
      <c r="I3187" s="13">
        <f>Table15_2[[#This Row],[total_counts]]-Table15_2[[#This Row],[virtual_counts]]</f>
        <v>1</v>
      </c>
      <c r="J3187">
        <v>0</v>
      </c>
      <c r="K3187" s="4">
        <f>Table15_2[[#This Row],[total_counts]]/Table15_2[[#This Row],[den_total]]</f>
        <v>1.6318537859007833E-4</v>
      </c>
      <c r="L3187" s="4">
        <f>Table15_2[[#This Row],[in_person_counts]]/Table15_2[[#This Row],[den_total]]</f>
        <v>1.6318537859007833E-4</v>
      </c>
      <c r="M3187" s="4">
        <f>Table15_2[[#This Row],[virtual_counts]]/Table15_2[[#This Row],[den_total]]</f>
        <v>0</v>
      </c>
      <c r="N3187" t="s">
        <v>17</v>
      </c>
    </row>
    <row r="3188" spans="1:14" x14ac:dyDescent="0.3">
      <c r="A3188" t="s">
        <v>28</v>
      </c>
      <c r="B3188">
        <v>2021</v>
      </c>
      <c r="C3188">
        <v>7</v>
      </c>
      <c r="D3188" t="s">
        <v>13</v>
      </c>
      <c r="E3188">
        <v>7490</v>
      </c>
      <c r="F3188">
        <f>VLOOKUP(_xlfn.CONCAT(A3188,B3188,C3188),Denominator!D:H,2,FALSE)</f>
        <v>7490</v>
      </c>
      <c r="G3188">
        <f>VLOOKUP(_xlfn.CONCAT(A3188,B3188,C3188),Denominator!D:H,3,FALSE)</f>
        <v>0</v>
      </c>
      <c r="H3188">
        <v>95</v>
      </c>
      <c r="I3188" s="13">
        <f>Table15_2[[#This Row],[total_counts]]-Table15_2[[#This Row],[virtual_counts]]</f>
        <v>95</v>
      </c>
      <c r="J3188">
        <v>0</v>
      </c>
      <c r="K3188" s="4">
        <f>Table15_2[[#This Row],[total_counts]]/Table15_2[[#This Row],[den_total]]</f>
        <v>1.2683578104138851E-2</v>
      </c>
      <c r="L3188" s="4">
        <f>Table15_2[[#This Row],[in_person_counts]]/Table15_2[[#This Row],[den_total]]</f>
        <v>1.2683578104138851E-2</v>
      </c>
      <c r="M3188" s="4">
        <f>Table15_2[[#This Row],[virtual_counts]]/Table15_2[[#This Row],[den_total]]</f>
        <v>0</v>
      </c>
      <c r="N3188" t="s">
        <v>17</v>
      </c>
    </row>
    <row r="3189" spans="1:14" x14ac:dyDescent="0.3">
      <c r="A3189" t="s">
        <v>28</v>
      </c>
      <c r="B3189">
        <v>2021</v>
      </c>
      <c r="C3189">
        <v>7</v>
      </c>
      <c r="D3189" t="s">
        <v>18</v>
      </c>
      <c r="E3189">
        <v>7490</v>
      </c>
      <c r="F3189">
        <f>VLOOKUP(_xlfn.CONCAT(A3189,B3189,C3189),Denominator!D:H,2,FALSE)</f>
        <v>7490</v>
      </c>
      <c r="G3189">
        <f>VLOOKUP(_xlfn.CONCAT(A3189,B3189,C3189),Denominator!D:H,3,FALSE)</f>
        <v>0</v>
      </c>
      <c r="H3189">
        <v>3</v>
      </c>
      <c r="I3189" s="13">
        <f>Table15_2[[#This Row],[total_counts]]-Table15_2[[#This Row],[virtual_counts]]</f>
        <v>3</v>
      </c>
      <c r="J3189">
        <v>0</v>
      </c>
      <c r="K3189" s="4">
        <f>Table15_2[[#This Row],[total_counts]]/Table15_2[[#This Row],[den_total]]</f>
        <v>4.0053404539385846E-4</v>
      </c>
      <c r="L3189" s="4">
        <f>Table15_2[[#This Row],[in_person_counts]]/Table15_2[[#This Row],[den_total]]</f>
        <v>4.0053404539385846E-4</v>
      </c>
      <c r="M3189" s="4">
        <f>Table15_2[[#This Row],[virtual_counts]]/Table15_2[[#This Row],[den_total]]</f>
        <v>0</v>
      </c>
      <c r="N3189" t="s">
        <v>17</v>
      </c>
    </row>
    <row r="3190" spans="1:14" x14ac:dyDescent="0.3">
      <c r="A3190" t="s">
        <v>28</v>
      </c>
      <c r="B3190">
        <v>2021</v>
      </c>
      <c r="C3190">
        <v>7</v>
      </c>
      <c r="D3190" t="s">
        <v>19</v>
      </c>
      <c r="E3190">
        <v>7490</v>
      </c>
      <c r="F3190">
        <f>VLOOKUP(_xlfn.CONCAT(A3190,B3190,C3190),Denominator!D:H,2,FALSE)</f>
        <v>7490</v>
      </c>
      <c r="G3190">
        <f>VLOOKUP(_xlfn.CONCAT(A3190,B3190,C3190),Denominator!D:H,3,FALSE)</f>
        <v>0</v>
      </c>
      <c r="H3190">
        <v>1</v>
      </c>
      <c r="I3190" s="13">
        <f>Table15_2[[#This Row],[total_counts]]-Table15_2[[#This Row],[virtual_counts]]</f>
        <v>1</v>
      </c>
      <c r="J3190">
        <v>0</v>
      </c>
      <c r="K3190" s="4">
        <f>Table15_2[[#This Row],[total_counts]]/Table15_2[[#This Row],[den_total]]</f>
        <v>1.3351134846461949E-4</v>
      </c>
      <c r="L3190" s="4">
        <f>Table15_2[[#This Row],[in_person_counts]]/Table15_2[[#This Row],[den_total]]</f>
        <v>1.3351134846461949E-4</v>
      </c>
      <c r="M3190" s="4">
        <f>Table15_2[[#This Row],[virtual_counts]]/Table15_2[[#This Row],[den_total]]</f>
        <v>0</v>
      </c>
      <c r="N3190" t="s">
        <v>17</v>
      </c>
    </row>
    <row r="3191" spans="1:14" x14ac:dyDescent="0.3">
      <c r="A3191" t="s">
        <v>28</v>
      </c>
      <c r="B3191">
        <v>2021</v>
      </c>
      <c r="C3191">
        <v>7</v>
      </c>
      <c r="D3191" t="s">
        <v>20</v>
      </c>
      <c r="E3191">
        <v>7490</v>
      </c>
      <c r="F3191">
        <f>VLOOKUP(_xlfn.CONCAT(A3191,B3191,C3191),Denominator!D:H,2,FALSE)</f>
        <v>7490</v>
      </c>
      <c r="G3191">
        <f>VLOOKUP(_xlfn.CONCAT(A3191,B3191,C3191),Denominator!D:H,3,FALSE)</f>
        <v>0</v>
      </c>
      <c r="H3191">
        <v>0</v>
      </c>
      <c r="I3191" s="13">
        <f>Table15_2[[#This Row],[total_counts]]-Table15_2[[#This Row],[virtual_counts]]</f>
        <v>0</v>
      </c>
      <c r="J3191">
        <v>0</v>
      </c>
      <c r="K3191" s="4">
        <f>Table15_2[[#This Row],[total_counts]]/Table15_2[[#This Row],[den_total]]</f>
        <v>0</v>
      </c>
      <c r="L3191" s="4">
        <f>Table15_2[[#This Row],[in_person_counts]]/Table15_2[[#This Row],[den_total]]</f>
        <v>0</v>
      </c>
      <c r="M3191" s="4">
        <f>Table15_2[[#This Row],[virtual_counts]]/Table15_2[[#This Row],[den_total]]</f>
        <v>0</v>
      </c>
      <c r="N3191" t="s">
        <v>17</v>
      </c>
    </row>
    <row r="3192" spans="1:14" x14ac:dyDescent="0.3">
      <c r="A3192" t="s">
        <v>28</v>
      </c>
      <c r="B3192">
        <v>2021</v>
      </c>
      <c r="C3192">
        <v>7</v>
      </c>
      <c r="D3192" t="s">
        <v>21</v>
      </c>
      <c r="E3192">
        <v>7490</v>
      </c>
      <c r="F3192">
        <f>VLOOKUP(_xlfn.CONCAT(A3192,B3192,C3192),Denominator!D:H,2,FALSE)</f>
        <v>7490</v>
      </c>
      <c r="G3192">
        <f>VLOOKUP(_xlfn.CONCAT(A3192,B3192,C3192),Denominator!D:H,3,FALSE)</f>
        <v>0</v>
      </c>
      <c r="H3192">
        <v>1</v>
      </c>
      <c r="I3192" s="13">
        <f>Table15_2[[#This Row],[total_counts]]-Table15_2[[#This Row],[virtual_counts]]</f>
        <v>1</v>
      </c>
      <c r="J3192">
        <v>0</v>
      </c>
      <c r="K3192" s="4">
        <f>Table15_2[[#This Row],[total_counts]]/Table15_2[[#This Row],[den_total]]</f>
        <v>1.3351134846461949E-4</v>
      </c>
      <c r="L3192" s="4">
        <f>Table15_2[[#This Row],[in_person_counts]]/Table15_2[[#This Row],[den_total]]</f>
        <v>1.3351134846461949E-4</v>
      </c>
      <c r="M3192" s="4">
        <f>Table15_2[[#This Row],[virtual_counts]]/Table15_2[[#This Row],[den_total]]</f>
        <v>0</v>
      </c>
      <c r="N3192" t="s">
        <v>17</v>
      </c>
    </row>
    <row r="3193" spans="1:14" x14ac:dyDescent="0.3">
      <c r="A3193" t="s">
        <v>28</v>
      </c>
      <c r="B3193">
        <v>2021</v>
      </c>
      <c r="C3193">
        <v>7</v>
      </c>
      <c r="D3193" t="s">
        <v>22</v>
      </c>
      <c r="E3193">
        <v>7490</v>
      </c>
      <c r="F3193">
        <f>VLOOKUP(_xlfn.CONCAT(A3193,B3193,C3193),Denominator!D:H,2,FALSE)</f>
        <v>7490</v>
      </c>
      <c r="G3193">
        <f>VLOOKUP(_xlfn.CONCAT(A3193,B3193,C3193),Denominator!D:H,3,FALSE)</f>
        <v>0</v>
      </c>
      <c r="H3193">
        <v>1</v>
      </c>
      <c r="I3193" s="13">
        <f>Table15_2[[#This Row],[total_counts]]-Table15_2[[#This Row],[virtual_counts]]</f>
        <v>1</v>
      </c>
      <c r="J3193">
        <v>0</v>
      </c>
      <c r="K3193" s="4">
        <f>Table15_2[[#This Row],[total_counts]]/Table15_2[[#This Row],[den_total]]</f>
        <v>1.3351134846461949E-4</v>
      </c>
      <c r="L3193" s="4">
        <f>Table15_2[[#This Row],[in_person_counts]]/Table15_2[[#This Row],[den_total]]</f>
        <v>1.3351134846461949E-4</v>
      </c>
      <c r="M3193" s="4">
        <f>Table15_2[[#This Row],[virtual_counts]]/Table15_2[[#This Row],[den_total]]</f>
        <v>0</v>
      </c>
      <c r="N3193" t="s">
        <v>17</v>
      </c>
    </row>
    <row r="3194" spans="1:14" x14ac:dyDescent="0.3">
      <c r="A3194" t="s">
        <v>28</v>
      </c>
      <c r="B3194">
        <v>2021</v>
      </c>
      <c r="C3194">
        <v>7</v>
      </c>
      <c r="D3194" t="s">
        <v>23</v>
      </c>
      <c r="E3194">
        <v>7490</v>
      </c>
      <c r="F3194">
        <f>VLOOKUP(_xlfn.CONCAT(A3194,B3194,C3194),Denominator!D:H,2,FALSE)</f>
        <v>7490</v>
      </c>
      <c r="G3194">
        <f>VLOOKUP(_xlfn.CONCAT(A3194,B3194,C3194),Denominator!D:H,3,FALSE)</f>
        <v>0</v>
      </c>
      <c r="H3194">
        <v>117</v>
      </c>
      <c r="I3194" s="13">
        <f>Table15_2[[#This Row],[total_counts]]-Table15_2[[#This Row],[virtual_counts]]</f>
        <v>117</v>
      </c>
      <c r="J3194">
        <v>0</v>
      </c>
      <c r="K3194" s="4">
        <f>Table15_2[[#This Row],[total_counts]]/Table15_2[[#This Row],[den_total]]</f>
        <v>1.5620827770360481E-2</v>
      </c>
      <c r="L3194" s="4">
        <f>Table15_2[[#This Row],[in_person_counts]]/Table15_2[[#This Row],[den_total]]</f>
        <v>1.5620827770360481E-2</v>
      </c>
      <c r="M3194" s="4">
        <f>Table15_2[[#This Row],[virtual_counts]]/Table15_2[[#This Row],[den_total]]</f>
        <v>0</v>
      </c>
      <c r="N3194" t="s">
        <v>17</v>
      </c>
    </row>
    <row r="3195" spans="1:14" x14ac:dyDescent="0.3">
      <c r="A3195" t="s">
        <v>28</v>
      </c>
      <c r="B3195">
        <v>2021</v>
      </c>
      <c r="C3195">
        <v>7</v>
      </c>
      <c r="D3195" t="s">
        <v>24</v>
      </c>
      <c r="E3195">
        <v>7490</v>
      </c>
      <c r="F3195">
        <f>VLOOKUP(_xlfn.CONCAT(A3195,B3195,C3195),Denominator!D:H,2,FALSE)</f>
        <v>7490</v>
      </c>
      <c r="G3195">
        <f>VLOOKUP(_xlfn.CONCAT(A3195,B3195,C3195),Denominator!D:H,3,FALSE)</f>
        <v>0</v>
      </c>
      <c r="H3195">
        <v>0</v>
      </c>
      <c r="I3195" s="13">
        <f>Table15_2[[#This Row],[total_counts]]-Table15_2[[#This Row],[virtual_counts]]</f>
        <v>0</v>
      </c>
      <c r="J3195">
        <v>0</v>
      </c>
      <c r="K3195" s="4">
        <f>Table15_2[[#This Row],[total_counts]]/Table15_2[[#This Row],[den_total]]</f>
        <v>0</v>
      </c>
      <c r="L3195" s="4">
        <f>Table15_2[[#This Row],[in_person_counts]]/Table15_2[[#This Row],[den_total]]</f>
        <v>0</v>
      </c>
      <c r="M3195" s="4">
        <f>Table15_2[[#This Row],[virtual_counts]]/Table15_2[[#This Row],[den_total]]</f>
        <v>0</v>
      </c>
      <c r="N3195" t="s">
        <v>17</v>
      </c>
    </row>
    <row r="3196" spans="1:14" x14ac:dyDescent="0.3">
      <c r="A3196" t="s">
        <v>28</v>
      </c>
      <c r="B3196">
        <v>2021</v>
      </c>
      <c r="C3196">
        <v>7</v>
      </c>
      <c r="D3196" t="s">
        <v>25</v>
      </c>
      <c r="E3196">
        <v>7490</v>
      </c>
      <c r="F3196">
        <f>VLOOKUP(_xlfn.CONCAT(A3196,B3196,C3196),Denominator!D:H,2,FALSE)</f>
        <v>7490</v>
      </c>
      <c r="G3196">
        <f>VLOOKUP(_xlfn.CONCAT(A3196,B3196,C3196),Denominator!D:H,3,FALSE)</f>
        <v>0</v>
      </c>
      <c r="H3196">
        <v>0</v>
      </c>
      <c r="I3196" s="13">
        <f>Table15_2[[#This Row],[total_counts]]-Table15_2[[#This Row],[virtual_counts]]</f>
        <v>0</v>
      </c>
      <c r="J3196">
        <v>0</v>
      </c>
      <c r="K3196" s="4">
        <f>Table15_2[[#This Row],[total_counts]]/Table15_2[[#This Row],[den_total]]</f>
        <v>0</v>
      </c>
      <c r="L3196" s="4">
        <f>Table15_2[[#This Row],[in_person_counts]]/Table15_2[[#This Row],[den_total]]</f>
        <v>0</v>
      </c>
      <c r="M3196" s="4">
        <f>Table15_2[[#This Row],[virtual_counts]]/Table15_2[[#This Row],[den_total]]</f>
        <v>0</v>
      </c>
      <c r="N3196" t="s">
        <v>17</v>
      </c>
    </row>
    <row r="3197" spans="1:14" x14ac:dyDescent="0.3">
      <c r="A3197" t="s">
        <v>28</v>
      </c>
      <c r="B3197">
        <v>2021</v>
      </c>
      <c r="C3197">
        <v>8</v>
      </c>
      <c r="D3197" t="s">
        <v>13</v>
      </c>
      <c r="E3197">
        <v>7292</v>
      </c>
      <c r="F3197">
        <f>VLOOKUP(_xlfn.CONCAT(A3197,B3197,C3197),Denominator!D:H,2,FALSE)</f>
        <v>7292</v>
      </c>
      <c r="G3197">
        <f>VLOOKUP(_xlfn.CONCAT(A3197,B3197,C3197),Denominator!D:H,3,FALSE)</f>
        <v>0</v>
      </c>
      <c r="H3197">
        <v>110</v>
      </c>
      <c r="I3197" s="13">
        <f>Table15_2[[#This Row],[total_counts]]-Table15_2[[#This Row],[virtual_counts]]</f>
        <v>110</v>
      </c>
      <c r="J3197">
        <v>0</v>
      </c>
      <c r="K3197" s="4">
        <f>Table15_2[[#This Row],[total_counts]]/Table15_2[[#This Row],[den_total]]</f>
        <v>1.5085024684585847E-2</v>
      </c>
      <c r="L3197" s="4">
        <f>Table15_2[[#This Row],[in_person_counts]]/Table15_2[[#This Row],[den_total]]</f>
        <v>1.5085024684585847E-2</v>
      </c>
      <c r="M3197" s="4">
        <f>Table15_2[[#This Row],[virtual_counts]]/Table15_2[[#This Row],[den_total]]</f>
        <v>0</v>
      </c>
      <c r="N3197" t="s">
        <v>17</v>
      </c>
    </row>
    <row r="3198" spans="1:14" x14ac:dyDescent="0.3">
      <c r="A3198" t="s">
        <v>28</v>
      </c>
      <c r="B3198">
        <v>2021</v>
      </c>
      <c r="C3198">
        <v>8</v>
      </c>
      <c r="D3198" t="s">
        <v>18</v>
      </c>
      <c r="E3198">
        <v>7292</v>
      </c>
      <c r="F3198">
        <f>VLOOKUP(_xlfn.CONCAT(A3198,B3198,C3198),Denominator!D:H,2,FALSE)</f>
        <v>7292</v>
      </c>
      <c r="G3198">
        <f>VLOOKUP(_xlfn.CONCAT(A3198,B3198,C3198),Denominator!D:H,3,FALSE)</f>
        <v>0</v>
      </c>
      <c r="H3198">
        <v>4</v>
      </c>
      <c r="I3198" s="13">
        <f>Table15_2[[#This Row],[total_counts]]-Table15_2[[#This Row],[virtual_counts]]</f>
        <v>4</v>
      </c>
      <c r="J3198">
        <v>0</v>
      </c>
      <c r="K3198" s="4">
        <f>Table15_2[[#This Row],[total_counts]]/Table15_2[[#This Row],[den_total]]</f>
        <v>5.4854635216675812E-4</v>
      </c>
      <c r="L3198" s="4">
        <f>Table15_2[[#This Row],[in_person_counts]]/Table15_2[[#This Row],[den_total]]</f>
        <v>5.4854635216675812E-4</v>
      </c>
      <c r="M3198" s="4">
        <f>Table15_2[[#This Row],[virtual_counts]]/Table15_2[[#This Row],[den_total]]</f>
        <v>0</v>
      </c>
      <c r="N3198" t="s">
        <v>17</v>
      </c>
    </row>
    <row r="3199" spans="1:14" x14ac:dyDescent="0.3">
      <c r="A3199" t="s">
        <v>28</v>
      </c>
      <c r="B3199">
        <v>2021</v>
      </c>
      <c r="C3199">
        <v>8</v>
      </c>
      <c r="D3199" t="s">
        <v>19</v>
      </c>
      <c r="E3199">
        <v>7292</v>
      </c>
      <c r="F3199">
        <f>VLOOKUP(_xlfn.CONCAT(A3199,B3199,C3199),Denominator!D:H,2,FALSE)</f>
        <v>7292</v>
      </c>
      <c r="G3199">
        <f>VLOOKUP(_xlfn.CONCAT(A3199,B3199,C3199),Denominator!D:H,3,FALSE)</f>
        <v>0</v>
      </c>
      <c r="H3199">
        <v>4</v>
      </c>
      <c r="I3199" s="13">
        <f>Table15_2[[#This Row],[total_counts]]-Table15_2[[#This Row],[virtual_counts]]</f>
        <v>4</v>
      </c>
      <c r="J3199">
        <v>0</v>
      </c>
      <c r="K3199" s="4">
        <f>Table15_2[[#This Row],[total_counts]]/Table15_2[[#This Row],[den_total]]</f>
        <v>5.4854635216675812E-4</v>
      </c>
      <c r="L3199" s="4">
        <f>Table15_2[[#This Row],[in_person_counts]]/Table15_2[[#This Row],[den_total]]</f>
        <v>5.4854635216675812E-4</v>
      </c>
      <c r="M3199" s="4">
        <f>Table15_2[[#This Row],[virtual_counts]]/Table15_2[[#This Row],[den_total]]</f>
        <v>0</v>
      </c>
      <c r="N3199" t="s">
        <v>17</v>
      </c>
    </row>
    <row r="3200" spans="1:14" x14ac:dyDescent="0.3">
      <c r="A3200" t="s">
        <v>28</v>
      </c>
      <c r="B3200">
        <v>2021</v>
      </c>
      <c r="C3200">
        <v>8</v>
      </c>
      <c r="D3200" t="s">
        <v>20</v>
      </c>
      <c r="E3200">
        <v>7292</v>
      </c>
      <c r="F3200">
        <f>VLOOKUP(_xlfn.CONCAT(A3200,B3200,C3200),Denominator!D:H,2,FALSE)</f>
        <v>7292</v>
      </c>
      <c r="G3200">
        <f>VLOOKUP(_xlfn.CONCAT(A3200,B3200,C3200),Denominator!D:H,3,FALSE)</f>
        <v>0</v>
      </c>
      <c r="H3200">
        <v>0</v>
      </c>
      <c r="I3200" s="13">
        <f>Table15_2[[#This Row],[total_counts]]-Table15_2[[#This Row],[virtual_counts]]</f>
        <v>0</v>
      </c>
      <c r="J3200">
        <v>0</v>
      </c>
      <c r="K3200" s="4">
        <f>Table15_2[[#This Row],[total_counts]]/Table15_2[[#This Row],[den_total]]</f>
        <v>0</v>
      </c>
      <c r="L3200" s="4">
        <f>Table15_2[[#This Row],[in_person_counts]]/Table15_2[[#This Row],[den_total]]</f>
        <v>0</v>
      </c>
      <c r="M3200" s="4">
        <f>Table15_2[[#This Row],[virtual_counts]]/Table15_2[[#This Row],[den_total]]</f>
        <v>0</v>
      </c>
      <c r="N3200" t="s">
        <v>17</v>
      </c>
    </row>
    <row r="3201" spans="1:14" x14ac:dyDescent="0.3">
      <c r="A3201" t="s">
        <v>28</v>
      </c>
      <c r="B3201">
        <v>2021</v>
      </c>
      <c r="C3201">
        <v>8</v>
      </c>
      <c r="D3201" t="s">
        <v>21</v>
      </c>
      <c r="E3201">
        <v>7292</v>
      </c>
      <c r="F3201">
        <f>VLOOKUP(_xlfn.CONCAT(A3201,B3201,C3201),Denominator!D:H,2,FALSE)</f>
        <v>7292</v>
      </c>
      <c r="G3201">
        <f>VLOOKUP(_xlfn.CONCAT(A3201,B3201,C3201),Denominator!D:H,3,FALSE)</f>
        <v>0</v>
      </c>
      <c r="H3201">
        <v>0</v>
      </c>
      <c r="I3201" s="13">
        <f>Table15_2[[#This Row],[total_counts]]-Table15_2[[#This Row],[virtual_counts]]</f>
        <v>0</v>
      </c>
      <c r="J3201">
        <v>0</v>
      </c>
      <c r="K3201" s="4">
        <f>Table15_2[[#This Row],[total_counts]]/Table15_2[[#This Row],[den_total]]</f>
        <v>0</v>
      </c>
      <c r="L3201" s="4">
        <f>Table15_2[[#This Row],[in_person_counts]]/Table15_2[[#This Row],[den_total]]</f>
        <v>0</v>
      </c>
      <c r="M3201" s="4">
        <f>Table15_2[[#This Row],[virtual_counts]]/Table15_2[[#This Row],[den_total]]</f>
        <v>0</v>
      </c>
      <c r="N3201" t="s">
        <v>17</v>
      </c>
    </row>
    <row r="3202" spans="1:14" x14ac:dyDescent="0.3">
      <c r="A3202" t="s">
        <v>28</v>
      </c>
      <c r="B3202">
        <v>2021</v>
      </c>
      <c r="C3202">
        <v>8</v>
      </c>
      <c r="D3202" t="s">
        <v>22</v>
      </c>
      <c r="E3202">
        <v>7292</v>
      </c>
      <c r="F3202">
        <f>VLOOKUP(_xlfn.CONCAT(A3202,B3202,C3202),Denominator!D:H,2,FALSE)</f>
        <v>7292</v>
      </c>
      <c r="G3202">
        <f>VLOOKUP(_xlfn.CONCAT(A3202,B3202,C3202),Denominator!D:H,3,FALSE)</f>
        <v>0</v>
      </c>
      <c r="H3202">
        <v>0</v>
      </c>
      <c r="I3202" s="13">
        <f>Table15_2[[#This Row],[total_counts]]-Table15_2[[#This Row],[virtual_counts]]</f>
        <v>0</v>
      </c>
      <c r="J3202">
        <v>0</v>
      </c>
      <c r="K3202" s="4">
        <f>Table15_2[[#This Row],[total_counts]]/Table15_2[[#This Row],[den_total]]</f>
        <v>0</v>
      </c>
      <c r="L3202" s="4">
        <f>Table15_2[[#This Row],[in_person_counts]]/Table15_2[[#This Row],[den_total]]</f>
        <v>0</v>
      </c>
      <c r="M3202" s="4">
        <f>Table15_2[[#This Row],[virtual_counts]]/Table15_2[[#This Row],[den_total]]</f>
        <v>0</v>
      </c>
      <c r="N3202" t="s">
        <v>17</v>
      </c>
    </row>
    <row r="3203" spans="1:14" x14ac:dyDescent="0.3">
      <c r="A3203" t="s">
        <v>28</v>
      </c>
      <c r="B3203">
        <v>2021</v>
      </c>
      <c r="C3203">
        <v>8</v>
      </c>
      <c r="D3203" t="s">
        <v>23</v>
      </c>
      <c r="E3203">
        <v>7292</v>
      </c>
      <c r="F3203">
        <f>VLOOKUP(_xlfn.CONCAT(A3203,B3203,C3203),Denominator!D:H,2,FALSE)</f>
        <v>7292</v>
      </c>
      <c r="G3203">
        <f>VLOOKUP(_xlfn.CONCAT(A3203,B3203,C3203),Denominator!D:H,3,FALSE)</f>
        <v>0</v>
      </c>
      <c r="H3203">
        <v>92</v>
      </c>
      <c r="I3203" s="13">
        <f>Table15_2[[#This Row],[total_counts]]-Table15_2[[#This Row],[virtual_counts]]</f>
        <v>92</v>
      </c>
      <c r="J3203">
        <v>0</v>
      </c>
      <c r="K3203" s="4">
        <f>Table15_2[[#This Row],[total_counts]]/Table15_2[[#This Row],[den_total]]</f>
        <v>1.2616566099835436E-2</v>
      </c>
      <c r="L3203" s="4">
        <f>Table15_2[[#This Row],[in_person_counts]]/Table15_2[[#This Row],[den_total]]</f>
        <v>1.2616566099835436E-2</v>
      </c>
      <c r="M3203" s="4">
        <f>Table15_2[[#This Row],[virtual_counts]]/Table15_2[[#This Row],[den_total]]</f>
        <v>0</v>
      </c>
      <c r="N3203" t="s">
        <v>17</v>
      </c>
    </row>
    <row r="3204" spans="1:14" x14ac:dyDescent="0.3">
      <c r="A3204" t="s">
        <v>28</v>
      </c>
      <c r="B3204">
        <v>2021</v>
      </c>
      <c r="C3204">
        <v>8</v>
      </c>
      <c r="D3204" t="s">
        <v>24</v>
      </c>
      <c r="E3204">
        <v>7292</v>
      </c>
      <c r="F3204">
        <f>VLOOKUP(_xlfn.CONCAT(A3204,B3204,C3204),Denominator!D:H,2,FALSE)</f>
        <v>7292</v>
      </c>
      <c r="G3204">
        <f>VLOOKUP(_xlfn.CONCAT(A3204,B3204,C3204),Denominator!D:H,3,FALSE)</f>
        <v>0</v>
      </c>
      <c r="H3204">
        <v>0</v>
      </c>
      <c r="I3204" s="13">
        <f>Table15_2[[#This Row],[total_counts]]-Table15_2[[#This Row],[virtual_counts]]</f>
        <v>0</v>
      </c>
      <c r="J3204">
        <v>0</v>
      </c>
      <c r="K3204" s="4">
        <f>Table15_2[[#This Row],[total_counts]]/Table15_2[[#This Row],[den_total]]</f>
        <v>0</v>
      </c>
      <c r="L3204" s="4">
        <f>Table15_2[[#This Row],[in_person_counts]]/Table15_2[[#This Row],[den_total]]</f>
        <v>0</v>
      </c>
      <c r="M3204" s="4">
        <f>Table15_2[[#This Row],[virtual_counts]]/Table15_2[[#This Row],[den_total]]</f>
        <v>0</v>
      </c>
      <c r="N3204" t="s">
        <v>17</v>
      </c>
    </row>
    <row r="3205" spans="1:14" x14ac:dyDescent="0.3">
      <c r="A3205" t="s">
        <v>28</v>
      </c>
      <c r="B3205">
        <v>2021</v>
      </c>
      <c r="C3205">
        <v>8</v>
      </c>
      <c r="D3205" t="s">
        <v>25</v>
      </c>
      <c r="E3205">
        <v>7292</v>
      </c>
      <c r="F3205">
        <f>VLOOKUP(_xlfn.CONCAT(A3205,B3205,C3205),Denominator!D:H,2,FALSE)</f>
        <v>7292</v>
      </c>
      <c r="G3205">
        <f>VLOOKUP(_xlfn.CONCAT(A3205,B3205,C3205),Denominator!D:H,3,FALSE)</f>
        <v>0</v>
      </c>
      <c r="H3205">
        <v>0</v>
      </c>
      <c r="I3205" s="13">
        <f>Table15_2[[#This Row],[total_counts]]-Table15_2[[#This Row],[virtual_counts]]</f>
        <v>0</v>
      </c>
      <c r="J3205">
        <v>0</v>
      </c>
      <c r="K3205" s="4">
        <f>Table15_2[[#This Row],[total_counts]]/Table15_2[[#This Row],[den_total]]</f>
        <v>0</v>
      </c>
      <c r="L3205" s="4">
        <f>Table15_2[[#This Row],[in_person_counts]]/Table15_2[[#This Row],[den_total]]</f>
        <v>0</v>
      </c>
      <c r="M3205" s="4">
        <f>Table15_2[[#This Row],[virtual_counts]]/Table15_2[[#This Row],[den_total]]</f>
        <v>0</v>
      </c>
      <c r="N3205" t="s">
        <v>17</v>
      </c>
    </row>
    <row r="3206" spans="1:14" x14ac:dyDescent="0.3">
      <c r="A3206" t="s">
        <v>28</v>
      </c>
      <c r="B3206">
        <v>2021</v>
      </c>
      <c r="C3206">
        <v>9</v>
      </c>
      <c r="D3206" t="s">
        <v>13</v>
      </c>
      <c r="E3206">
        <v>6985</v>
      </c>
      <c r="F3206">
        <f>VLOOKUP(_xlfn.CONCAT(A3206,B3206,C3206),Denominator!D:H,2,FALSE)</f>
        <v>6985</v>
      </c>
      <c r="G3206">
        <f>VLOOKUP(_xlfn.CONCAT(A3206,B3206,C3206),Denominator!D:H,3,FALSE)</f>
        <v>0</v>
      </c>
      <c r="H3206">
        <v>81</v>
      </c>
      <c r="I3206" s="13">
        <f>Table15_2[[#This Row],[total_counts]]-Table15_2[[#This Row],[virtual_counts]]</f>
        <v>81</v>
      </c>
      <c r="J3206">
        <v>0</v>
      </c>
      <c r="K3206" s="4">
        <f>Table15_2[[#This Row],[total_counts]]/Table15_2[[#This Row],[den_total]]</f>
        <v>1.1596277738010021E-2</v>
      </c>
      <c r="L3206" s="4">
        <f>Table15_2[[#This Row],[in_person_counts]]/Table15_2[[#This Row],[den_total]]</f>
        <v>1.1596277738010021E-2</v>
      </c>
      <c r="M3206" s="4">
        <f>Table15_2[[#This Row],[virtual_counts]]/Table15_2[[#This Row],[den_total]]</f>
        <v>0</v>
      </c>
      <c r="N3206" t="s">
        <v>17</v>
      </c>
    </row>
    <row r="3207" spans="1:14" x14ac:dyDescent="0.3">
      <c r="A3207" t="s">
        <v>28</v>
      </c>
      <c r="B3207">
        <v>2021</v>
      </c>
      <c r="C3207">
        <v>9</v>
      </c>
      <c r="D3207" t="s">
        <v>18</v>
      </c>
      <c r="E3207">
        <v>6985</v>
      </c>
      <c r="F3207">
        <f>VLOOKUP(_xlfn.CONCAT(A3207,B3207,C3207),Denominator!D:H,2,FALSE)</f>
        <v>6985</v>
      </c>
      <c r="G3207">
        <f>VLOOKUP(_xlfn.CONCAT(A3207,B3207,C3207),Denominator!D:H,3,FALSE)</f>
        <v>0</v>
      </c>
      <c r="H3207">
        <v>1</v>
      </c>
      <c r="I3207" s="13">
        <f>Table15_2[[#This Row],[total_counts]]-Table15_2[[#This Row],[virtual_counts]]</f>
        <v>1</v>
      </c>
      <c r="J3207">
        <v>0</v>
      </c>
      <c r="K3207" s="4">
        <f>Table15_2[[#This Row],[total_counts]]/Table15_2[[#This Row],[den_total]]</f>
        <v>1.4316392269148176E-4</v>
      </c>
      <c r="L3207" s="4">
        <f>Table15_2[[#This Row],[in_person_counts]]/Table15_2[[#This Row],[den_total]]</f>
        <v>1.4316392269148176E-4</v>
      </c>
      <c r="M3207" s="4">
        <f>Table15_2[[#This Row],[virtual_counts]]/Table15_2[[#This Row],[den_total]]</f>
        <v>0</v>
      </c>
      <c r="N3207" t="s">
        <v>17</v>
      </c>
    </row>
    <row r="3208" spans="1:14" x14ac:dyDescent="0.3">
      <c r="A3208" t="s">
        <v>28</v>
      </c>
      <c r="B3208">
        <v>2021</v>
      </c>
      <c r="C3208">
        <v>9</v>
      </c>
      <c r="D3208" t="s">
        <v>19</v>
      </c>
      <c r="E3208">
        <v>6985</v>
      </c>
      <c r="F3208">
        <f>VLOOKUP(_xlfn.CONCAT(A3208,B3208,C3208),Denominator!D:H,2,FALSE)</f>
        <v>6985</v>
      </c>
      <c r="G3208">
        <f>VLOOKUP(_xlfn.CONCAT(A3208,B3208,C3208),Denominator!D:H,3,FALSE)</f>
        <v>0</v>
      </c>
      <c r="H3208">
        <v>1</v>
      </c>
      <c r="I3208" s="13">
        <f>Table15_2[[#This Row],[total_counts]]-Table15_2[[#This Row],[virtual_counts]]</f>
        <v>1</v>
      </c>
      <c r="J3208">
        <v>0</v>
      </c>
      <c r="K3208" s="4">
        <f>Table15_2[[#This Row],[total_counts]]/Table15_2[[#This Row],[den_total]]</f>
        <v>1.4316392269148176E-4</v>
      </c>
      <c r="L3208" s="4">
        <f>Table15_2[[#This Row],[in_person_counts]]/Table15_2[[#This Row],[den_total]]</f>
        <v>1.4316392269148176E-4</v>
      </c>
      <c r="M3208" s="4">
        <f>Table15_2[[#This Row],[virtual_counts]]/Table15_2[[#This Row],[den_total]]</f>
        <v>0</v>
      </c>
      <c r="N3208" t="s">
        <v>17</v>
      </c>
    </row>
    <row r="3209" spans="1:14" x14ac:dyDescent="0.3">
      <c r="A3209" t="s">
        <v>28</v>
      </c>
      <c r="B3209">
        <v>2021</v>
      </c>
      <c r="C3209">
        <v>9</v>
      </c>
      <c r="D3209" t="s">
        <v>20</v>
      </c>
      <c r="E3209">
        <v>6985</v>
      </c>
      <c r="F3209">
        <f>VLOOKUP(_xlfn.CONCAT(A3209,B3209,C3209),Denominator!D:H,2,FALSE)</f>
        <v>6985</v>
      </c>
      <c r="G3209">
        <f>VLOOKUP(_xlfn.CONCAT(A3209,B3209,C3209),Denominator!D:H,3,FALSE)</f>
        <v>0</v>
      </c>
      <c r="H3209">
        <v>0</v>
      </c>
      <c r="I3209" s="13">
        <f>Table15_2[[#This Row],[total_counts]]-Table15_2[[#This Row],[virtual_counts]]</f>
        <v>0</v>
      </c>
      <c r="J3209">
        <v>0</v>
      </c>
      <c r="K3209" s="4">
        <f>Table15_2[[#This Row],[total_counts]]/Table15_2[[#This Row],[den_total]]</f>
        <v>0</v>
      </c>
      <c r="L3209" s="4">
        <f>Table15_2[[#This Row],[in_person_counts]]/Table15_2[[#This Row],[den_total]]</f>
        <v>0</v>
      </c>
      <c r="M3209" s="4">
        <f>Table15_2[[#This Row],[virtual_counts]]/Table15_2[[#This Row],[den_total]]</f>
        <v>0</v>
      </c>
      <c r="N3209" t="s">
        <v>17</v>
      </c>
    </row>
    <row r="3210" spans="1:14" x14ac:dyDescent="0.3">
      <c r="A3210" t="s">
        <v>28</v>
      </c>
      <c r="B3210">
        <v>2021</v>
      </c>
      <c r="C3210">
        <v>9</v>
      </c>
      <c r="D3210" t="s">
        <v>21</v>
      </c>
      <c r="E3210">
        <v>6985</v>
      </c>
      <c r="F3210">
        <f>VLOOKUP(_xlfn.CONCAT(A3210,B3210,C3210),Denominator!D:H,2,FALSE)</f>
        <v>6985</v>
      </c>
      <c r="G3210">
        <f>VLOOKUP(_xlfn.CONCAT(A3210,B3210,C3210),Denominator!D:H,3,FALSE)</f>
        <v>0</v>
      </c>
      <c r="H3210">
        <v>0</v>
      </c>
      <c r="I3210" s="13">
        <f>Table15_2[[#This Row],[total_counts]]-Table15_2[[#This Row],[virtual_counts]]</f>
        <v>0</v>
      </c>
      <c r="J3210">
        <v>0</v>
      </c>
      <c r="K3210" s="4">
        <f>Table15_2[[#This Row],[total_counts]]/Table15_2[[#This Row],[den_total]]</f>
        <v>0</v>
      </c>
      <c r="L3210" s="4">
        <f>Table15_2[[#This Row],[in_person_counts]]/Table15_2[[#This Row],[den_total]]</f>
        <v>0</v>
      </c>
      <c r="M3210" s="4">
        <f>Table15_2[[#This Row],[virtual_counts]]/Table15_2[[#This Row],[den_total]]</f>
        <v>0</v>
      </c>
      <c r="N3210" t="s">
        <v>17</v>
      </c>
    </row>
    <row r="3211" spans="1:14" x14ac:dyDescent="0.3">
      <c r="A3211" t="s">
        <v>28</v>
      </c>
      <c r="B3211">
        <v>2021</v>
      </c>
      <c r="C3211">
        <v>9</v>
      </c>
      <c r="D3211" t="s">
        <v>22</v>
      </c>
      <c r="E3211">
        <v>6985</v>
      </c>
      <c r="F3211">
        <f>VLOOKUP(_xlfn.CONCAT(A3211,B3211,C3211),Denominator!D:H,2,FALSE)</f>
        <v>6985</v>
      </c>
      <c r="G3211">
        <f>VLOOKUP(_xlfn.CONCAT(A3211,B3211,C3211),Denominator!D:H,3,FALSE)</f>
        <v>0</v>
      </c>
      <c r="H3211">
        <v>0</v>
      </c>
      <c r="I3211" s="13">
        <f>Table15_2[[#This Row],[total_counts]]-Table15_2[[#This Row],[virtual_counts]]</f>
        <v>0</v>
      </c>
      <c r="J3211">
        <v>0</v>
      </c>
      <c r="K3211" s="4">
        <f>Table15_2[[#This Row],[total_counts]]/Table15_2[[#This Row],[den_total]]</f>
        <v>0</v>
      </c>
      <c r="L3211" s="4">
        <f>Table15_2[[#This Row],[in_person_counts]]/Table15_2[[#This Row],[den_total]]</f>
        <v>0</v>
      </c>
      <c r="M3211" s="4">
        <f>Table15_2[[#This Row],[virtual_counts]]/Table15_2[[#This Row],[den_total]]</f>
        <v>0</v>
      </c>
      <c r="N3211" t="s">
        <v>17</v>
      </c>
    </row>
    <row r="3212" spans="1:14" x14ac:dyDescent="0.3">
      <c r="A3212" t="s">
        <v>28</v>
      </c>
      <c r="B3212">
        <v>2021</v>
      </c>
      <c r="C3212">
        <v>9</v>
      </c>
      <c r="D3212" t="s">
        <v>23</v>
      </c>
      <c r="E3212">
        <v>6985</v>
      </c>
      <c r="F3212">
        <f>VLOOKUP(_xlfn.CONCAT(A3212,B3212,C3212),Denominator!D:H,2,FALSE)</f>
        <v>6985</v>
      </c>
      <c r="G3212">
        <f>VLOOKUP(_xlfn.CONCAT(A3212,B3212,C3212),Denominator!D:H,3,FALSE)</f>
        <v>0</v>
      </c>
      <c r="H3212">
        <v>106</v>
      </c>
      <c r="I3212" s="13">
        <f>Table15_2[[#This Row],[total_counts]]-Table15_2[[#This Row],[virtual_counts]]</f>
        <v>106</v>
      </c>
      <c r="J3212">
        <v>0</v>
      </c>
      <c r="K3212" s="4">
        <f>Table15_2[[#This Row],[total_counts]]/Table15_2[[#This Row],[den_total]]</f>
        <v>1.5175375805297065E-2</v>
      </c>
      <c r="L3212" s="4">
        <f>Table15_2[[#This Row],[in_person_counts]]/Table15_2[[#This Row],[den_total]]</f>
        <v>1.5175375805297065E-2</v>
      </c>
      <c r="M3212" s="4">
        <f>Table15_2[[#This Row],[virtual_counts]]/Table15_2[[#This Row],[den_total]]</f>
        <v>0</v>
      </c>
      <c r="N3212" t="s">
        <v>17</v>
      </c>
    </row>
    <row r="3213" spans="1:14" x14ac:dyDescent="0.3">
      <c r="A3213" t="s">
        <v>28</v>
      </c>
      <c r="B3213">
        <v>2021</v>
      </c>
      <c r="C3213">
        <v>9</v>
      </c>
      <c r="D3213" t="s">
        <v>24</v>
      </c>
      <c r="E3213">
        <v>6985</v>
      </c>
      <c r="F3213">
        <f>VLOOKUP(_xlfn.CONCAT(A3213,B3213,C3213),Denominator!D:H,2,FALSE)</f>
        <v>6985</v>
      </c>
      <c r="G3213">
        <f>VLOOKUP(_xlfn.CONCAT(A3213,B3213,C3213),Denominator!D:H,3,FALSE)</f>
        <v>0</v>
      </c>
      <c r="H3213">
        <v>0</v>
      </c>
      <c r="I3213" s="13">
        <f>Table15_2[[#This Row],[total_counts]]-Table15_2[[#This Row],[virtual_counts]]</f>
        <v>0</v>
      </c>
      <c r="J3213">
        <v>0</v>
      </c>
      <c r="K3213" s="4">
        <f>Table15_2[[#This Row],[total_counts]]/Table15_2[[#This Row],[den_total]]</f>
        <v>0</v>
      </c>
      <c r="L3213" s="4">
        <f>Table15_2[[#This Row],[in_person_counts]]/Table15_2[[#This Row],[den_total]]</f>
        <v>0</v>
      </c>
      <c r="M3213" s="4">
        <f>Table15_2[[#This Row],[virtual_counts]]/Table15_2[[#This Row],[den_total]]</f>
        <v>0</v>
      </c>
      <c r="N3213" t="s">
        <v>17</v>
      </c>
    </row>
    <row r="3214" spans="1:14" x14ac:dyDescent="0.3">
      <c r="A3214" t="s">
        <v>28</v>
      </c>
      <c r="B3214">
        <v>2021</v>
      </c>
      <c r="C3214">
        <v>9</v>
      </c>
      <c r="D3214" t="s">
        <v>25</v>
      </c>
      <c r="E3214">
        <v>6985</v>
      </c>
      <c r="F3214">
        <f>VLOOKUP(_xlfn.CONCAT(A3214,B3214,C3214),Denominator!D:H,2,FALSE)</f>
        <v>6985</v>
      </c>
      <c r="G3214">
        <f>VLOOKUP(_xlfn.CONCAT(A3214,B3214,C3214),Denominator!D:H,3,FALSE)</f>
        <v>0</v>
      </c>
      <c r="H3214">
        <v>0</v>
      </c>
      <c r="I3214" s="13">
        <f>Table15_2[[#This Row],[total_counts]]-Table15_2[[#This Row],[virtual_counts]]</f>
        <v>0</v>
      </c>
      <c r="J3214">
        <v>0</v>
      </c>
      <c r="K3214" s="4">
        <f>Table15_2[[#This Row],[total_counts]]/Table15_2[[#This Row],[den_total]]</f>
        <v>0</v>
      </c>
      <c r="L3214" s="4">
        <f>Table15_2[[#This Row],[in_person_counts]]/Table15_2[[#This Row],[den_total]]</f>
        <v>0</v>
      </c>
      <c r="M3214" s="4">
        <f>Table15_2[[#This Row],[virtual_counts]]/Table15_2[[#This Row],[den_total]]</f>
        <v>0</v>
      </c>
      <c r="N3214" t="s">
        <v>17</v>
      </c>
    </row>
    <row r="3215" spans="1:14" x14ac:dyDescent="0.3">
      <c r="A3215" t="s">
        <v>28</v>
      </c>
      <c r="B3215">
        <v>2021</v>
      </c>
      <c r="C3215">
        <v>10</v>
      </c>
      <c r="D3215" t="s">
        <v>13</v>
      </c>
      <c r="E3215">
        <v>6275</v>
      </c>
      <c r="F3215">
        <f>VLOOKUP(_xlfn.CONCAT(A3215,B3215,C3215),Denominator!D:H,2,FALSE)</f>
        <v>6275</v>
      </c>
      <c r="G3215">
        <f>VLOOKUP(_xlfn.CONCAT(A3215,B3215,C3215),Denominator!D:H,3,FALSE)</f>
        <v>0</v>
      </c>
      <c r="H3215">
        <v>64</v>
      </c>
      <c r="I3215" s="13">
        <f>Table15_2[[#This Row],[total_counts]]-Table15_2[[#This Row],[virtual_counts]]</f>
        <v>64</v>
      </c>
      <c r="J3215">
        <v>0</v>
      </c>
      <c r="K3215" s="4">
        <f>Table15_2[[#This Row],[total_counts]]/Table15_2[[#This Row],[den_total]]</f>
        <v>1.0199203187250996E-2</v>
      </c>
      <c r="L3215" s="4">
        <f>Table15_2[[#This Row],[in_person_counts]]/Table15_2[[#This Row],[den_total]]</f>
        <v>1.0199203187250996E-2</v>
      </c>
      <c r="M3215" s="4">
        <f>Table15_2[[#This Row],[virtual_counts]]/Table15_2[[#This Row],[den_total]]</f>
        <v>0</v>
      </c>
      <c r="N3215" t="s">
        <v>17</v>
      </c>
    </row>
    <row r="3216" spans="1:14" x14ac:dyDescent="0.3">
      <c r="A3216" t="s">
        <v>28</v>
      </c>
      <c r="B3216">
        <v>2021</v>
      </c>
      <c r="C3216">
        <v>10</v>
      </c>
      <c r="D3216" t="s">
        <v>18</v>
      </c>
      <c r="E3216">
        <v>6275</v>
      </c>
      <c r="F3216">
        <f>VLOOKUP(_xlfn.CONCAT(A3216,B3216,C3216),Denominator!D:H,2,FALSE)</f>
        <v>6275</v>
      </c>
      <c r="G3216">
        <f>VLOOKUP(_xlfn.CONCAT(A3216,B3216,C3216),Denominator!D:H,3,FALSE)</f>
        <v>0</v>
      </c>
      <c r="H3216">
        <v>0</v>
      </c>
      <c r="I3216" s="13">
        <f>Table15_2[[#This Row],[total_counts]]-Table15_2[[#This Row],[virtual_counts]]</f>
        <v>0</v>
      </c>
      <c r="J3216">
        <v>0</v>
      </c>
      <c r="K3216" s="4">
        <f>Table15_2[[#This Row],[total_counts]]/Table15_2[[#This Row],[den_total]]</f>
        <v>0</v>
      </c>
      <c r="L3216" s="4">
        <f>Table15_2[[#This Row],[in_person_counts]]/Table15_2[[#This Row],[den_total]]</f>
        <v>0</v>
      </c>
      <c r="M3216" s="4">
        <f>Table15_2[[#This Row],[virtual_counts]]/Table15_2[[#This Row],[den_total]]</f>
        <v>0</v>
      </c>
      <c r="N3216" t="s">
        <v>17</v>
      </c>
    </row>
    <row r="3217" spans="1:14" x14ac:dyDescent="0.3">
      <c r="A3217" t="s">
        <v>28</v>
      </c>
      <c r="B3217">
        <v>2021</v>
      </c>
      <c r="C3217">
        <v>10</v>
      </c>
      <c r="D3217" t="s">
        <v>19</v>
      </c>
      <c r="E3217">
        <v>6275</v>
      </c>
      <c r="F3217">
        <f>VLOOKUP(_xlfn.CONCAT(A3217,B3217,C3217),Denominator!D:H,2,FALSE)</f>
        <v>6275</v>
      </c>
      <c r="G3217">
        <f>VLOOKUP(_xlfn.CONCAT(A3217,B3217,C3217),Denominator!D:H,3,FALSE)</f>
        <v>0</v>
      </c>
      <c r="H3217">
        <v>2</v>
      </c>
      <c r="I3217" s="13">
        <f>Table15_2[[#This Row],[total_counts]]-Table15_2[[#This Row],[virtual_counts]]</f>
        <v>2</v>
      </c>
      <c r="J3217">
        <v>0</v>
      </c>
      <c r="K3217" s="4">
        <f>Table15_2[[#This Row],[total_counts]]/Table15_2[[#This Row],[den_total]]</f>
        <v>3.1872509960159364E-4</v>
      </c>
      <c r="L3217" s="4">
        <f>Table15_2[[#This Row],[in_person_counts]]/Table15_2[[#This Row],[den_total]]</f>
        <v>3.1872509960159364E-4</v>
      </c>
      <c r="M3217" s="4">
        <f>Table15_2[[#This Row],[virtual_counts]]/Table15_2[[#This Row],[den_total]]</f>
        <v>0</v>
      </c>
      <c r="N3217" t="s">
        <v>17</v>
      </c>
    </row>
    <row r="3218" spans="1:14" x14ac:dyDescent="0.3">
      <c r="A3218" t="s">
        <v>28</v>
      </c>
      <c r="B3218">
        <v>2021</v>
      </c>
      <c r="C3218">
        <v>10</v>
      </c>
      <c r="D3218" t="s">
        <v>20</v>
      </c>
      <c r="E3218">
        <v>6275</v>
      </c>
      <c r="F3218">
        <f>VLOOKUP(_xlfn.CONCAT(A3218,B3218,C3218),Denominator!D:H,2,FALSE)</f>
        <v>6275</v>
      </c>
      <c r="G3218">
        <f>VLOOKUP(_xlfn.CONCAT(A3218,B3218,C3218),Denominator!D:H,3,FALSE)</f>
        <v>0</v>
      </c>
      <c r="H3218">
        <v>0</v>
      </c>
      <c r="I3218" s="13">
        <f>Table15_2[[#This Row],[total_counts]]-Table15_2[[#This Row],[virtual_counts]]</f>
        <v>0</v>
      </c>
      <c r="J3218">
        <v>0</v>
      </c>
      <c r="K3218" s="4">
        <f>Table15_2[[#This Row],[total_counts]]/Table15_2[[#This Row],[den_total]]</f>
        <v>0</v>
      </c>
      <c r="L3218" s="4">
        <f>Table15_2[[#This Row],[in_person_counts]]/Table15_2[[#This Row],[den_total]]</f>
        <v>0</v>
      </c>
      <c r="M3218" s="4">
        <f>Table15_2[[#This Row],[virtual_counts]]/Table15_2[[#This Row],[den_total]]</f>
        <v>0</v>
      </c>
      <c r="N3218" t="s">
        <v>17</v>
      </c>
    </row>
    <row r="3219" spans="1:14" x14ac:dyDescent="0.3">
      <c r="A3219" t="s">
        <v>28</v>
      </c>
      <c r="B3219">
        <v>2021</v>
      </c>
      <c r="C3219">
        <v>10</v>
      </c>
      <c r="D3219" t="s">
        <v>21</v>
      </c>
      <c r="E3219">
        <v>6275</v>
      </c>
      <c r="F3219">
        <f>VLOOKUP(_xlfn.CONCAT(A3219,B3219,C3219),Denominator!D:H,2,FALSE)</f>
        <v>6275</v>
      </c>
      <c r="G3219">
        <f>VLOOKUP(_xlfn.CONCAT(A3219,B3219,C3219),Denominator!D:H,3,FALSE)</f>
        <v>0</v>
      </c>
      <c r="H3219">
        <v>0</v>
      </c>
      <c r="I3219" s="13">
        <f>Table15_2[[#This Row],[total_counts]]-Table15_2[[#This Row],[virtual_counts]]</f>
        <v>0</v>
      </c>
      <c r="J3219">
        <v>0</v>
      </c>
      <c r="K3219" s="4">
        <f>Table15_2[[#This Row],[total_counts]]/Table15_2[[#This Row],[den_total]]</f>
        <v>0</v>
      </c>
      <c r="L3219" s="4">
        <f>Table15_2[[#This Row],[in_person_counts]]/Table15_2[[#This Row],[den_total]]</f>
        <v>0</v>
      </c>
      <c r="M3219" s="4">
        <f>Table15_2[[#This Row],[virtual_counts]]/Table15_2[[#This Row],[den_total]]</f>
        <v>0</v>
      </c>
      <c r="N3219" t="s">
        <v>17</v>
      </c>
    </row>
    <row r="3220" spans="1:14" x14ac:dyDescent="0.3">
      <c r="A3220" t="s">
        <v>28</v>
      </c>
      <c r="B3220">
        <v>2021</v>
      </c>
      <c r="C3220">
        <v>10</v>
      </c>
      <c r="D3220" t="s">
        <v>22</v>
      </c>
      <c r="E3220">
        <v>6275</v>
      </c>
      <c r="F3220">
        <f>VLOOKUP(_xlfn.CONCAT(A3220,B3220,C3220),Denominator!D:H,2,FALSE)</f>
        <v>6275</v>
      </c>
      <c r="G3220">
        <f>VLOOKUP(_xlfn.CONCAT(A3220,B3220,C3220),Denominator!D:H,3,FALSE)</f>
        <v>0</v>
      </c>
      <c r="H3220">
        <v>0</v>
      </c>
      <c r="I3220" s="13">
        <f>Table15_2[[#This Row],[total_counts]]-Table15_2[[#This Row],[virtual_counts]]</f>
        <v>0</v>
      </c>
      <c r="J3220">
        <v>0</v>
      </c>
      <c r="K3220" s="4">
        <f>Table15_2[[#This Row],[total_counts]]/Table15_2[[#This Row],[den_total]]</f>
        <v>0</v>
      </c>
      <c r="L3220" s="4">
        <f>Table15_2[[#This Row],[in_person_counts]]/Table15_2[[#This Row],[den_total]]</f>
        <v>0</v>
      </c>
      <c r="M3220" s="4">
        <f>Table15_2[[#This Row],[virtual_counts]]/Table15_2[[#This Row],[den_total]]</f>
        <v>0</v>
      </c>
      <c r="N3220" t="s">
        <v>17</v>
      </c>
    </row>
    <row r="3221" spans="1:14" x14ac:dyDescent="0.3">
      <c r="A3221" t="s">
        <v>28</v>
      </c>
      <c r="B3221">
        <v>2021</v>
      </c>
      <c r="C3221">
        <v>10</v>
      </c>
      <c r="D3221" t="s">
        <v>23</v>
      </c>
      <c r="E3221">
        <v>6275</v>
      </c>
      <c r="F3221">
        <f>VLOOKUP(_xlfn.CONCAT(A3221,B3221,C3221),Denominator!D:H,2,FALSE)</f>
        <v>6275</v>
      </c>
      <c r="G3221">
        <f>VLOOKUP(_xlfn.CONCAT(A3221,B3221,C3221),Denominator!D:H,3,FALSE)</f>
        <v>0</v>
      </c>
      <c r="H3221">
        <v>100</v>
      </c>
      <c r="I3221" s="13">
        <f>Table15_2[[#This Row],[total_counts]]-Table15_2[[#This Row],[virtual_counts]]</f>
        <v>100</v>
      </c>
      <c r="J3221">
        <v>0</v>
      </c>
      <c r="K3221" s="4">
        <f>Table15_2[[#This Row],[total_counts]]/Table15_2[[#This Row],[den_total]]</f>
        <v>1.5936254980079681E-2</v>
      </c>
      <c r="L3221" s="4">
        <f>Table15_2[[#This Row],[in_person_counts]]/Table15_2[[#This Row],[den_total]]</f>
        <v>1.5936254980079681E-2</v>
      </c>
      <c r="M3221" s="4">
        <f>Table15_2[[#This Row],[virtual_counts]]/Table15_2[[#This Row],[den_total]]</f>
        <v>0</v>
      </c>
      <c r="N3221" t="s">
        <v>17</v>
      </c>
    </row>
    <row r="3222" spans="1:14" x14ac:dyDescent="0.3">
      <c r="A3222" t="s">
        <v>28</v>
      </c>
      <c r="B3222">
        <v>2021</v>
      </c>
      <c r="C3222">
        <v>10</v>
      </c>
      <c r="D3222" t="s">
        <v>24</v>
      </c>
      <c r="E3222">
        <v>6275</v>
      </c>
      <c r="F3222">
        <f>VLOOKUP(_xlfn.CONCAT(A3222,B3222,C3222),Denominator!D:H,2,FALSE)</f>
        <v>6275</v>
      </c>
      <c r="G3222">
        <f>VLOOKUP(_xlfn.CONCAT(A3222,B3222,C3222),Denominator!D:H,3,FALSE)</f>
        <v>0</v>
      </c>
      <c r="H3222">
        <v>0</v>
      </c>
      <c r="I3222" s="13">
        <f>Table15_2[[#This Row],[total_counts]]-Table15_2[[#This Row],[virtual_counts]]</f>
        <v>0</v>
      </c>
      <c r="J3222">
        <v>0</v>
      </c>
      <c r="K3222" s="4">
        <f>Table15_2[[#This Row],[total_counts]]/Table15_2[[#This Row],[den_total]]</f>
        <v>0</v>
      </c>
      <c r="L3222" s="4">
        <f>Table15_2[[#This Row],[in_person_counts]]/Table15_2[[#This Row],[den_total]]</f>
        <v>0</v>
      </c>
      <c r="M3222" s="4">
        <f>Table15_2[[#This Row],[virtual_counts]]/Table15_2[[#This Row],[den_total]]</f>
        <v>0</v>
      </c>
      <c r="N3222" t="s">
        <v>17</v>
      </c>
    </row>
    <row r="3223" spans="1:14" x14ac:dyDescent="0.3">
      <c r="A3223" t="s">
        <v>28</v>
      </c>
      <c r="B3223">
        <v>2021</v>
      </c>
      <c r="C3223">
        <v>10</v>
      </c>
      <c r="D3223" t="s">
        <v>25</v>
      </c>
      <c r="E3223">
        <v>6275</v>
      </c>
      <c r="F3223">
        <f>VLOOKUP(_xlfn.CONCAT(A3223,B3223,C3223),Denominator!D:H,2,FALSE)</f>
        <v>6275</v>
      </c>
      <c r="G3223">
        <f>VLOOKUP(_xlfn.CONCAT(A3223,B3223,C3223),Denominator!D:H,3,FALSE)</f>
        <v>0</v>
      </c>
      <c r="H3223">
        <v>1</v>
      </c>
      <c r="I3223" s="13">
        <f>Table15_2[[#This Row],[total_counts]]-Table15_2[[#This Row],[virtual_counts]]</f>
        <v>1</v>
      </c>
      <c r="J3223">
        <v>0</v>
      </c>
      <c r="K3223" s="4">
        <f>Table15_2[[#This Row],[total_counts]]/Table15_2[[#This Row],[den_total]]</f>
        <v>1.5936254980079682E-4</v>
      </c>
      <c r="L3223" s="4">
        <f>Table15_2[[#This Row],[in_person_counts]]/Table15_2[[#This Row],[den_total]]</f>
        <v>1.5936254980079682E-4</v>
      </c>
      <c r="M3223" s="4">
        <f>Table15_2[[#This Row],[virtual_counts]]/Table15_2[[#This Row],[den_total]]</f>
        <v>0</v>
      </c>
      <c r="N3223" t="s">
        <v>17</v>
      </c>
    </row>
    <row r="3224" spans="1:14" x14ac:dyDescent="0.3">
      <c r="A3224" t="s">
        <v>28</v>
      </c>
      <c r="B3224">
        <v>2021</v>
      </c>
      <c r="C3224">
        <v>11</v>
      </c>
      <c r="D3224" t="s">
        <v>13</v>
      </c>
      <c r="E3224">
        <v>6919</v>
      </c>
      <c r="F3224">
        <f>VLOOKUP(_xlfn.CONCAT(A3224,B3224,C3224),Denominator!D:H,2,FALSE)</f>
        <v>6919</v>
      </c>
      <c r="G3224">
        <f>VLOOKUP(_xlfn.CONCAT(A3224,B3224,C3224),Denominator!D:H,3,FALSE)</f>
        <v>0</v>
      </c>
      <c r="H3224">
        <v>123</v>
      </c>
      <c r="I3224" s="13">
        <f>Table15_2[[#This Row],[total_counts]]-Table15_2[[#This Row],[virtual_counts]]</f>
        <v>123</v>
      </c>
      <c r="J3224">
        <v>0</v>
      </c>
      <c r="K3224" s="4">
        <f>Table15_2[[#This Row],[total_counts]]/Table15_2[[#This Row],[den_total]]</f>
        <v>1.7777135424194249E-2</v>
      </c>
      <c r="L3224" s="4">
        <f>Table15_2[[#This Row],[in_person_counts]]/Table15_2[[#This Row],[den_total]]</f>
        <v>1.7777135424194249E-2</v>
      </c>
      <c r="M3224" s="4">
        <f>Table15_2[[#This Row],[virtual_counts]]/Table15_2[[#This Row],[den_total]]</f>
        <v>0</v>
      </c>
      <c r="N3224" t="s">
        <v>17</v>
      </c>
    </row>
    <row r="3225" spans="1:14" x14ac:dyDescent="0.3">
      <c r="A3225" t="s">
        <v>28</v>
      </c>
      <c r="B3225">
        <v>2021</v>
      </c>
      <c r="C3225">
        <v>11</v>
      </c>
      <c r="D3225" t="s">
        <v>18</v>
      </c>
      <c r="E3225">
        <v>6919</v>
      </c>
      <c r="F3225">
        <f>VLOOKUP(_xlfn.CONCAT(A3225,B3225,C3225),Denominator!D:H,2,FALSE)</f>
        <v>6919</v>
      </c>
      <c r="G3225">
        <f>VLOOKUP(_xlfn.CONCAT(A3225,B3225,C3225),Denominator!D:H,3,FALSE)</f>
        <v>0</v>
      </c>
      <c r="H3225">
        <v>0</v>
      </c>
      <c r="I3225" s="13">
        <f>Table15_2[[#This Row],[total_counts]]-Table15_2[[#This Row],[virtual_counts]]</f>
        <v>0</v>
      </c>
      <c r="J3225">
        <v>0</v>
      </c>
      <c r="K3225" s="4">
        <f>Table15_2[[#This Row],[total_counts]]/Table15_2[[#This Row],[den_total]]</f>
        <v>0</v>
      </c>
      <c r="L3225" s="4">
        <f>Table15_2[[#This Row],[in_person_counts]]/Table15_2[[#This Row],[den_total]]</f>
        <v>0</v>
      </c>
      <c r="M3225" s="4">
        <f>Table15_2[[#This Row],[virtual_counts]]/Table15_2[[#This Row],[den_total]]</f>
        <v>0</v>
      </c>
      <c r="N3225" t="s">
        <v>17</v>
      </c>
    </row>
    <row r="3226" spans="1:14" x14ac:dyDescent="0.3">
      <c r="A3226" t="s">
        <v>28</v>
      </c>
      <c r="B3226">
        <v>2021</v>
      </c>
      <c r="C3226">
        <v>11</v>
      </c>
      <c r="D3226" t="s">
        <v>19</v>
      </c>
      <c r="E3226">
        <v>6919</v>
      </c>
      <c r="F3226">
        <f>VLOOKUP(_xlfn.CONCAT(A3226,B3226,C3226),Denominator!D:H,2,FALSE)</f>
        <v>6919</v>
      </c>
      <c r="G3226">
        <f>VLOOKUP(_xlfn.CONCAT(A3226,B3226,C3226),Denominator!D:H,3,FALSE)</f>
        <v>0</v>
      </c>
      <c r="H3226">
        <v>4</v>
      </c>
      <c r="I3226" s="13">
        <f>Table15_2[[#This Row],[total_counts]]-Table15_2[[#This Row],[virtual_counts]]</f>
        <v>4</v>
      </c>
      <c r="J3226">
        <v>0</v>
      </c>
      <c r="K3226" s="4">
        <f>Table15_2[[#This Row],[total_counts]]/Table15_2[[#This Row],[den_total]]</f>
        <v>5.7811822517704874E-4</v>
      </c>
      <c r="L3226" s="4">
        <f>Table15_2[[#This Row],[in_person_counts]]/Table15_2[[#This Row],[den_total]]</f>
        <v>5.7811822517704874E-4</v>
      </c>
      <c r="M3226" s="4">
        <f>Table15_2[[#This Row],[virtual_counts]]/Table15_2[[#This Row],[den_total]]</f>
        <v>0</v>
      </c>
      <c r="N3226" t="s">
        <v>17</v>
      </c>
    </row>
    <row r="3227" spans="1:14" x14ac:dyDescent="0.3">
      <c r="A3227" t="s">
        <v>28</v>
      </c>
      <c r="B3227">
        <v>2021</v>
      </c>
      <c r="C3227">
        <v>11</v>
      </c>
      <c r="D3227" t="s">
        <v>20</v>
      </c>
      <c r="E3227">
        <v>6919</v>
      </c>
      <c r="F3227">
        <f>VLOOKUP(_xlfn.CONCAT(A3227,B3227,C3227),Denominator!D:H,2,FALSE)</f>
        <v>6919</v>
      </c>
      <c r="G3227">
        <f>VLOOKUP(_xlfn.CONCAT(A3227,B3227,C3227),Denominator!D:H,3,FALSE)</f>
        <v>0</v>
      </c>
      <c r="H3227">
        <v>0</v>
      </c>
      <c r="I3227" s="13">
        <f>Table15_2[[#This Row],[total_counts]]-Table15_2[[#This Row],[virtual_counts]]</f>
        <v>0</v>
      </c>
      <c r="J3227">
        <v>0</v>
      </c>
      <c r="K3227" s="4">
        <f>Table15_2[[#This Row],[total_counts]]/Table15_2[[#This Row],[den_total]]</f>
        <v>0</v>
      </c>
      <c r="L3227" s="4">
        <f>Table15_2[[#This Row],[in_person_counts]]/Table15_2[[#This Row],[den_total]]</f>
        <v>0</v>
      </c>
      <c r="M3227" s="4">
        <f>Table15_2[[#This Row],[virtual_counts]]/Table15_2[[#This Row],[den_total]]</f>
        <v>0</v>
      </c>
      <c r="N3227" t="s">
        <v>17</v>
      </c>
    </row>
    <row r="3228" spans="1:14" x14ac:dyDescent="0.3">
      <c r="A3228" t="s">
        <v>28</v>
      </c>
      <c r="B3228">
        <v>2021</v>
      </c>
      <c r="C3228">
        <v>11</v>
      </c>
      <c r="D3228" t="s">
        <v>21</v>
      </c>
      <c r="E3228">
        <v>6919</v>
      </c>
      <c r="F3228">
        <f>VLOOKUP(_xlfn.CONCAT(A3228,B3228,C3228),Denominator!D:H,2,FALSE)</f>
        <v>6919</v>
      </c>
      <c r="G3228">
        <f>VLOOKUP(_xlfn.CONCAT(A3228,B3228,C3228),Denominator!D:H,3,FALSE)</f>
        <v>0</v>
      </c>
      <c r="H3228">
        <v>0</v>
      </c>
      <c r="I3228" s="13">
        <f>Table15_2[[#This Row],[total_counts]]-Table15_2[[#This Row],[virtual_counts]]</f>
        <v>0</v>
      </c>
      <c r="J3228">
        <v>0</v>
      </c>
      <c r="K3228" s="4">
        <f>Table15_2[[#This Row],[total_counts]]/Table15_2[[#This Row],[den_total]]</f>
        <v>0</v>
      </c>
      <c r="L3228" s="4">
        <f>Table15_2[[#This Row],[in_person_counts]]/Table15_2[[#This Row],[den_total]]</f>
        <v>0</v>
      </c>
      <c r="M3228" s="4">
        <f>Table15_2[[#This Row],[virtual_counts]]/Table15_2[[#This Row],[den_total]]</f>
        <v>0</v>
      </c>
      <c r="N3228" t="s">
        <v>17</v>
      </c>
    </row>
    <row r="3229" spans="1:14" x14ac:dyDescent="0.3">
      <c r="A3229" t="s">
        <v>28</v>
      </c>
      <c r="B3229">
        <v>2021</v>
      </c>
      <c r="C3229">
        <v>11</v>
      </c>
      <c r="D3229" t="s">
        <v>22</v>
      </c>
      <c r="E3229">
        <v>6919</v>
      </c>
      <c r="F3229">
        <f>VLOOKUP(_xlfn.CONCAT(A3229,B3229,C3229),Denominator!D:H,2,FALSE)</f>
        <v>6919</v>
      </c>
      <c r="G3229">
        <f>VLOOKUP(_xlfn.CONCAT(A3229,B3229,C3229),Denominator!D:H,3,FALSE)</f>
        <v>0</v>
      </c>
      <c r="H3229">
        <v>0</v>
      </c>
      <c r="I3229" s="13">
        <f>Table15_2[[#This Row],[total_counts]]-Table15_2[[#This Row],[virtual_counts]]</f>
        <v>0</v>
      </c>
      <c r="J3229">
        <v>0</v>
      </c>
      <c r="K3229" s="4">
        <f>Table15_2[[#This Row],[total_counts]]/Table15_2[[#This Row],[den_total]]</f>
        <v>0</v>
      </c>
      <c r="L3229" s="4">
        <f>Table15_2[[#This Row],[in_person_counts]]/Table15_2[[#This Row],[den_total]]</f>
        <v>0</v>
      </c>
      <c r="M3229" s="4">
        <f>Table15_2[[#This Row],[virtual_counts]]/Table15_2[[#This Row],[den_total]]</f>
        <v>0</v>
      </c>
      <c r="N3229" t="s">
        <v>17</v>
      </c>
    </row>
    <row r="3230" spans="1:14" x14ac:dyDescent="0.3">
      <c r="A3230" t="s">
        <v>28</v>
      </c>
      <c r="B3230">
        <v>2021</v>
      </c>
      <c r="C3230">
        <v>11</v>
      </c>
      <c r="D3230" t="s">
        <v>23</v>
      </c>
      <c r="E3230">
        <v>6919</v>
      </c>
      <c r="F3230">
        <f>VLOOKUP(_xlfn.CONCAT(A3230,B3230,C3230),Denominator!D:H,2,FALSE)</f>
        <v>6919</v>
      </c>
      <c r="G3230">
        <f>VLOOKUP(_xlfn.CONCAT(A3230,B3230,C3230),Denominator!D:H,3,FALSE)</f>
        <v>0</v>
      </c>
      <c r="H3230">
        <v>117</v>
      </c>
      <c r="I3230" s="13">
        <f>Table15_2[[#This Row],[total_counts]]-Table15_2[[#This Row],[virtual_counts]]</f>
        <v>117</v>
      </c>
      <c r="J3230">
        <v>0</v>
      </c>
      <c r="K3230" s="4">
        <f>Table15_2[[#This Row],[total_counts]]/Table15_2[[#This Row],[den_total]]</f>
        <v>1.6909958086428676E-2</v>
      </c>
      <c r="L3230" s="4">
        <f>Table15_2[[#This Row],[in_person_counts]]/Table15_2[[#This Row],[den_total]]</f>
        <v>1.6909958086428676E-2</v>
      </c>
      <c r="M3230" s="4">
        <f>Table15_2[[#This Row],[virtual_counts]]/Table15_2[[#This Row],[den_total]]</f>
        <v>0</v>
      </c>
      <c r="N3230" t="s">
        <v>17</v>
      </c>
    </row>
    <row r="3231" spans="1:14" x14ac:dyDescent="0.3">
      <c r="A3231" t="s">
        <v>28</v>
      </c>
      <c r="B3231">
        <v>2021</v>
      </c>
      <c r="C3231">
        <v>11</v>
      </c>
      <c r="D3231" t="s">
        <v>24</v>
      </c>
      <c r="E3231">
        <v>6919</v>
      </c>
      <c r="F3231">
        <f>VLOOKUP(_xlfn.CONCAT(A3231,B3231,C3231),Denominator!D:H,2,FALSE)</f>
        <v>6919</v>
      </c>
      <c r="G3231">
        <f>VLOOKUP(_xlfn.CONCAT(A3231,B3231,C3231),Denominator!D:H,3,FALSE)</f>
        <v>0</v>
      </c>
      <c r="H3231">
        <v>0</v>
      </c>
      <c r="I3231" s="13">
        <f>Table15_2[[#This Row],[total_counts]]-Table15_2[[#This Row],[virtual_counts]]</f>
        <v>0</v>
      </c>
      <c r="J3231">
        <v>0</v>
      </c>
      <c r="K3231" s="4">
        <f>Table15_2[[#This Row],[total_counts]]/Table15_2[[#This Row],[den_total]]</f>
        <v>0</v>
      </c>
      <c r="L3231" s="4">
        <f>Table15_2[[#This Row],[in_person_counts]]/Table15_2[[#This Row],[den_total]]</f>
        <v>0</v>
      </c>
      <c r="M3231" s="4">
        <f>Table15_2[[#This Row],[virtual_counts]]/Table15_2[[#This Row],[den_total]]</f>
        <v>0</v>
      </c>
      <c r="N3231" t="s">
        <v>17</v>
      </c>
    </row>
    <row r="3232" spans="1:14" x14ac:dyDescent="0.3">
      <c r="A3232" t="s">
        <v>28</v>
      </c>
      <c r="B3232">
        <v>2021</v>
      </c>
      <c r="C3232">
        <v>11</v>
      </c>
      <c r="D3232" t="s">
        <v>25</v>
      </c>
      <c r="E3232">
        <v>6919</v>
      </c>
      <c r="F3232">
        <f>VLOOKUP(_xlfn.CONCAT(A3232,B3232,C3232),Denominator!D:H,2,FALSE)</f>
        <v>6919</v>
      </c>
      <c r="G3232">
        <f>VLOOKUP(_xlfn.CONCAT(A3232,B3232,C3232),Denominator!D:H,3,FALSE)</f>
        <v>0</v>
      </c>
      <c r="H3232">
        <v>0</v>
      </c>
      <c r="I3232" s="13">
        <f>Table15_2[[#This Row],[total_counts]]-Table15_2[[#This Row],[virtual_counts]]</f>
        <v>0</v>
      </c>
      <c r="J3232">
        <v>0</v>
      </c>
      <c r="K3232" s="4">
        <f>Table15_2[[#This Row],[total_counts]]/Table15_2[[#This Row],[den_total]]</f>
        <v>0</v>
      </c>
      <c r="L3232" s="4">
        <f>Table15_2[[#This Row],[in_person_counts]]/Table15_2[[#This Row],[den_total]]</f>
        <v>0</v>
      </c>
      <c r="M3232" s="4">
        <f>Table15_2[[#This Row],[virtual_counts]]/Table15_2[[#This Row],[den_total]]</f>
        <v>0</v>
      </c>
      <c r="N3232" t="s">
        <v>17</v>
      </c>
    </row>
    <row r="3233" spans="1:14" x14ac:dyDescent="0.3">
      <c r="A3233" t="s">
        <v>28</v>
      </c>
      <c r="B3233">
        <v>2021</v>
      </c>
      <c r="C3233">
        <v>12</v>
      </c>
      <c r="D3233" t="s">
        <v>13</v>
      </c>
      <c r="E3233">
        <v>7189</v>
      </c>
      <c r="F3233">
        <f>VLOOKUP(_xlfn.CONCAT(A3233,B3233,C3233),Denominator!D:H,2,FALSE)</f>
        <v>7189</v>
      </c>
      <c r="G3233">
        <f>VLOOKUP(_xlfn.CONCAT(A3233,B3233,C3233),Denominator!D:H,3,FALSE)</f>
        <v>0</v>
      </c>
      <c r="H3233">
        <v>111</v>
      </c>
      <c r="I3233" s="13">
        <f>Table15_2[[#This Row],[total_counts]]-Table15_2[[#This Row],[virtual_counts]]</f>
        <v>111</v>
      </c>
      <c r="J3233">
        <v>0</v>
      </c>
      <c r="K3233" s="4">
        <f>Table15_2[[#This Row],[total_counts]]/Table15_2[[#This Row],[den_total]]</f>
        <v>1.544025594658506E-2</v>
      </c>
      <c r="L3233" s="4">
        <f>Table15_2[[#This Row],[in_person_counts]]/Table15_2[[#This Row],[den_total]]</f>
        <v>1.544025594658506E-2</v>
      </c>
      <c r="M3233" s="4">
        <f>Table15_2[[#This Row],[virtual_counts]]/Table15_2[[#This Row],[den_total]]</f>
        <v>0</v>
      </c>
      <c r="N3233" t="s">
        <v>17</v>
      </c>
    </row>
    <row r="3234" spans="1:14" x14ac:dyDescent="0.3">
      <c r="A3234" t="s">
        <v>28</v>
      </c>
      <c r="B3234">
        <v>2021</v>
      </c>
      <c r="C3234">
        <v>12</v>
      </c>
      <c r="D3234" t="s">
        <v>18</v>
      </c>
      <c r="E3234">
        <v>7189</v>
      </c>
      <c r="F3234">
        <f>VLOOKUP(_xlfn.CONCAT(A3234,B3234,C3234),Denominator!D:H,2,FALSE)</f>
        <v>7189</v>
      </c>
      <c r="G3234">
        <f>VLOOKUP(_xlfn.CONCAT(A3234,B3234,C3234),Denominator!D:H,3,FALSE)</f>
        <v>0</v>
      </c>
      <c r="H3234">
        <v>3</v>
      </c>
      <c r="I3234" s="13">
        <f>Table15_2[[#This Row],[total_counts]]-Table15_2[[#This Row],[virtual_counts]]</f>
        <v>3</v>
      </c>
      <c r="J3234">
        <v>0</v>
      </c>
      <c r="K3234" s="4">
        <f>Table15_2[[#This Row],[total_counts]]/Table15_2[[#This Row],[den_total]]</f>
        <v>4.1730421477256921E-4</v>
      </c>
      <c r="L3234" s="4">
        <f>Table15_2[[#This Row],[in_person_counts]]/Table15_2[[#This Row],[den_total]]</f>
        <v>4.1730421477256921E-4</v>
      </c>
      <c r="M3234" s="4">
        <f>Table15_2[[#This Row],[virtual_counts]]/Table15_2[[#This Row],[den_total]]</f>
        <v>0</v>
      </c>
      <c r="N3234" t="s">
        <v>17</v>
      </c>
    </row>
    <row r="3235" spans="1:14" x14ac:dyDescent="0.3">
      <c r="A3235" t="s">
        <v>28</v>
      </c>
      <c r="B3235">
        <v>2021</v>
      </c>
      <c r="C3235">
        <v>12</v>
      </c>
      <c r="D3235" t="s">
        <v>19</v>
      </c>
      <c r="E3235">
        <v>7189</v>
      </c>
      <c r="F3235">
        <f>VLOOKUP(_xlfn.CONCAT(A3235,B3235,C3235),Denominator!D:H,2,FALSE)</f>
        <v>7189</v>
      </c>
      <c r="G3235">
        <f>VLOOKUP(_xlfn.CONCAT(A3235,B3235,C3235),Denominator!D:H,3,FALSE)</f>
        <v>0</v>
      </c>
      <c r="H3235">
        <v>5</v>
      </c>
      <c r="I3235" s="13">
        <f>Table15_2[[#This Row],[total_counts]]-Table15_2[[#This Row],[virtual_counts]]</f>
        <v>5</v>
      </c>
      <c r="J3235">
        <v>0</v>
      </c>
      <c r="K3235" s="4">
        <f>Table15_2[[#This Row],[total_counts]]/Table15_2[[#This Row],[den_total]]</f>
        <v>6.9550702462094867E-4</v>
      </c>
      <c r="L3235" s="4">
        <f>Table15_2[[#This Row],[in_person_counts]]/Table15_2[[#This Row],[den_total]]</f>
        <v>6.9550702462094867E-4</v>
      </c>
      <c r="M3235" s="4">
        <f>Table15_2[[#This Row],[virtual_counts]]/Table15_2[[#This Row],[den_total]]</f>
        <v>0</v>
      </c>
      <c r="N3235" t="s">
        <v>17</v>
      </c>
    </row>
    <row r="3236" spans="1:14" x14ac:dyDescent="0.3">
      <c r="A3236" t="s">
        <v>28</v>
      </c>
      <c r="B3236">
        <v>2021</v>
      </c>
      <c r="C3236">
        <v>12</v>
      </c>
      <c r="D3236" t="s">
        <v>20</v>
      </c>
      <c r="E3236">
        <v>7189</v>
      </c>
      <c r="F3236">
        <f>VLOOKUP(_xlfn.CONCAT(A3236,B3236,C3236),Denominator!D:H,2,FALSE)</f>
        <v>7189</v>
      </c>
      <c r="G3236">
        <f>VLOOKUP(_xlfn.CONCAT(A3236,B3236,C3236),Denominator!D:H,3,FALSE)</f>
        <v>0</v>
      </c>
      <c r="H3236">
        <v>0</v>
      </c>
      <c r="I3236" s="13">
        <f>Table15_2[[#This Row],[total_counts]]-Table15_2[[#This Row],[virtual_counts]]</f>
        <v>0</v>
      </c>
      <c r="J3236">
        <v>0</v>
      </c>
      <c r="K3236" s="4">
        <f>Table15_2[[#This Row],[total_counts]]/Table15_2[[#This Row],[den_total]]</f>
        <v>0</v>
      </c>
      <c r="L3236" s="4">
        <f>Table15_2[[#This Row],[in_person_counts]]/Table15_2[[#This Row],[den_total]]</f>
        <v>0</v>
      </c>
      <c r="M3236" s="4">
        <f>Table15_2[[#This Row],[virtual_counts]]/Table15_2[[#This Row],[den_total]]</f>
        <v>0</v>
      </c>
      <c r="N3236" t="s">
        <v>17</v>
      </c>
    </row>
    <row r="3237" spans="1:14" x14ac:dyDescent="0.3">
      <c r="A3237" t="s">
        <v>28</v>
      </c>
      <c r="B3237">
        <v>2021</v>
      </c>
      <c r="C3237">
        <v>12</v>
      </c>
      <c r="D3237" t="s">
        <v>21</v>
      </c>
      <c r="E3237">
        <v>7189</v>
      </c>
      <c r="F3237">
        <f>VLOOKUP(_xlfn.CONCAT(A3237,B3237,C3237),Denominator!D:H,2,FALSE)</f>
        <v>7189</v>
      </c>
      <c r="G3237">
        <f>VLOOKUP(_xlfn.CONCAT(A3237,B3237,C3237),Denominator!D:H,3,FALSE)</f>
        <v>0</v>
      </c>
      <c r="H3237">
        <v>0</v>
      </c>
      <c r="I3237" s="13">
        <f>Table15_2[[#This Row],[total_counts]]-Table15_2[[#This Row],[virtual_counts]]</f>
        <v>0</v>
      </c>
      <c r="J3237">
        <v>0</v>
      </c>
      <c r="K3237" s="4">
        <f>Table15_2[[#This Row],[total_counts]]/Table15_2[[#This Row],[den_total]]</f>
        <v>0</v>
      </c>
      <c r="L3237" s="4">
        <f>Table15_2[[#This Row],[in_person_counts]]/Table15_2[[#This Row],[den_total]]</f>
        <v>0</v>
      </c>
      <c r="M3237" s="4">
        <f>Table15_2[[#This Row],[virtual_counts]]/Table15_2[[#This Row],[den_total]]</f>
        <v>0</v>
      </c>
      <c r="N3237" t="s">
        <v>17</v>
      </c>
    </row>
    <row r="3238" spans="1:14" x14ac:dyDescent="0.3">
      <c r="A3238" t="s">
        <v>28</v>
      </c>
      <c r="B3238">
        <v>2021</v>
      </c>
      <c r="C3238">
        <v>12</v>
      </c>
      <c r="D3238" t="s">
        <v>22</v>
      </c>
      <c r="E3238">
        <v>7189</v>
      </c>
      <c r="F3238">
        <f>VLOOKUP(_xlfn.CONCAT(A3238,B3238,C3238),Denominator!D:H,2,FALSE)</f>
        <v>7189</v>
      </c>
      <c r="G3238">
        <f>VLOOKUP(_xlfn.CONCAT(A3238,B3238,C3238),Denominator!D:H,3,FALSE)</f>
        <v>0</v>
      </c>
      <c r="H3238">
        <v>0</v>
      </c>
      <c r="I3238" s="13">
        <f>Table15_2[[#This Row],[total_counts]]-Table15_2[[#This Row],[virtual_counts]]</f>
        <v>0</v>
      </c>
      <c r="J3238">
        <v>0</v>
      </c>
      <c r="K3238" s="4">
        <f>Table15_2[[#This Row],[total_counts]]/Table15_2[[#This Row],[den_total]]</f>
        <v>0</v>
      </c>
      <c r="L3238" s="4">
        <f>Table15_2[[#This Row],[in_person_counts]]/Table15_2[[#This Row],[den_total]]</f>
        <v>0</v>
      </c>
      <c r="M3238" s="4">
        <f>Table15_2[[#This Row],[virtual_counts]]/Table15_2[[#This Row],[den_total]]</f>
        <v>0</v>
      </c>
      <c r="N3238" t="s">
        <v>17</v>
      </c>
    </row>
    <row r="3239" spans="1:14" x14ac:dyDescent="0.3">
      <c r="A3239" t="s">
        <v>28</v>
      </c>
      <c r="B3239">
        <v>2021</v>
      </c>
      <c r="C3239">
        <v>12</v>
      </c>
      <c r="D3239" t="s">
        <v>23</v>
      </c>
      <c r="E3239">
        <v>7189</v>
      </c>
      <c r="F3239">
        <f>VLOOKUP(_xlfn.CONCAT(A3239,B3239,C3239),Denominator!D:H,2,FALSE)</f>
        <v>7189</v>
      </c>
      <c r="G3239">
        <f>VLOOKUP(_xlfn.CONCAT(A3239,B3239,C3239),Denominator!D:H,3,FALSE)</f>
        <v>0</v>
      </c>
      <c r="H3239">
        <v>123</v>
      </c>
      <c r="I3239" s="13">
        <f>Table15_2[[#This Row],[total_counts]]-Table15_2[[#This Row],[virtual_counts]]</f>
        <v>123</v>
      </c>
      <c r="J3239">
        <v>0</v>
      </c>
      <c r="K3239" s="4">
        <f>Table15_2[[#This Row],[total_counts]]/Table15_2[[#This Row],[den_total]]</f>
        <v>1.7109472805675336E-2</v>
      </c>
      <c r="L3239" s="4">
        <f>Table15_2[[#This Row],[in_person_counts]]/Table15_2[[#This Row],[den_total]]</f>
        <v>1.7109472805675336E-2</v>
      </c>
      <c r="M3239" s="4">
        <f>Table15_2[[#This Row],[virtual_counts]]/Table15_2[[#This Row],[den_total]]</f>
        <v>0</v>
      </c>
      <c r="N3239" t="s">
        <v>17</v>
      </c>
    </row>
    <row r="3240" spans="1:14" x14ac:dyDescent="0.3">
      <c r="A3240" t="s">
        <v>28</v>
      </c>
      <c r="B3240">
        <v>2021</v>
      </c>
      <c r="C3240">
        <v>12</v>
      </c>
      <c r="D3240" t="s">
        <v>24</v>
      </c>
      <c r="E3240">
        <v>7189</v>
      </c>
      <c r="F3240">
        <f>VLOOKUP(_xlfn.CONCAT(A3240,B3240,C3240),Denominator!D:H,2,FALSE)</f>
        <v>7189</v>
      </c>
      <c r="G3240">
        <f>VLOOKUP(_xlfn.CONCAT(A3240,B3240,C3240),Denominator!D:H,3,FALSE)</f>
        <v>0</v>
      </c>
      <c r="H3240">
        <v>0</v>
      </c>
      <c r="I3240" s="13">
        <f>Table15_2[[#This Row],[total_counts]]-Table15_2[[#This Row],[virtual_counts]]</f>
        <v>0</v>
      </c>
      <c r="J3240">
        <v>0</v>
      </c>
      <c r="K3240" s="4">
        <f>Table15_2[[#This Row],[total_counts]]/Table15_2[[#This Row],[den_total]]</f>
        <v>0</v>
      </c>
      <c r="L3240" s="4">
        <f>Table15_2[[#This Row],[in_person_counts]]/Table15_2[[#This Row],[den_total]]</f>
        <v>0</v>
      </c>
      <c r="M3240" s="4">
        <f>Table15_2[[#This Row],[virtual_counts]]/Table15_2[[#This Row],[den_total]]</f>
        <v>0</v>
      </c>
      <c r="N3240" t="s">
        <v>17</v>
      </c>
    </row>
    <row r="3241" spans="1:14" x14ac:dyDescent="0.3">
      <c r="A3241" t="s">
        <v>28</v>
      </c>
      <c r="B3241">
        <v>2021</v>
      </c>
      <c r="C3241">
        <v>12</v>
      </c>
      <c r="D3241" t="s">
        <v>25</v>
      </c>
      <c r="E3241">
        <v>7189</v>
      </c>
      <c r="F3241">
        <f>VLOOKUP(_xlfn.CONCAT(A3241,B3241,C3241),Denominator!D:H,2,FALSE)</f>
        <v>7189</v>
      </c>
      <c r="G3241">
        <f>VLOOKUP(_xlfn.CONCAT(A3241,B3241,C3241),Denominator!D:H,3,FALSE)</f>
        <v>0</v>
      </c>
      <c r="H3241">
        <v>0</v>
      </c>
      <c r="I3241" s="13">
        <f>Table15_2[[#This Row],[total_counts]]-Table15_2[[#This Row],[virtual_counts]]</f>
        <v>0</v>
      </c>
      <c r="J3241">
        <v>0</v>
      </c>
      <c r="K3241" s="4">
        <f>Table15_2[[#This Row],[total_counts]]/Table15_2[[#This Row],[den_total]]</f>
        <v>0</v>
      </c>
      <c r="L3241" s="4">
        <f>Table15_2[[#This Row],[in_person_counts]]/Table15_2[[#This Row],[den_total]]</f>
        <v>0</v>
      </c>
      <c r="M3241" s="4">
        <f>Table15_2[[#This Row],[virtual_counts]]/Table15_2[[#This Row],[den_total]]</f>
        <v>0</v>
      </c>
      <c r="N3241" t="s">
        <v>17</v>
      </c>
    </row>
    <row r="3242" spans="1:14" x14ac:dyDescent="0.3">
      <c r="A3242" t="s">
        <v>29</v>
      </c>
      <c r="B3242">
        <v>2021</v>
      </c>
      <c r="C3242">
        <v>1</v>
      </c>
      <c r="D3242" t="s">
        <v>13</v>
      </c>
      <c r="E3242">
        <v>1241019</v>
      </c>
      <c r="F3242">
        <f>VLOOKUP(_xlfn.CONCAT(A3242,B3242,C3242),Denominator!D:H,2,FALSE)</f>
        <v>917154</v>
      </c>
      <c r="G3242">
        <f>VLOOKUP(_xlfn.CONCAT(A3242,B3242,C3242),Denominator!D:H,3,FALSE)</f>
        <v>323865</v>
      </c>
      <c r="H3242">
        <v>85673</v>
      </c>
      <c r="I3242" s="13">
        <f>Table15_2[[#This Row],[total_counts]]-Table15_2[[#This Row],[virtual_counts]]</f>
        <v>57263</v>
      </c>
      <c r="J3242">
        <v>28410</v>
      </c>
      <c r="K3242" s="4">
        <f>Table15_2[[#This Row],[total_counts]]/Table15_2[[#This Row],[den_total]]</f>
        <v>6.9034398345230813E-2</v>
      </c>
      <c r="L3242" s="4">
        <f>Table15_2[[#This Row],[in_person_counts]]/Table15_2[[#This Row],[den_total]]</f>
        <v>4.6141920470194255E-2</v>
      </c>
      <c r="M3242" s="4">
        <f>Table15_2[[#This Row],[virtual_counts]]/Table15_2[[#This Row],[den_total]]</f>
        <v>2.2892477875036562E-2</v>
      </c>
      <c r="N3242" t="s">
        <v>16</v>
      </c>
    </row>
    <row r="3243" spans="1:14" x14ac:dyDescent="0.3">
      <c r="A3243" t="s">
        <v>29</v>
      </c>
      <c r="B3243">
        <v>2021</v>
      </c>
      <c r="C3243">
        <v>1</v>
      </c>
      <c r="D3243" t="s">
        <v>18</v>
      </c>
      <c r="E3243">
        <v>1241019</v>
      </c>
      <c r="F3243">
        <f>VLOOKUP(_xlfn.CONCAT(A3243,B3243,C3243),Denominator!D:H,2,FALSE)</f>
        <v>917154</v>
      </c>
      <c r="G3243">
        <f>VLOOKUP(_xlfn.CONCAT(A3243,B3243,C3243),Denominator!D:H,3,FALSE)</f>
        <v>323865</v>
      </c>
      <c r="H3243">
        <v>7747</v>
      </c>
      <c r="I3243" s="13">
        <f>Table15_2[[#This Row],[total_counts]]-Table15_2[[#This Row],[virtual_counts]]</f>
        <v>5976</v>
      </c>
      <c r="J3243">
        <v>1771</v>
      </c>
      <c r="K3243" s="4">
        <f>Table15_2[[#This Row],[total_counts]]/Table15_2[[#This Row],[den_total]]</f>
        <v>6.2424507602220434E-3</v>
      </c>
      <c r="L3243" s="4">
        <f>Table15_2[[#This Row],[in_person_counts]]/Table15_2[[#This Row],[den_total]]</f>
        <v>4.8153976691734778E-3</v>
      </c>
      <c r="M3243" s="4">
        <f>Table15_2[[#This Row],[virtual_counts]]/Table15_2[[#This Row],[den_total]]</f>
        <v>1.4270530910485658E-3</v>
      </c>
      <c r="N3243" t="s">
        <v>16</v>
      </c>
    </row>
    <row r="3244" spans="1:14" x14ac:dyDescent="0.3">
      <c r="A3244" t="s">
        <v>29</v>
      </c>
      <c r="B3244">
        <v>2021</v>
      </c>
      <c r="C3244">
        <v>1</v>
      </c>
      <c r="D3244" t="s">
        <v>19</v>
      </c>
      <c r="E3244">
        <v>1241019</v>
      </c>
      <c r="F3244">
        <f>VLOOKUP(_xlfn.CONCAT(A3244,B3244,C3244),Denominator!D:H,2,FALSE)</f>
        <v>917154</v>
      </c>
      <c r="G3244">
        <f>VLOOKUP(_xlfn.CONCAT(A3244,B3244,C3244),Denominator!D:H,3,FALSE)</f>
        <v>323865</v>
      </c>
      <c r="H3244">
        <v>2610</v>
      </c>
      <c r="I3244" s="13">
        <f>Table15_2[[#This Row],[total_counts]]-Table15_2[[#This Row],[virtual_counts]]</f>
        <v>2272</v>
      </c>
      <c r="J3244">
        <v>338</v>
      </c>
      <c r="K3244" s="4">
        <f>Table15_2[[#This Row],[total_counts]]/Table15_2[[#This Row],[den_total]]</f>
        <v>2.1031104278016696E-3</v>
      </c>
      <c r="L3244" s="4">
        <f>Table15_2[[#This Row],[in_person_counts]]/Table15_2[[#This Row],[den_total]]</f>
        <v>1.8307535984541734E-3</v>
      </c>
      <c r="M3244" s="4">
        <f>Table15_2[[#This Row],[virtual_counts]]/Table15_2[[#This Row],[den_total]]</f>
        <v>2.7235682934749586E-4</v>
      </c>
      <c r="N3244" t="s">
        <v>16</v>
      </c>
    </row>
    <row r="3245" spans="1:14" x14ac:dyDescent="0.3">
      <c r="A3245" t="s">
        <v>29</v>
      </c>
      <c r="B3245">
        <v>2021</v>
      </c>
      <c r="C3245">
        <v>1</v>
      </c>
      <c r="D3245" t="s">
        <v>20</v>
      </c>
      <c r="E3245">
        <v>1241019</v>
      </c>
      <c r="F3245">
        <f>VLOOKUP(_xlfn.CONCAT(A3245,B3245,C3245),Denominator!D:H,2,FALSE)</f>
        <v>917154</v>
      </c>
      <c r="G3245">
        <f>VLOOKUP(_xlfn.CONCAT(A3245,B3245,C3245),Denominator!D:H,3,FALSE)</f>
        <v>323865</v>
      </c>
      <c r="H3245">
        <v>6878</v>
      </c>
      <c r="I3245" s="13">
        <f>Table15_2[[#This Row],[total_counts]]-Table15_2[[#This Row],[virtual_counts]]</f>
        <v>5018</v>
      </c>
      <c r="J3245">
        <v>1860</v>
      </c>
      <c r="K3245" s="4">
        <f>Table15_2[[#This Row],[total_counts]]/Table15_2[[#This Row],[den_total]]</f>
        <v>5.5422197403907593E-3</v>
      </c>
      <c r="L3245" s="4">
        <f>Table15_2[[#This Row],[in_person_counts]]/Table15_2[[#This Row],[den_total]]</f>
        <v>4.0434513895435927E-3</v>
      </c>
      <c r="M3245" s="4">
        <f>Table15_2[[#This Row],[virtual_counts]]/Table15_2[[#This Row],[den_total]]</f>
        <v>1.4987683508471668E-3</v>
      </c>
      <c r="N3245" t="s">
        <v>16</v>
      </c>
    </row>
    <row r="3246" spans="1:14" x14ac:dyDescent="0.3">
      <c r="A3246" t="s">
        <v>29</v>
      </c>
      <c r="B3246">
        <v>2021</v>
      </c>
      <c r="C3246">
        <v>1</v>
      </c>
      <c r="D3246" t="s">
        <v>21</v>
      </c>
      <c r="E3246">
        <v>1241019</v>
      </c>
      <c r="F3246">
        <f>VLOOKUP(_xlfn.CONCAT(A3246,B3246,C3246),Denominator!D:H,2,FALSE)</f>
        <v>917154</v>
      </c>
      <c r="G3246">
        <f>VLOOKUP(_xlfn.CONCAT(A3246,B3246,C3246),Denominator!D:H,3,FALSE)</f>
        <v>323865</v>
      </c>
      <c r="H3246">
        <v>679</v>
      </c>
      <c r="I3246" s="13">
        <f>Table15_2[[#This Row],[total_counts]]-Table15_2[[#This Row],[virtual_counts]]</f>
        <v>557</v>
      </c>
      <c r="J3246">
        <v>122</v>
      </c>
      <c r="K3246" s="4">
        <f>Table15_2[[#This Row],[total_counts]]/Table15_2[[#This Row],[den_total]]</f>
        <v>5.4713102700280978E-4</v>
      </c>
      <c r="L3246" s="4">
        <f>Table15_2[[#This Row],[in_person_counts]]/Table15_2[[#This Row],[den_total]]</f>
        <v>4.4882471581821071E-4</v>
      </c>
      <c r="M3246" s="4">
        <f>Table15_2[[#This Row],[virtual_counts]]/Table15_2[[#This Row],[den_total]]</f>
        <v>9.8306311184599102E-5</v>
      </c>
      <c r="N3246" t="s">
        <v>16</v>
      </c>
    </row>
    <row r="3247" spans="1:14" x14ac:dyDescent="0.3">
      <c r="A3247" t="s">
        <v>29</v>
      </c>
      <c r="B3247">
        <v>2021</v>
      </c>
      <c r="C3247">
        <v>1</v>
      </c>
      <c r="D3247" t="s">
        <v>22</v>
      </c>
      <c r="E3247">
        <v>1241019</v>
      </c>
      <c r="F3247">
        <f>VLOOKUP(_xlfn.CONCAT(A3247,B3247,C3247),Denominator!D:H,2,FALSE)</f>
        <v>917154</v>
      </c>
      <c r="G3247">
        <f>VLOOKUP(_xlfn.CONCAT(A3247,B3247,C3247),Denominator!D:H,3,FALSE)</f>
        <v>323865</v>
      </c>
      <c r="H3247">
        <v>7557</v>
      </c>
      <c r="I3247" s="13">
        <f>Table15_2[[#This Row],[total_counts]]-Table15_2[[#This Row],[virtual_counts]]</f>
        <v>5575</v>
      </c>
      <c r="J3247">
        <v>1982</v>
      </c>
      <c r="K3247" s="4">
        <f>Table15_2[[#This Row],[total_counts]]/Table15_2[[#This Row],[den_total]]</f>
        <v>6.0893507673935691E-3</v>
      </c>
      <c r="L3247" s="4">
        <f>Table15_2[[#This Row],[in_person_counts]]/Table15_2[[#This Row],[den_total]]</f>
        <v>4.4922761053618034E-3</v>
      </c>
      <c r="M3247" s="4">
        <f>Table15_2[[#This Row],[virtual_counts]]/Table15_2[[#This Row],[den_total]]</f>
        <v>1.5970746620317658E-3</v>
      </c>
      <c r="N3247" t="s">
        <v>16</v>
      </c>
    </row>
    <row r="3248" spans="1:14" x14ac:dyDescent="0.3">
      <c r="A3248" t="s">
        <v>29</v>
      </c>
      <c r="B3248">
        <v>2021</v>
      </c>
      <c r="C3248">
        <v>1</v>
      </c>
      <c r="D3248" t="s">
        <v>23</v>
      </c>
      <c r="E3248">
        <v>1241019</v>
      </c>
      <c r="F3248">
        <f>VLOOKUP(_xlfn.CONCAT(A3248,B3248,C3248),Denominator!D:H,2,FALSE)</f>
        <v>917154</v>
      </c>
      <c r="G3248">
        <f>VLOOKUP(_xlfn.CONCAT(A3248,B3248,C3248),Denominator!D:H,3,FALSE)</f>
        <v>323865</v>
      </c>
      <c r="H3248">
        <v>13235</v>
      </c>
      <c r="I3248" s="13">
        <f>Table15_2[[#This Row],[total_counts]]-Table15_2[[#This Row],[virtual_counts]]</f>
        <v>8791</v>
      </c>
      <c r="J3248">
        <v>4444</v>
      </c>
      <c r="K3248" s="4">
        <f>Table15_2[[#This Row],[total_counts]]/Table15_2[[#This Row],[den_total]]</f>
        <v>1.0664623184657124E-2</v>
      </c>
      <c r="L3248" s="4">
        <f>Table15_2[[#This Row],[in_person_counts]]/Table15_2[[#This Row],[den_total]]</f>
        <v>7.083694931342711E-3</v>
      </c>
      <c r="M3248" s="4">
        <f>Table15_2[[#This Row],[virtual_counts]]/Table15_2[[#This Row],[den_total]]</f>
        <v>3.5809282533144134E-3</v>
      </c>
      <c r="N3248" t="s">
        <v>16</v>
      </c>
    </row>
    <row r="3249" spans="1:14" x14ac:dyDescent="0.3">
      <c r="A3249" t="s">
        <v>29</v>
      </c>
      <c r="B3249">
        <v>2021</v>
      </c>
      <c r="C3249">
        <v>1</v>
      </c>
      <c r="D3249" t="s">
        <v>24</v>
      </c>
      <c r="E3249">
        <v>1241019</v>
      </c>
      <c r="F3249">
        <f>VLOOKUP(_xlfn.CONCAT(A3249,B3249,C3249),Denominator!D:H,2,FALSE)</f>
        <v>917154</v>
      </c>
      <c r="G3249">
        <f>VLOOKUP(_xlfn.CONCAT(A3249,B3249,C3249),Denominator!D:H,3,FALSE)</f>
        <v>323865</v>
      </c>
      <c r="H3249">
        <v>2284</v>
      </c>
      <c r="I3249" s="13">
        <f>Table15_2[[#This Row],[total_counts]]-Table15_2[[#This Row],[virtual_counts]]</f>
        <v>1641</v>
      </c>
      <c r="J3249">
        <v>643</v>
      </c>
      <c r="K3249" s="4">
        <f>Table15_2[[#This Row],[total_counts]]/Table15_2[[#This Row],[den_total]]</f>
        <v>1.8404230716854457E-3</v>
      </c>
      <c r="L3249" s="4">
        <f>Table15_2[[#This Row],[in_person_counts]]/Table15_2[[#This Row],[den_total]]</f>
        <v>1.322300464376452E-3</v>
      </c>
      <c r="M3249" s="4">
        <f>Table15_2[[#This Row],[virtual_counts]]/Table15_2[[#This Row],[den_total]]</f>
        <v>5.1812260730899366E-4</v>
      </c>
      <c r="N3249" t="s">
        <v>16</v>
      </c>
    </row>
    <row r="3250" spans="1:14" x14ac:dyDescent="0.3">
      <c r="A3250" t="s">
        <v>29</v>
      </c>
      <c r="B3250">
        <v>2021</v>
      </c>
      <c r="C3250">
        <v>1</v>
      </c>
      <c r="D3250" t="s">
        <v>25</v>
      </c>
      <c r="E3250">
        <v>1241019</v>
      </c>
      <c r="F3250">
        <f>VLOOKUP(_xlfn.CONCAT(A3250,B3250,C3250),Denominator!D:H,2,FALSE)</f>
        <v>917154</v>
      </c>
      <c r="G3250">
        <f>VLOOKUP(_xlfn.CONCAT(A3250,B3250,C3250),Denominator!D:H,3,FALSE)</f>
        <v>323865</v>
      </c>
      <c r="H3250">
        <v>5656</v>
      </c>
      <c r="I3250" s="13">
        <f>Table15_2[[#This Row],[total_counts]]-Table15_2[[#This Row],[virtual_counts]]</f>
        <v>4219</v>
      </c>
      <c r="J3250">
        <v>1437</v>
      </c>
      <c r="K3250" s="4">
        <f>Table15_2[[#This Row],[total_counts]]/Table15_2[[#This Row],[den_total]]</f>
        <v>4.5575450496728896E-3</v>
      </c>
      <c r="L3250" s="4">
        <f>Table15_2[[#This Row],[in_person_counts]]/Table15_2[[#This Row],[den_total]]</f>
        <v>3.3996256302280627E-3</v>
      </c>
      <c r="M3250" s="4">
        <f>Table15_2[[#This Row],[virtual_counts]]/Table15_2[[#This Row],[den_total]]</f>
        <v>1.1579194194448273E-3</v>
      </c>
      <c r="N3250" t="s">
        <v>16</v>
      </c>
    </row>
    <row r="3251" spans="1:14" x14ac:dyDescent="0.3">
      <c r="A3251" t="s">
        <v>29</v>
      </c>
      <c r="B3251">
        <v>2021</v>
      </c>
      <c r="C3251">
        <v>2</v>
      </c>
      <c r="D3251" t="s">
        <v>13</v>
      </c>
      <c r="E3251">
        <v>1176776</v>
      </c>
      <c r="F3251">
        <f>VLOOKUP(_xlfn.CONCAT(A3251,B3251,C3251),Denominator!D:H,2,FALSE)</f>
        <v>893268</v>
      </c>
      <c r="G3251">
        <f>VLOOKUP(_xlfn.CONCAT(A3251,B3251,C3251),Denominator!D:H,3,FALSE)</f>
        <v>283508</v>
      </c>
      <c r="H3251">
        <v>81668</v>
      </c>
      <c r="I3251" s="13">
        <f>Table15_2[[#This Row],[total_counts]]-Table15_2[[#This Row],[virtual_counts]]</f>
        <v>55656</v>
      </c>
      <c r="J3251">
        <v>26012</v>
      </c>
      <c r="K3251" s="4">
        <f>Table15_2[[#This Row],[total_counts]]/Table15_2[[#This Row],[den_total]]</f>
        <v>6.939978381612133E-2</v>
      </c>
      <c r="L3251" s="4">
        <f>Table15_2[[#This Row],[in_person_counts]]/Table15_2[[#This Row],[den_total]]</f>
        <v>4.7295322134373916E-2</v>
      </c>
      <c r="M3251" s="4">
        <f>Table15_2[[#This Row],[virtual_counts]]/Table15_2[[#This Row],[den_total]]</f>
        <v>2.2104461681747418E-2</v>
      </c>
      <c r="N3251" t="s">
        <v>16</v>
      </c>
    </row>
    <row r="3252" spans="1:14" x14ac:dyDescent="0.3">
      <c r="A3252" t="s">
        <v>29</v>
      </c>
      <c r="B3252">
        <v>2021</v>
      </c>
      <c r="C3252">
        <v>2</v>
      </c>
      <c r="D3252" t="s">
        <v>18</v>
      </c>
      <c r="E3252">
        <v>1176776</v>
      </c>
      <c r="F3252">
        <f>VLOOKUP(_xlfn.CONCAT(A3252,B3252,C3252),Denominator!D:H,2,FALSE)</f>
        <v>893268</v>
      </c>
      <c r="G3252">
        <f>VLOOKUP(_xlfn.CONCAT(A3252,B3252,C3252),Denominator!D:H,3,FALSE)</f>
        <v>283508</v>
      </c>
      <c r="H3252">
        <v>7318</v>
      </c>
      <c r="I3252" s="13">
        <f>Table15_2[[#This Row],[total_counts]]-Table15_2[[#This Row],[virtual_counts]]</f>
        <v>5751</v>
      </c>
      <c r="J3252">
        <v>1567</v>
      </c>
      <c r="K3252" s="4">
        <f>Table15_2[[#This Row],[total_counts]]/Table15_2[[#This Row],[den_total]]</f>
        <v>6.2186856292106565E-3</v>
      </c>
      <c r="L3252" s="4">
        <f>Table15_2[[#This Row],[in_person_counts]]/Table15_2[[#This Row],[den_total]]</f>
        <v>4.8870813136909661E-3</v>
      </c>
      <c r="M3252" s="4">
        <f>Table15_2[[#This Row],[virtual_counts]]/Table15_2[[#This Row],[den_total]]</f>
        <v>1.331604315519691E-3</v>
      </c>
      <c r="N3252" t="s">
        <v>16</v>
      </c>
    </row>
    <row r="3253" spans="1:14" x14ac:dyDescent="0.3">
      <c r="A3253" t="s">
        <v>29</v>
      </c>
      <c r="B3253">
        <v>2021</v>
      </c>
      <c r="C3253">
        <v>2</v>
      </c>
      <c r="D3253" t="s">
        <v>19</v>
      </c>
      <c r="E3253">
        <v>1176776</v>
      </c>
      <c r="F3253">
        <f>VLOOKUP(_xlfn.CONCAT(A3253,B3253,C3253),Denominator!D:H,2,FALSE)</f>
        <v>893268</v>
      </c>
      <c r="G3253">
        <f>VLOOKUP(_xlfn.CONCAT(A3253,B3253,C3253),Denominator!D:H,3,FALSE)</f>
        <v>283508</v>
      </c>
      <c r="H3253">
        <v>2348</v>
      </c>
      <c r="I3253" s="13">
        <f>Table15_2[[#This Row],[total_counts]]-Table15_2[[#This Row],[virtual_counts]]</f>
        <v>2085</v>
      </c>
      <c r="J3253">
        <v>263</v>
      </c>
      <c r="K3253" s="4">
        <f>Table15_2[[#This Row],[total_counts]]/Table15_2[[#This Row],[den_total]]</f>
        <v>1.9952820247863654E-3</v>
      </c>
      <c r="L3253" s="4">
        <f>Table15_2[[#This Row],[in_person_counts]]/Table15_2[[#This Row],[den_total]]</f>
        <v>1.7717900433047581E-3</v>
      </c>
      <c r="M3253" s="4">
        <f>Table15_2[[#This Row],[virtual_counts]]/Table15_2[[#This Row],[den_total]]</f>
        <v>2.2349198148160736E-4</v>
      </c>
      <c r="N3253" t="s">
        <v>16</v>
      </c>
    </row>
    <row r="3254" spans="1:14" x14ac:dyDescent="0.3">
      <c r="A3254" t="s">
        <v>29</v>
      </c>
      <c r="B3254">
        <v>2021</v>
      </c>
      <c r="C3254">
        <v>2</v>
      </c>
      <c r="D3254" t="s">
        <v>20</v>
      </c>
      <c r="E3254">
        <v>1176776</v>
      </c>
      <c r="F3254">
        <f>VLOOKUP(_xlfn.CONCAT(A3254,B3254,C3254),Denominator!D:H,2,FALSE)</f>
        <v>893268</v>
      </c>
      <c r="G3254">
        <f>VLOOKUP(_xlfn.CONCAT(A3254,B3254,C3254),Denominator!D:H,3,FALSE)</f>
        <v>283508</v>
      </c>
      <c r="H3254">
        <v>6674</v>
      </c>
      <c r="I3254" s="13">
        <f>Table15_2[[#This Row],[total_counts]]-Table15_2[[#This Row],[virtual_counts]]</f>
        <v>5037</v>
      </c>
      <c r="J3254">
        <v>1637</v>
      </c>
      <c r="K3254" s="4">
        <f>Table15_2[[#This Row],[total_counts]]/Table15_2[[#This Row],[den_total]]</f>
        <v>5.6714276973697632E-3</v>
      </c>
      <c r="L3254" s="4">
        <f>Table15_2[[#This Row],[in_person_counts]]/Table15_2[[#This Row],[den_total]]</f>
        <v>4.2803388240412786E-3</v>
      </c>
      <c r="M3254" s="4">
        <f>Table15_2[[#This Row],[virtual_counts]]/Table15_2[[#This Row],[den_total]]</f>
        <v>1.3910888733284839E-3</v>
      </c>
      <c r="N3254" t="s">
        <v>16</v>
      </c>
    </row>
    <row r="3255" spans="1:14" x14ac:dyDescent="0.3">
      <c r="A3255" t="s">
        <v>29</v>
      </c>
      <c r="B3255">
        <v>2021</v>
      </c>
      <c r="C3255">
        <v>2</v>
      </c>
      <c r="D3255" t="s">
        <v>21</v>
      </c>
      <c r="E3255">
        <v>1176776</v>
      </c>
      <c r="F3255">
        <f>VLOOKUP(_xlfn.CONCAT(A3255,B3255,C3255),Denominator!D:H,2,FALSE)</f>
        <v>893268</v>
      </c>
      <c r="G3255">
        <f>VLOOKUP(_xlfn.CONCAT(A3255,B3255,C3255),Denominator!D:H,3,FALSE)</f>
        <v>283508</v>
      </c>
      <c r="H3255">
        <v>679</v>
      </c>
      <c r="I3255" s="13">
        <f>Table15_2[[#This Row],[total_counts]]-Table15_2[[#This Row],[virtual_counts]]</f>
        <v>537</v>
      </c>
      <c r="J3255">
        <v>142</v>
      </c>
      <c r="K3255" s="4">
        <f>Table15_2[[#This Row],[total_counts]]/Table15_2[[#This Row],[den_total]]</f>
        <v>5.7700021074529051E-4</v>
      </c>
      <c r="L3255" s="4">
        <f>Table15_2[[#This Row],[in_person_counts]]/Table15_2[[#This Row],[den_total]]</f>
        <v>4.5633153633316791E-4</v>
      </c>
      <c r="M3255" s="4">
        <f>Table15_2[[#This Row],[virtual_counts]]/Table15_2[[#This Row],[den_total]]</f>
        <v>1.2066867441212261E-4</v>
      </c>
      <c r="N3255" t="s">
        <v>16</v>
      </c>
    </row>
    <row r="3256" spans="1:14" x14ac:dyDescent="0.3">
      <c r="A3256" t="s">
        <v>29</v>
      </c>
      <c r="B3256">
        <v>2021</v>
      </c>
      <c r="C3256">
        <v>2</v>
      </c>
      <c r="D3256" t="s">
        <v>22</v>
      </c>
      <c r="E3256">
        <v>1176776</v>
      </c>
      <c r="F3256">
        <f>VLOOKUP(_xlfn.CONCAT(A3256,B3256,C3256),Denominator!D:H,2,FALSE)</f>
        <v>893268</v>
      </c>
      <c r="G3256">
        <f>VLOOKUP(_xlfn.CONCAT(A3256,B3256,C3256),Denominator!D:H,3,FALSE)</f>
        <v>283508</v>
      </c>
      <c r="H3256">
        <v>7353</v>
      </c>
      <c r="I3256" s="13">
        <f>Table15_2[[#This Row],[total_counts]]-Table15_2[[#This Row],[virtual_counts]]</f>
        <v>5574</v>
      </c>
      <c r="J3256">
        <v>1779</v>
      </c>
      <c r="K3256" s="4">
        <f>Table15_2[[#This Row],[total_counts]]/Table15_2[[#This Row],[den_total]]</f>
        <v>6.2484279081150536E-3</v>
      </c>
      <c r="L3256" s="4">
        <f>Table15_2[[#This Row],[in_person_counts]]/Table15_2[[#This Row],[den_total]]</f>
        <v>4.7366703603744465E-3</v>
      </c>
      <c r="M3256" s="4">
        <f>Table15_2[[#This Row],[virtual_counts]]/Table15_2[[#This Row],[den_total]]</f>
        <v>1.5117575477406066E-3</v>
      </c>
      <c r="N3256" t="s">
        <v>16</v>
      </c>
    </row>
    <row r="3257" spans="1:14" x14ac:dyDescent="0.3">
      <c r="A3257" t="s">
        <v>29</v>
      </c>
      <c r="B3257">
        <v>2021</v>
      </c>
      <c r="C3257">
        <v>2</v>
      </c>
      <c r="D3257" t="s">
        <v>23</v>
      </c>
      <c r="E3257">
        <v>1176776</v>
      </c>
      <c r="F3257">
        <f>VLOOKUP(_xlfn.CONCAT(A3257,B3257,C3257),Denominator!D:H,2,FALSE)</f>
        <v>893268</v>
      </c>
      <c r="G3257">
        <f>VLOOKUP(_xlfn.CONCAT(A3257,B3257,C3257),Denominator!D:H,3,FALSE)</f>
        <v>283508</v>
      </c>
      <c r="H3257">
        <v>11421</v>
      </c>
      <c r="I3257" s="13">
        <f>Table15_2[[#This Row],[total_counts]]-Table15_2[[#This Row],[virtual_counts]]</f>
        <v>7768</v>
      </c>
      <c r="J3257">
        <v>3653</v>
      </c>
      <c r="K3257" s="4">
        <f>Table15_2[[#This Row],[total_counts]]/Table15_2[[#This Row],[den_total]]</f>
        <v>9.705330496203186E-3</v>
      </c>
      <c r="L3257" s="4">
        <f>Table15_2[[#This Row],[in_person_counts]]/Table15_2[[#This Row],[den_total]]</f>
        <v>6.6010863579814682E-3</v>
      </c>
      <c r="M3257" s="4">
        <f>Table15_2[[#This Row],[virtual_counts]]/Table15_2[[#This Row],[den_total]]</f>
        <v>3.1042441382217179E-3</v>
      </c>
      <c r="N3257" t="s">
        <v>16</v>
      </c>
    </row>
    <row r="3258" spans="1:14" x14ac:dyDescent="0.3">
      <c r="A3258" t="s">
        <v>29</v>
      </c>
      <c r="B3258">
        <v>2021</v>
      </c>
      <c r="C3258">
        <v>2</v>
      </c>
      <c r="D3258" t="s">
        <v>24</v>
      </c>
      <c r="E3258">
        <v>1176776</v>
      </c>
      <c r="F3258">
        <f>VLOOKUP(_xlfn.CONCAT(A3258,B3258,C3258),Denominator!D:H,2,FALSE)</f>
        <v>893268</v>
      </c>
      <c r="G3258">
        <f>VLOOKUP(_xlfn.CONCAT(A3258,B3258,C3258),Denominator!D:H,3,FALSE)</f>
        <v>283508</v>
      </c>
      <c r="H3258">
        <v>2242</v>
      </c>
      <c r="I3258" s="13">
        <f>Table15_2[[#This Row],[total_counts]]-Table15_2[[#This Row],[virtual_counts]]</f>
        <v>1625</v>
      </c>
      <c r="J3258">
        <v>617</v>
      </c>
      <c r="K3258" s="4">
        <f>Table15_2[[#This Row],[total_counts]]/Table15_2[[#This Row],[den_total]]</f>
        <v>1.9052054086759077E-3</v>
      </c>
      <c r="L3258" s="4">
        <f>Table15_2[[#This Row],[in_person_counts]]/Table15_2[[#This Row],[den_total]]</f>
        <v>1.3808915205612623E-3</v>
      </c>
      <c r="M3258" s="4">
        <f>Table15_2[[#This Row],[virtual_counts]]/Table15_2[[#This Row],[den_total]]</f>
        <v>5.243138881146454E-4</v>
      </c>
      <c r="N3258" t="s">
        <v>16</v>
      </c>
    </row>
    <row r="3259" spans="1:14" x14ac:dyDescent="0.3">
      <c r="A3259" t="s">
        <v>29</v>
      </c>
      <c r="B3259">
        <v>2021</v>
      </c>
      <c r="C3259">
        <v>2</v>
      </c>
      <c r="D3259" t="s">
        <v>25</v>
      </c>
      <c r="E3259">
        <v>1176776</v>
      </c>
      <c r="F3259">
        <f>VLOOKUP(_xlfn.CONCAT(A3259,B3259,C3259),Denominator!D:H,2,FALSE)</f>
        <v>893268</v>
      </c>
      <c r="G3259">
        <f>VLOOKUP(_xlfn.CONCAT(A3259,B3259,C3259),Denominator!D:H,3,FALSE)</f>
        <v>283508</v>
      </c>
      <c r="H3259">
        <v>5573</v>
      </c>
      <c r="I3259" s="13">
        <f>Table15_2[[#This Row],[total_counts]]-Table15_2[[#This Row],[virtual_counts]]</f>
        <v>4307</v>
      </c>
      <c r="J3259">
        <v>1266</v>
      </c>
      <c r="K3259" s="4">
        <f>Table15_2[[#This Row],[total_counts]]/Table15_2[[#This Row],[den_total]]</f>
        <v>4.7358205809771787E-3</v>
      </c>
      <c r="L3259" s="4">
        <f>Table15_2[[#This Row],[in_person_counts]]/Table15_2[[#This Row],[den_total]]</f>
        <v>3.6599998640352966E-3</v>
      </c>
      <c r="M3259" s="4">
        <f>Table15_2[[#This Row],[virtual_counts]]/Table15_2[[#This Row],[den_total]]</f>
        <v>1.0758207169418818E-3</v>
      </c>
      <c r="N3259" t="s">
        <v>16</v>
      </c>
    </row>
    <row r="3260" spans="1:14" x14ac:dyDescent="0.3">
      <c r="A3260" t="s">
        <v>29</v>
      </c>
      <c r="B3260">
        <v>2021</v>
      </c>
      <c r="C3260">
        <v>3</v>
      </c>
      <c r="D3260" t="s">
        <v>13</v>
      </c>
      <c r="E3260">
        <v>1401755</v>
      </c>
      <c r="F3260">
        <f>VLOOKUP(_xlfn.CONCAT(A3260,B3260,C3260),Denominator!D:H,2,FALSE)</f>
        <v>1038107</v>
      </c>
      <c r="G3260">
        <f>VLOOKUP(_xlfn.CONCAT(A3260,B3260,C3260),Denominator!D:H,3,FALSE)</f>
        <v>363648</v>
      </c>
      <c r="H3260">
        <v>92161</v>
      </c>
      <c r="I3260" s="13">
        <f>Table15_2[[#This Row],[total_counts]]-Table15_2[[#This Row],[virtual_counts]]</f>
        <v>61980</v>
      </c>
      <c r="J3260">
        <v>30181</v>
      </c>
      <c r="K3260" s="4">
        <f>Table15_2[[#This Row],[total_counts]]/Table15_2[[#This Row],[den_total]]</f>
        <v>6.5746867319895416E-2</v>
      </c>
      <c r="L3260" s="4">
        <f>Table15_2[[#This Row],[in_person_counts]]/Table15_2[[#This Row],[den_total]]</f>
        <v>4.4216000656320115E-2</v>
      </c>
      <c r="M3260" s="4">
        <f>Table15_2[[#This Row],[virtual_counts]]/Table15_2[[#This Row],[den_total]]</f>
        <v>2.1530866663575305E-2</v>
      </c>
      <c r="N3260" t="s">
        <v>17</v>
      </c>
    </row>
    <row r="3261" spans="1:14" x14ac:dyDescent="0.3">
      <c r="A3261" t="s">
        <v>29</v>
      </c>
      <c r="B3261">
        <v>2021</v>
      </c>
      <c r="C3261">
        <v>3</v>
      </c>
      <c r="D3261" t="s">
        <v>18</v>
      </c>
      <c r="E3261">
        <v>1401755</v>
      </c>
      <c r="F3261">
        <f>VLOOKUP(_xlfn.CONCAT(A3261,B3261,C3261),Denominator!D:H,2,FALSE)</f>
        <v>1038107</v>
      </c>
      <c r="G3261">
        <f>VLOOKUP(_xlfn.CONCAT(A3261,B3261,C3261),Denominator!D:H,3,FALSE)</f>
        <v>363648</v>
      </c>
      <c r="H3261">
        <v>8398</v>
      </c>
      <c r="I3261" s="13">
        <f>Table15_2[[#This Row],[total_counts]]-Table15_2[[#This Row],[virtual_counts]]</f>
        <v>6530</v>
      </c>
      <c r="J3261">
        <v>1868</v>
      </c>
      <c r="K3261" s="4">
        <f>Table15_2[[#This Row],[total_counts]]/Table15_2[[#This Row],[den_total]]</f>
        <v>5.9910612054174944E-3</v>
      </c>
      <c r="L3261" s="4">
        <f>Table15_2[[#This Row],[in_person_counts]]/Table15_2[[#This Row],[den_total]]</f>
        <v>4.658446019454184E-3</v>
      </c>
      <c r="M3261" s="4">
        <f>Table15_2[[#This Row],[virtual_counts]]/Table15_2[[#This Row],[den_total]]</f>
        <v>1.3326151859633102E-3</v>
      </c>
      <c r="N3261" t="s">
        <v>17</v>
      </c>
    </row>
    <row r="3262" spans="1:14" x14ac:dyDescent="0.3">
      <c r="A3262" t="s">
        <v>29</v>
      </c>
      <c r="B3262">
        <v>2021</v>
      </c>
      <c r="C3262">
        <v>3</v>
      </c>
      <c r="D3262" t="s">
        <v>19</v>
      </c>
      <c r="E3262">
        <v>1401755</v>
      </c>
      <c r="F3262">
        <f>VLOOKUP(_xlfn.CONCAT(A3262,B3262,C3262),Denominator!D:H,2,FALSE)</f>
        <v>1038107</v>
      </c>
      <c r="G3262">
        <f>VLOOKUP(_xlfn.CONCAT(A3262,B3262,C3262),Denominator!D:H,3,FALSE)</f>
        <v>363648</v>
      </c>
      <c r="H3262">
        <v>2706</v>
      </c>
      <c r="I3262" s="13">
        <f>Table15_2[[#This Row],[total_counts]]-Table15_2[[#This Row],[virtual_counts]]</f>
        <v>2371</v>
      </c>
      <c r="J3262">
        <v>335</v>
      </c>
      <c r="K3262" s="4">
        <f>Table15_2[[#This Row],[total_counts]]/Table15_2[[#This Row],[den_total]]</f>
        <v>1.9304372019361444E-3</v>
      </c>
      <c r="L3262" s="4">
        <f>Table15_2[[#This Row],[in_person_counts]]/Table15_2[[#This Row],[den_total]]</f>
        <v>1.6914510738324456E-3</v>
      </c>
      <c r="M3262" s="4">
        <f>Table15_2[[#This Row],[virtual_counts]]/Table15_2[[#This Row],[den_total]]</f>
        <v>2.3898612810369858E-4</v>
      </c>
      <c r="N3262" t="s">
        <v>17</v>
      </c>
    </row>
    <row r="3263" spans="1:14" x14ac:dyDescent="0.3">
      <c r="A3263" t="s">
        <v>29</v>
      </c>
      <c r="B3263">
        <v>2021</v>
      </c>
      <c r="C3263">
        <v>3</v>
      </c>
      <c r="D3263" t="s">
        <v>20</v>
      </c>
      <c r="E3263">
        <v>1401755</v>
      </c>
      <c r="F3263">
        <f>VLOOKUP(_xlfn.CONCAT(A3263,B3263,C3263),Denominator!D:H,2,FALSE)</f>
        <v>1038107</v>
      </c>
      <c r="G3263">
        <f>VLOOKUP(_xlfn.CONCAT(A3263,B3263,C3263),Denominator!D:H,3,FALSE)</f>
        <v>363648</v>
      </c>
      <c r="H3263">
        <v>7691</v>
      </c>
      <c r="I3263" s="13">
        <f>Table15_2[[#This Row],[total_counts]]-Table15_2[[#This Row],[virtual_counts]]</f>
        <v>5697</v>
      </c>
      <c r="J3263">
        <v>1994</v>
      </c>
      <c r="K3263" s="4">
        <f>Table15_2[[#This Row],[total_counts]]/Table15_2[[#This Row],[den_total]]</f>
        <v>5.4866934664046145E-3</v>
      </c>
      <c r="L3263" s="4">
        <f>Table15_2[[#This Row],[in_person_counts]]/Table15_2[[#This Row],[den_total]]</f>
        <v>4.064190960617226E-3</v>
      </c>
      <c r="M3263" s="4">
        <f>Table15_2[[#This Row],[virtual_counts]]/Table15_2[[#This Row],[den_total]]</f>
        <v>1.4225025057873879E-3</v>
      </c>
      <c r="N3263" t="s">
        <v>17</v>
      </c>
    </row>
    <row r="3264" spans="1:14" x14ac:dyDescent="0.3">
      <c r="A3264" t="s">
        <v>29</v>
      </c>
      <c r="B3264">
        <v>2021</v>
      </c>
      <c r="C3264">
        <v>3</v>
      </c>
      <c r="D3264" t="s">
        <v>21</v>
      </c>
      <c r="E3264">
        <v>1401755</v>
      </c>
      <c r="F3264">
        <f>VLOOKUP(_xlfn.CONCAT(A3264,B3264,C3264),Denominator!D:H,2,FALSE)</f>
        <v>1038107</v>
      </c>
      <c r="G3264">
        <f>VLOOKUP(_xlfn.CONCAT(A3264,B3264,C3264),Denominator!D:H,3,FALSE)</f>
        <v>363648</v>
      </c>
      <c r="H3264">
        <v>804</v>
      </c>
      <c r="I3264" s="13">
        <f>Table15_2[[#This Row],[total_counts]]-Table15_2[[#This Row],[virtual_counts]]</f>
        <v>621</v>
      </c>
      <c r="J3264">
        <v>183</v>
      </c>
      <c r="K3264" s="4">
        <f>Table15_2[[#This Row],[total_counts]]/Table15_2[[#This Row],[den_total]]</f>
        <v>5.7356670744887657E-4</v>
      </c>
      <c r="L3264" s="4">
        <f>Table15_2[[#This Row],[in_person_counts]]/Table15_2[[#This Row],[den_total]]</f>
        <v>4.4301607627581142E-4</v>
      </c>
      <c r="M3264" s="4">
        <f>Table15_2[[#This Row],[virtual_counts]]/Table15_2[[#This Row],[den_total]]</f>
        <v>1.305506311730652E-4</v>
      </c>
      <c r="N3264" t="s">
        <v>17</v>
      </c>
    </row>
    <row r="3265" spans="1:14" x14ac:dyDescent="0.3">
      <c r="A3265" t="s">
        <v>29</v>
      </c>
      <c r="B3265">
        <v>2021</v>
      </c>
      <c r="C3265">
        <v>3</v>
      </c>
      <c r="D3265" t="s">
        <v>22</v>
      </c>
      <c r="E3265">
        <v>1401755</v>
      </c>
      <c r="F3265">
        <f>VLOOKUP(_xlfn.CONCAT(A3265,B3265,C3265),Denominator!D:H,2,FALSE)</f>
        <v>1038107</v>
      </c>
      <c r="G3265">
        <f>VLOOKUP(_xlfn.CONCAT(A3265,B3265,C3265),Denominator!D:H,3,FALSE)</f>
        <v>363648</v>
      </c>
      <c r="H3265">
        <v>8495</v>
      </c>
      <c r="I3265" s="13">
        <f>Table15_2[[#This Row],[total_counts]]-Table15_2[[#This Row],[virtual_counts]]</f>
        <v>6318</v>
      </c>
      <c r="J3265">
        <v>2177</v>
      </c>
      <c r="K3265" s="4">
        <f>Table15_2[[#This Row],[total_counts]]/Table15_2[[#This Row],[den_total]]</f>
        <v>6.0602601738534911E-3</v>
      </c>
      <c r="L3265" s="4">
        <f>Table15_2[[#This Row],[in_person_counts]]/Table15_2[[#This Row],[den_total]]</f>
        <v>4.5072070368930373E-3</v>
      </c>
      <c r="M3265" s="4">
        <f>Table15_2[[#This Row],[virtual_counts]]/Table15_2[[#This Row],[den_total]]</f>
        <v>1.5530531369604532E-3</v>
      </c>
      <c r="N3265" t="s">
        <v>17</v>
      </c>
    </row>
    <row r="3266" spans="1:14" x14ac:dyDescent="0.3">
      <c r="A3266" t="s">
        <v>29</v>
      </c>
      <c r="B3266">
        <v>2021</v>
      </c>
      <c r="C3266">
        <v>3</v>
      </c>
      <c r="D3266" t="s">
        <v>23</v>
      </c>
      <c r="E3266">
        <v>1401755</v>
      </c>
      <c r="F3266">
        <f>VLOOKUP(_xlfn.CONCAT(A3266,B3266,C3266),Denominator!D:H,2,FALSE)</f>
        <v>1038107</v>
      </c>
      <c r="G3266">
        <f>VLOOKUP(_xlfn.CONCAT(A3266,B3266,C3266),Denominator!D:H,3,FALSE)</f>
        <v>363648</v>
      </c>
      <c r="H3266">
        <v>12770</v>
      </c>
      <c r="I3266" s="13">
        <f>Table15_2[[#This Row],[total_counts]]-Table15_2[[#This Row],[virtual_counts]]</f>
        <v>8560</v>
      </c>
      <c r="J3266">
        <v>4210</v>
      </c>
      <c r="K3266" s="4">
        <f>Table15_2[[#This Row],[total_counts]]/Table15_2[[#This Row],[den_total]]</f>
        <v>9.1100085250275555E-3</v>
      </c>
      <c r="L3266" s="4">
        <f>Table15_2[[#This Row],[in_person_counts]]/Table15_2[[#This Row],[den_total]]</f>
        <v>6.1066306166198802E-3</v>
      </c>
      <c r="M3266" s="4">
        <f>Table15_2[[#This Row],[virtual_counts]]/Table15_2[[#This Row],[den_total]]</f>
        <v>3.0033779084076748E-3</v>
      </c>
      <c r="N3266" t="s">
        <v>17</v>
      </c>
    </row>
    <row r="3267" spans="1:14" x14ac:dyDescent="0.3">
      <c r="A3267" t="s">
        <v>29</v>
      </c>
      <c r="B3267">
        <v>2021</v>
      </c>
      <c r="C3267">
        <v>3</v>
      </c>
      <c r="D3267" t="s">
        <v>24</v>
      </c>
      <c r="E3267">
        <v>1401755</v>
      </c>
      <c r="F3267">
        <f>VLOOKUP(_xlfn.CONCAT(A3267,B3267,C3267),Denominator!D:H,2,FALSE)</f>
        <v>1038107</v>
      </c>
      <c r="G3267">
        <f>VLOOKUP(_xlfn.CONCAT(A3267,B3267,C3267),Denominator!D:H,3,FALSE)</f>
        <v>363648</v>
      </c>
      <c r="H3267">
        <v>2309</v>
      </c>
      <c r="I3267" s="13">
        <f>Table15_2[[#This Row],[total_counts]]-Table15_2[[#This Row],[virtual_counts]]</f>
        <v>1681</v>
      </c>
      <c r="J3267">
        <v>628</v>
      </c>
      <c r="K3267" s="4">
        <f>Table15_2[[#This Row],[total_counts]]/Table15_2[[#This Row],[den_total]]</f>
        <v>1.647220805347582E-3</v>
      </c>
      <c r="L3267" s="4">
        <f>Table15_2[[#This Row],[in_person_counts]]/Table15_2[[#This Row],[den_total]]</f>
        <v>1.1992109890815441E-3</v>
      </c>
      <c r="M3267" s="4">
        <f>Table15_2[[#This Row],[virtual_counts]]/Table15_2[[#This Row],[den_total]]</f>
        <v>4.4800981626603792E-4</v>
      </c>
      <c r="N3267" t="s">
        <v>17</v>
      </c>
    </row>
    <row r="3268" spans="1:14" x14ac:dyDescent="0.3">
      <c r="A3268" t="s">
        <v>29</v>
      </c>
      <c r="B3268">
        <v>2021</v>
      </c>
      <c r="C3268">
        <v>3</v>
      </c>
      <c r="D3268" t="s">
        <v>25</v>
      </c>
      <c r="E3268">
        <v>1401755</v>
      </c>
      <c r="F3268">
        <f>VLOOKUP(_xlfn.CONCAT(A3268,B3268,C3268),Denominator!D:H,2,FALSE)</f>
        <v>1038107</v>
      </c>
      <c r="G3268">
        <f>VLOOKUP(_xlfn.CONCAT(A3268,B3268,C3268),Denominator!D:H,3,FALSE)</f>
        <v>363648</v>
      </c>
      <c r="H3268">
        <v>6168</v>
      </c>
      <c r="I3268" s="13">
        <f>Table15_2[[#This Row],[total_counts]]-Table15_2[[#This Row],[virtual_counts]]</f>
        <v>4743</v>
      </c>
      <c r="J3268">
        <v>1425</v>
      </c>
      <c r="K3268" s="4">
        <f>Table15_2[[#This Row],[total_counts]]/Table15_2[[#This Row],[den_total]]</f>
        <v>4.4001983228167544E-3</v>
      </c>
      <c r="L3268" s="4">
        <f>Table15_2[[#This Row],[in_person_counts]]/Table15_2[[#This Row],[den_total]]</f>
        <v>3.3836155390920665E-3</v>
      </c>
      <c r="M3268" s="4">
        <f>Table15_2[[#This Row],[virtual_counts]]/Table15_2[[#This Row],[den_total]]</f>
        <v>1.016582783724688E-3</v>
      </c>
      <c r="N3268" t="s">
        <v>17</v>
      </c>
    </row>
    <row r="3269" spans="1:14" x14ac:dyDescent="0.3">
      <c r="A3269" t="s">
        <v>29</v>
      </c>
      <c r="B3269">
        <v>2021</v>
      </c>
      <c r="C3269">
        <v>4</v>
      </c>
      <c r="D3269" t="s">
        <v>13</v>
      </c>
      <c r="E3269">
        <v>1257183</v>
      </c>
      <c r="F3269">
        <f>VLOOKUP(_xlfn.CONCAT(A3269,B3269,C3269),Denominator!D:H,2,FALSE)</f>
        <v>952941</v>
      </c>
      <c r="G3269">
        <f>VLOOKUP(_xlfn.CONCAT(A3269,B3269,C3269),Denominator!D:H,3,FALSE)</f>
        <v>304242</v>
      </c>
      <c r="H3269">
        <v>82645</v>
      </c>
      <c r="I3269" s="13">
        <f>Table15_2[[#This Row],[total_counts]]-Table15_2[[#This Row],[virtual_counts]]</f>
        <v>56850</v>
      </c>
      <c r="J3269">
        <v>25795</v>
      </c>
      <c r="K3269" s="4">
        <f>Table15_2[[#This Row],[total_counts]]/Table15_2[[#This Row],[den_total]]</f>
        <v>6.5738241767507199E-2</v>
      </c>
      <c r="L3269" s="4">
        <f>Table15_2[[#This Row],[in_person_counts]]/Table15_2[[#This Row],[den_total]]</f>
        <v>4.5220146947580427E-2</v>
      </c>
      <c r="M3269" s="4">
        <f>Table15_2[[#This Row],[virtual_counts]]/Table15_2[[#This Row],[den_total]]</f>
        <v>2.0518094819926773E-2</v>
      </c>
      <c r="N3269" t="s">
        <v>17</v>
      </c>
    </row>
    <row r="3270" spans="1:14" x14ac:dyDescent="0.3">
      <c r="A3270" t="s">
        <v>29</v>
      </c>
      <c r="B3270">
        <v>2021</v>
      </c>
      <c r="C3270">
        <v>4</v>
      </c>
      <c r="D3270" t="s">
        <v>18</v>
      </c>
      <c r="E3270">
        <v>1257183</v>
      </c>
      <c r="F3270">
        <f>VLOOKUP(_xlfn.CONCAT(A3270,B3270,C3270),Denominator!D:H,2,FALSE)</f>
        <v>952941</v>
      </c>
      <c r="G3270">
        <f>VLOOKUP(_xlfn.CONCAT(A3270,B3270,C3270),Denominator!D:H,3,FALSE)</f>
        <v>304242</v>
      </c>
      <c r="H3270">
        <v>7790</v>
      </c>
      <c r="I3270" s="13">
        <f>Table15_2[[#This Row],[total_counts]]-Table15_2[[#This Row],[virtual_counts]]</f>
        <v>5979</v>
      </c>
      <c r="J3270">
        <v>1811</v>
      </c>
      <c r="K3270" s="4">
        <f>Table15_2[[#This Row],[total_counts]]/Table15_2[[#This Row],[den_total]]</f>
        <v>6.1963930469947498E-3</v>
      </c>
      <c r="L3270" s="4">
        <f>Table15_2[[#This Row],[in_person_counts]]/Table15_2[[#This Row],[den_total]]</f>
        <v>4.7558708636690128E-3</v>
      </c>
      <c r="M3270" s="4">
        <f>Table15_2[[#This Row],[virtual_counts]]/Table15_2[[#This Row],[den_total]]</f>
        <v>1.440522183325737E-3</v>
      </c>
      <c r="N3270" t="s">
        <v>17</v>
      </c>
    </row>
    <row r="3271" spans="1:14" x14ac:dyDescent="0.3">
      <c r="A3271" t="s">
        <v>29</v>
      </c>
      <c r="B3271">
        <v>2021</v>
      </c>
      <c r="C3271">
        <v>4</v>
      </c>
      <c r="D3271" t="s">
        <v>19</v>
      </c>
      <c r="E3271">
        <v>1257183</v>
      </c>
      <c r="F3271">
        <f>VLOOKUP(_xlfn.CONCAT(A3271,B3271,C3271),Denominator!D:H,2,FALSE)</f>
        <v>952941</v>
      </c>
      <c r="G3271">
        <f>VLOOKUP(_xlfn.CONCAT(A3271,B3271,C3271),Denominator!D:H,3,FALSE)</f>
        <v>304242</v>
      </c>
      <c r="H3271">
        <v>2446</v>
      </c>
      <c r="I3271" s="13">
        <f>Table15_2[[#This Row],[total_counts]]-Table15_2[[#This Row],[virtual_counts]]</f>
        <v>2174</v>
      </c>
      <c r="J3271">
        <v>272</v>
      </c>
      <c r="K3271" s="4">
        <f>Table15_2[[#This Row],[total_counts]]/Table15_2[[#This Row],[den_total]]</f>
        <v>1.945619691007594E-3</v>
      </c>
      <c r="L3271" s="4">
        <f>Table15_2[[#This Row],[in_person_counts]]/Table15_2[[#This Row],[den_total]]</f>
        <v>1.729262963307649E-3</v>
      </c>
      <c r="M3271" s="4">
        <f>Table15_2[[#This Row],[virtual_counts]]/Table15_2[[#This Row],[den_total]]</f>
        <v>2.1635672769994505E-4</v>
      </c>
      <c r="N3271" t="s">
        <v>17</v>
      </c>
    </row>
    <row r="3272" spans="1:14" x14ac:dyDescent="0.3">
      <c r="A3272" t="s">
        <v>29</v>
      </c>
      <c r="B3272">
        <v>2021</v>
      </c>
      <c r="C3272">
        <v>4</v>
      </c>
      <c r="D3272" t="s">
        <v>20</v>
      </c>
      <c r="E3272">
        <v>1257183</v>
      </c>
      <c r="F3272">
        <f>VLOOKUP(_xlfn.CONCAT(A3272,B3272,C3272),Denominator!D:H,2,FALSE)</f>
        <v>952941</v>
      </c>
      <c r="G3272">
        <f>VLOOKUP(_xlfn.CONCAT(A3272,B3272,C3272),Denominator!D:H,3,FALSE)</f>
        <v>304242</v>
      </c>
      <c r="H3272">
        <v>7050</v>
      </c>
      <c r="I3272" s="13">
        <f>Table15_2[[#This Row],[total_counts]]-Table15_2[[#This Row],[virtual_counts]]</f>
        <v>5299</v>
      </c>
      <c r="J3272">
        <v>1751</v>
      </c>
      <c r="K3272" s="4">
        <f>Table15_2[[#This Row],[total_counts]]/Table15_2[[#This Row],[den_total]]</f>
        <v>5.6077754789875455E-3</v>
      </c>
      <c r="L3272" s="4">
        <f>Table15_2[[#This Row],[in_person_counts]]/Table15_2[[#This Row],[den_total]]</f>
        <v>4.2149790444191496E-3</v>
      </c>
      <c r="M3272" s="4">
        <f>Table15_2[[#This Row],[virtual_counts]]/Table15_2[[#This Row],[den_total]]</f>
        <v>1.3927964345683962E-3</v>
      </c>
      <c r="N3272" t="s">
        <v>17</v>
      </c>
    </row>
    <row r="3273" spans="1:14" x14ac:dyDescent="0.3">
      <c r="A3273" t="s">
        <v>29</v>
      </c>
      <c r="B3273">
        <v>2021</v>
      </c>
      <c r="C3273">
        <v>4</v>
      </c>
      <c r="D3273" t="s">
        <v>21</v>
      </c>
      <c r="E3273">
        <v>1257183</v>
      </c>
      <c r="F3273">
        <f>VLOOKUP(_xlfn.CONCAT(A3273,B3273,C3273),Denominator!D:H,2,FALSE)</f>
        <v>952941</v>
      </c>
      <c r="G3273">
        <f>VLOOKUP(_xlfn.CONCAT(A3273,B3273,C3273),Denominator!D:H,3,FALSE)</f>
        <v>304242</v>
      </c>
      <c r="H3273">
        <v>728</v>
      </c>
      <c r="I3273" s="13">
        <f>Table15_2[[#This Row],[total_counts]]-Table15_2[[#This Row],[virtual_counts]]</f>
        <v>576</v>
      </c>
      <c r="J3273">
        <v>152</v>
      </c>
      <c r="K3273" s="4">
        <f>Table15_2[[#This Row],[total_counts]]/Table15_2[[#This Row],[den_total]]</f>
        <v>5.790724182557352E-4</v>
      </c>
      <c r="L3273" s="4">
        <f>Table15_2[[#This Row],[in_person_counts]]/Table15_2[[#This Row],[den_total]]</f>
        <v>4.5816718807047184E-4</v>
      </c>
      <c r="M3273" s="4">
        <f>Table15_2[[#This Row],[virtual_counts]]/Table15_2[[#This Row],[den_total]]</f>
        <v>1.209052301852634E-4</v>
      </c>
      <c r="N3273" t="s">
        <v>17</v>
      </c>
    </row>
    <row r="3274" spans="1:14" x14ac:dyDescent="0.3">
      <c r="A3274" t="s">
        <v>29</v>
      </c>
      <c r="B3274">
        <v>2021</v>
      </c>
      <c r="C3274">
        <v>4</v>
      </c>
      <c r="D3274" t="s">
        <v>22</v>
      </c>
      <c r="E3274">
        <v>1257183</v>
      </c>
      <c r="F3274">
        <f>VLOOKUP(_xlfn.CONCAT(A3274,B3274,C3274),Denominator!D:H,2,FALSE)</f>
        <v>952941</v>
      </c>
      <c r="G3274">
        <f>VLOOKUP(_xlfn.CONCAT(A3274,B3274,C3274),Denominator!D:H,3,FALSE)</f>
        <v>304242</v>
      </c>
      <c r="H3274">
        <v>7778</v>
      </c>
      <c r="I3274" s="13">
        <f>Table15_2[[#This Row],[total_counts]]-Table15_2[[#This Row],[virtual_counts]]</f>
        <v>5875</v>
      </c>
      <c r="J3274">
        <v>1903</v>
      </c>
      <c r="K3274" s="4">
        <f>Table15_2[[#This Row],[total_counts]]/Table15_2[[#This Row],[den_total]]</f>
        <v>6.1868478972432811E-3</v>
      </c>
      <c r="L3274" s="4">
        <f>Table15_2[[#This Row],[in_person_counts]]/Table15_2[[#This Row],[den_total]]</f>
        <v>4.6731462324896217E-3</v>
      </c>
      <c r="M3274" s="4">
        <f>Table15_2[[#This Row],[virtual_counts]]/Table15_2[[#This Row],[den_total]]</f>
        <v>1.5137016647536596E-3</v>
      </c>
      <c r="N3274" t="s">
        <v>17</v>
      </c>
    </row>
    <row r="3275" spans="1:14" x14ac:dyDescent="0.3">
      <c r="A3275" t="s">
        <v>29</v>
      </c>
      <c r="B3275">
        <v>2021</v>
      </c>
      <c r="C3275">
        <v>4</v>
      </c>
      <c r="D3275" t="s">
        <v>23</v>
      </c>
      <c r="E3275">
        <v>1257183</v>
      </c>
      <c r="F3275">
        <f>VLOOKUP(_xlfn.CONCAT(A3275,B3275,C3275),Denominator!D:H,2,FALSE)</f>
        <v>952941</v>
      </c>
      <c r="G3275">
        <f>VLOOKUP(_xlfn.CONCAT(A3275,B3275,C3275),Denominator!D:H,3,FALSE)</f>
        <v>304242</v>
      </c>
      <c r="H3275">
        <v>11110</v>
      </c>
      <c r="I3275" s="13">
        <f>Table15_2[[#This Row],[total_counts]]-Table15_2[[#This Row],[virtual_counts]]</f>
        <v>7645</v>
      </c>
      <c r="J3275">
        <v>3465</v>
      </c>
      <c r="K3275" s="4">
        <f>Table15_2[[#This Row],[total_counts]]/Table15_2[[#This Row],[den_total]]</f>
        <v>8.8372178115676079E-3</v>
      </c>
      <c r="L3275" s="4">
        <f>Table15_2[[#This Row],[in_person_counts]]/Table15_2[[#This Row],[den_total]]</f>
        <v>6.0810558208311757E-3</v>
      </c>
      <c r="M3275" s="4">
        <f>Table15_2[[#This Row],[virtual_counts]]/Table15_2[[#This Row],[den_total]]</f>
        <v>2.7561619907364322E-3</v>
      </c>
      <c r="N3275" t="s">
        <v>17</v>
      </c>
    </row>
    <row r="3276" spans="1:14" x14ac:dyDescent="0.3">
      <c r="A3276" t="s">
        <v>29</v>
      </c>
      <c r="B3276">
        <v>2021</v>
      </c>
      <c r="C3276">
        <v>4</v>
      </c>
      <c r="D3276" t="s">
        <v>24</v>
      </c>
      <c r="E3276">
        <v>1257183</v>
      </c>
      <c r="F3276">
        <f>VLOOKUP(_xlfn.CONCAT(A3276,B3276,C3276),Denominator!D:H,2,FALSE)</f>
        <v>952941</v>
      </c>
      <c r="G3276">
        <f>VLOOKUP(_xlfn.CONCAT(A3276,B3276,C3276),Denominator!D:H,3,FALSE)</f>
        <v>304242</v>
      </c>
      <c r="H3276">
        <v>2021</v>
      </c>
      <c r="I3276" s="13">
        <f>Table15_2[[#This Row],[total_counts]]-Table15_2[[#This Row],[virtual_counts]]</f>
        <v>1478</v>
      </c>
      <c r="J3276">
        <v>543</v>
      </c>
      <c r="K3276" s="4">
        <f>Table15_2[[#This Row],[total_counts]]/Table15_2[[#This Row],[den_total]]</f>
        <v>1.6075623039764298E-3</v>
      </c>
      <c r="L3276" s="4">
        <f>Table15_2[[#This Row],[in_person_counts]]/Table15_2[[#This Row],[den_total]]</f>
        <v>1.1756442777224954E-3</v>
      </c>
      <c r="M3276" s="4">
        <f>Table15_2[[#This Row],[virtual_counts]]/Table15_2[[#This Row],[den_total]]</f>
        <v>4.319180262539344E-4</v>
      </c>
      <c r="N3276" t="s">
        <v>17</v>
      </c>
    </row>
    <row r="3277" spans="1:14" x14ac:dyDescent="0.3">
      <c r="A3277" t="s">
        <v>29</v>
      </c>
      <c r="B3277">
        <v>2021</v>
      </c>
      <c r="C3277">
        <v>4</v>
      </c>
      <c r="D3277" t="s">
        <v>25</v>
      </c>
      <c r="E3277">
        <v>1257183</v>
      </c>
      <c r="F3277">
        <f>VLOOKUP(_xlfn.CONCAT(A3277,B3277,C3277),Denominator!D:H,2,FALSE)</f>
        <v>952941</v>
      </c>
      <c r="G3277">
        <f>VLOOKUP(_xlfn.CONCAT(A3277,B3277,C3277),Denominator!D:H,3,FALSE)</f>
        <v>304242</v>
      </c>
      <c r="H3277">
        <v>5496</v>
      </c>
      <c r="I3277" s="13">
        <f>Table15_2[[#This Row],[total_counts]]-Table15_2[[#This Row],[virtual_counts]]</f>
        <v>4142</v>
      </c>
      <c r="J3277">
        <v>1354</v>
      </c>
      <c r="K3277" s="4">
        <f>Table15_2[[#This Row],[total_counts]]/Table15_2[[#This Row],[den_total]]</f>
        <v>4.3716785861724191E-3</v>
      </c>
      <c r="L3277" s="4">
        <f>Table15_2[[#This Row],[in_person_counts]]/Table15_2[[#This Row],[den_total]]</f>
        <v>3.2946675225484275E-3</v>
      </c>
      <c r="M3277" s="4">
        <f>Table15_2[[#This Row],[virtual_counts]]/Table15_2[[#This Row],[den_total]]</f>
        <v>1.0770110636239912E-3</v>
      </c>
      <c r="N3277" t="s">
        <v>17</v>
      </c>
    </row>
    <row r="3278" spans="1:14" x14ac:dyDescent="0.3">
      <c r="A3278" t="s">
        <v>29</v>
      </c>
      <c r="B3278">
        <v>2021</v>
      </c>
      <c r="C3278">
        <v>5</v>
      </c>
      <c r="D3278" t="s">
        <v>13</v>
      </c>
      <c r="E3278">
        <v>1228679</v>
      </c>
      <c r="F3278">
        <f>VLOOKUP(_xlfn.CONCAT(A3278,B3278,C3278),Denominator!D:H,2,FALSE)</f>
        <v>938188</v>
      </c>
      <c r="G3278">
        <f>VLOOKUP(_xlfn.CONCAT(A3278,B3278,C3278),Denominator!D:H,3,FALSE)</f>
        <v>290491</v>
      </c>
      <c r="H3278">
        <v>79149</v>
      </c>
      <c r="I3278" s="13">
        <f>Table15_2[[#This Row],[total_counts]]-Table15_2[[#This Row],[virtual_counts]]</f>
        <v>54869</v>
      </c>
      <c r="J3278">
        <v>24280</v>
      </c>
      <c r="K3278" s="4">
        <f>Table15_2[[#This Row],[total_counts]]/Table15_2[[#This Row],[den_total]]</f>
        <v>6.4417964334053071E-2</v>
      </c>
      <c r="L3278" s="4">
        <f>Table15_2[[#This Row],[in_person_counts]]/Table15_2[[#This Row],[den_total]]</f>
        <v>4.4656903878067422E-2</v>
      </c>
      <c r="M3278" s="4">
        <f>Table15_2[[#This Row],[virtual_counts]]/Table15_2[[#This Row],[den_total]]</f>
        <v>1.9761060455985656E-2</v>
      </c>
      <c r="N3278" t="s">
        <v>17</v>
      </c>
    </row>
    <row r="3279" spans="1:14" x14ac:dyDescent="0.3">
      <c r="A3279" t="s">
        <v>29</v>
      </c>
      <c r="B3279">
        <v>2021</v>
      </c>
      <c r="C3279">
        <v>5</v>
      </c>
      <c r="D3279" t="s">
        <v>18</v>
      </c>
      <c r="E3279">
        <v>1228679</v>
      </c>
      <c r="F3279">
        <f>VLOOKUP(_xlfn.CONCAT(A3279,B3279,C3279),Denominator!D:H,2,FALSE)</f>
        <v>938188</v>
      </c>
      <c r="G3279">
        <f>VLOOKUP(_xlfn.CONCAT(A3279,B3279,C3279),Denominator!D:H,3,FALSE)</f>
        <v>290491</v>
      </c>
      <c r="H3279">
        <v>7393</v>
      </c>
      <c r="I3279" s="13">
        <f>Table15_2[[#This Row],[total_counts]]-Table15_2[[#This Row],[virtual_counts]]</f>
        <v>5743</v>
      </c>
      <c r="J3279">
        <v>1650</v>
      </c>
      <c r="K3279" s="4">
        <f>Table15_2[[#This Row],[total_counts]]/Table15_2[[#This Row],[den_total]]</f>
        <v>6.0170312994687787E-3</v>
      </c>
      <c r="L3279" s="4">
        <f>Table15_2[[#This Row],[in_person_counts]]/Table15_2[[#This Row],[den_total]]</f>
        <v>4.6741256259771671E-3</v>
      </c>
      <c r="M3279" s="4">
        <f>Table15_2[[#This Row],[virtual_counts]]/Table15_2[[#This Row],[den_total]]</f>
        <v>1.3429056734916118E-3</v>
      </c>
      <c r="N3279" t="s">
        <v>17</v>
      </c>
    </row>
    <row r="3280" spans="1:14" x14ac:dyDescent="0.3">
      <c r="A3280" t="s">
        <v>29</v>
      </c>
      <c r="B3280">
        <v>2021</v>
      </c>
      <c r="C3280">
        <v>5</v>
      </c>
      <c r="D3280" t="s">
        <v>19</v>
      </c>
      <c r="E3280">
        <v>1228679</v>
      </c>
      <c r="F3280">
        <f>VLOOKUP(_xlfn.CONCAT(A3280,B3280,C3280),Denominator!D:H,2,FALSE)</f>
        <v>938188</v>
      </c>
      <c r="G3280">
        <f>VLOOKUP(_xlfn.CONCAT(A3280,B3280,C3280),Denominator!D:H,3,FALSE)</f>
        <v>290491</v>
      </c>
      <c r="H3280">
        <v>2581</v>
      </c>
      <c r="I3280" s="13">
        <f>Table15_2[[#This Row],[total_counts]]-Table15_2[[#This Row],[virtual_counts]]</f>
        <v>2273</v>
      </c>
      <c r="J3280">
        <v>308</v>
      </c>
      <c r="K3280" s="4">
        <f>Table15_2[[#This Row],[total_counts]]/Table15_2[[#This Row],[den_total]]</f>
        <v>2.1006300262314242E-3</v>
      </c>
      <c r="L3280" s="4">
        <f>Table15_2[[#This Row],[in_person_counts]]/Table15_2[[#This Row],[den_total]]</f>
        <v>1.8499543005129899E-3</v>
      </c>
      <c r="M3280" s="4">
        <f>Table15_2[[#This Row],[virtual_counts]]/Table15_2[[#This Row],[den_total]]</f>
        <v>2.5067572571843419E-4</v>
      </c>
      <c r="N3280" t="s">
        <v>17</v>
      </c>
    </row>
    <row r="3281" spans="1:14" x14ac:dyDescent="0.3">
      <c r="A3281" t="s">
        <v>29</v>
      </c>
      <c r="B3281">
        <v>2021</v>
      </c>
      <c r="C3281">
        <v>5</v>
      </c>
      <c r="D3281" t="s">
        <v>20</v>
      </c>
      <c r="E3281">
        <v>1228679</v>
      </c>
      <c r="F3281">
        <f>VLOOKUP(_xlfn.CONCAT(A3281,B3281,C3281),Denominator!D:H,2,FALSE)</f>
        <v>938188</v>
      </c>
      <c r="G3281">
        <f>VLOOKUP(_xlfn.CONCAT(A3281,B3281,C3281),Denominator!D:H,3,FALSE)</f>
        <v>290491</v>
      </c>
      <c r="H3281">
        <v>7044</v>
      </c>
      <c r="I3281" s="13">
        <f>Table15_2[[#This Row],[total_counts]]-Table15_2[[#This Row],[virtual_counts]]</f>
        <v>5282</v>
      </c>
      <c r="J3281">
        <v>1762</v>
      </c>
      <c r="K3281" s="4">
        <f>Table15_2[[#This Row],[total_counts]]/Table15_2[[#This Row],[den_total]]</f>
        <v>5.7329864024696442E-3</v>
      </c>
      <c r="L3281" s="4">
        <f>Table15_2[[#This Row],[in_person_counts]]/Table15_2[[#This Row],[den_total]]</f>
        <v>4.2989259196258749E-3</v>
      </c>
      <c r="M3281" s="4">
        <f>Table15_2[[#This Row],[virtual_counts]]/Table15_2[[#This Row],[den_total]]</f>
        <v>1.4340604828437695E-3</v>
      </c>
      <c r="N3281" t="s">
        <v>17</v>
      </c>
    </row>
    <row r="3282" spans="1:14" x14ac:dyDescent="0.3">
      <c r="A3282" t="s">
        <v>29</v>
      </c>
      <c r="B3282">
        <v>2021</v>
      </c>
      <c r="C3282">
        <v>5</v>
      </c>
      <c r="D3282" t="s">
        <v>21</v>
      </c>
      <c r="E3282">
        <v>1228679</v>
      </c>
      <c r="F3282">
        <f>VLOOKUP(_xlfn.CONCAT(A3282,B3282,C3282),Denominator!D:H,2,FALSE)</f>
        <v>938188</v>
      </c>
      <c r="G3282">
        <f>VLOOKUP(_xlfn.CONCAT(A3282,B3282,C3282),Denominator!D:H,3,FALSE)</f>
        <v>290491</v>
      </c>
      <c r="H3282">
        <v>621</v>
      </c>
      <c r="I3282" s="13">
        <f>Table15_2[[#This Row],[total_counts]]-Table15_2[[#This Row],[virtual_counts]]</f>
        <v>504</v>
      </c>
      <c r="J3282">
        <v>117</v>
      </c>
      <c r="K3282" s="4">
        <f>Table15_2[[#This Row],[total_counts]]/Table15_2[[#This Row],[den_total]]</f>
        <v>5.0542086256866116E-4</v>
      </c>
      <c r="L3282" s="4">
        <f>Table15_2[[#This Row],[in_person_counts]]/Table15_2[[#This Row],[den_total]]</f>
        <v>4.1019664208471047E-4</v>
      </c>
      <c r="M3282" s="4">
        <f>Table15_2[[#This Row],[virtual_counts]]/Table15_2[[#This Row],[den_total]]</f>
        <v>9.5224220483950645E-5</v>
      </c>
      <c r="N3282" t="s">
        <v>17</v>
      </c>
    </row>
    <row r="3283" spans="1:14" x14ac:dyDescent="0.3">
      <c r="A3283" t="s">
        <v>29</v>
      </c>
      <c r="B3283">
        <v>2021</v>
      </c>
      <c r="C3283">
        <v>5</v>
      </c>
      <c r="D3283" t="s">
        <v>22</v>
      </c>
      <c r="E3283">
        <v>1228679</v>
      </c>
      <c r="F3283">
        <f>VLOOKUP(_xlfn.CONCAT(A3283,B3283,C3283),Denominator!D:H,2,FALSE)</f>
        <v>938188</v>
      </c>
      <c r="G3283">
        <f>VLOOKUP(_xlfn.CONCAT(A3283,B3283,C3283),Denominator!D:H,3,FALSE)</f>
        <v>290491</v>
      </c>
      <c r="H3283">
        <v>7665</v>
      </c>
      <c r="I3283" s="13">
        <f>Table15_2[[#This Row],[total_counts]]-Table15_2[[#This Row],[virtual_counts]]</f>
        <v>5786</v>
      </c>
      <c r="J3283">
        <v>1879</v>
      </c>
      <c r="K3283" s="4">
        <f>Table15_2[[#This Row],[total_counts]]/Table15_2[[#This Row],[den_total]]</f>
        <v>6.2384072650383052E-3</v>
      </c>
      <c r="L3283" s="4">
        <f>Table15_2[[#This Row],[in_person_counts]]/Table15_2[[#This Row],[den_total]]</f>
        <v>4.7091225617105848E-3</v>
      </c>
      <c r="M3283" s="4">
        <f>Table15_2[[#This Row],[virtual_counts]]/Table15_2[[#This Row],[den_total]]</f>
        <v>1.5292847033277202E-3</v>
      </c>
      <c r="N3283" t="s">
        <v>17</v>
      </c>
    </row>
    <row r="3284" spans="1:14" x14ac:dyDescent="0.3">
      <c r="A3284" t="s">
        <v>29</v>
      </c>
      <c r="B3284">
        <v>2021</v>
      </c>
      <c r="C3284">
        <v>5</v>
      </c>
      <c r="D3284" t="s">
        <v>23</v>
      </c>
      <c r="E3284">
        <v>1228679</v>
      </c>
      <c r="F3284">
        <f>VLOOKUP(_xlfn.CONCAT(A3284,B3284,C3284),Denominator!D:H,2,FALSE)</f>
        <v>938188</v>
      </c>
      <c r="G3284">
        <f>VLOOKUP(_xlfn.CONCAT(A3284,B3284,C3284),Denominator!D:H,3,FALSE)</f>
        <v>290491</v>
      </c>
      <c r="H3284">
        <v>10805</v>
      </c>
      <c r="I3284" s="13">
        <f>Table15_2[[#This Row],[total_counts]]-Table15_2[[#This Row],[virtual_counts]]</f>
        <v>7492</v>
      </c>
      <c r="J3284">
        <v>3313</v>
      </c>
      <c r="K3284" s="4">
        <f>Table15_2[[#This Row],[total_counts]]/Table15_2[[#This Row],[den_total]]</f>
        <v>8.7939974558041596E-3</v>
      </c>
      <c r="L3284" s="4">
        <f>Table15_2[[#This Row],[in_person_counts]]/Table15_2[[#This Row],[den_total]]</f>
        <v>6.0976056398782761E-3</v>
      </c>
      <c r="M3284" s="4">
        <f>Table15_2[[#This Row],[virtual_counts]]/Table15_2[[#This Row],[den_total]]</f>
        <v>2.6963918159258848E-3</v>
      </c>
      <c r="N3284" t="s">
        <v>17</v>
      </c>
    </row>
    <row r="3285" spans="1:14" x14ac:dyDescent="0.3">
      <c r="A3285" t="s">
        <v>29</v>
      </c>
      <c r="B3285">
        <v>2021</v>
      </c>
      <c r="C3285">
        <v>5</v>
      </c>
      <c r="D3285" t="s">
        <v>24</v>
      </c>
      <c r="E3285">
        <v>1228679</v>
      </c>
      <c r="F3285">
        <f>VLOOKUP(_xlfn.CONCAT(A3285,B3285,C3285),Denominator!D:H,2,FALSE)</f>
        <v>938188</v>
      </c>
      <c r="G3285">
        <f>VLOOKUP(_xlfn.CONCAT(A3285,B3285,C3285),Denominator!D:H,3,FALSE)</f>
        <v>290491</v>
      </c>
      <c r="H3285">
        <v>2022</v>
      </c>
      <c r="I3285" s="13">
        <f>Table15_2[[#This Row],[total_counts]]-Table15_2[[#This Row],[virtual_counts]]</f>
        <v>1484</v>
      </c>
      <c r="J3285">
        <v>538</v>
      </c>
      <c r="K3285" s="4">
        <f>Table15_2[[#This Row],[total_counts]]/Table15_2[[#This Row],[den_total]]</f>
        <v>1.6456698616969933E-3</v>
      </c>
      <c r="L3285" s="4">
        <f>Table15_2[[#This Row],[in_person_counts]]/Table15_2[[#This Row],[den_total]]</f>
        <v>1.2078012239160919E-3</v>
      </c>
      <c r="M3285" s="4">
        <f>Table15_2[[#This Row],[virtual_counts]]/Table15_2[[#This Row],[den_total]]</f>
        <v>4.3786863778090128E-4</v>
      </c>
      <c r="N3285" t="s">
        <v>17</v>
      </c>
    </row>
    <row r="3286" spans="1:14" x14ac:dyDescent="0.3">
      <c r="A3286" t="s">
        <v>29</v>
      </c>
      <c r="B3286">
        <v>2021</v>
      </c>
      <c r="C3286">
        <v>5</v>
      </c>
      <c r="D3286" t="s">
        <v>25</v>
      </c>
      <c r="E3286">
        <v>1228679</v>
      </c>
      <c r="F3286">
        <f>VLOOKUP(_xlfn.CONCAT(A3286,B3286,C3286),Denominator!D:H,2,FALSE)</f>
        <v>938188</v>
      </c>
      <c r="G3286">
        <f>VLOOKUP(_xlfn.CONCAT(A3286,B3286,C3286),Denominator!D:H,3,FALSE)</f>
        <v>290491</v>
      </c>
      <c r="H3286">
        <v>5346</v>
      </c>
      <c r="I3286" s="13">
        <f>Table15_2[[#This Row],[total_counts]]-Table15_2[[#This Row],[virtual_counts]]</f>
        <v>4064</v>
      </c>
      <c r="J3286">
        <v>1282</v>
      </c>
      <c r="K3286" s="4">
        <f>Table15_2[[#This Row],[total_counts]]/Table15_2[[#This Row],[den_total]]</f>
        <v>4.3510143821128217E-3</v>
      </c>
      <c r="L3286" s="4">
        <f>Table15_2[[#This Row],[in_person_counts]]/Table15_2[[#This Row],[den_total]]</f>
        <v>3.3076173679211576E-3</v>
      </c>
      <c r="M3286" s="4">
        <f>Table15_2[[#This Row],[virtual_counts]]/Table15_2[[#This Row],[den_total]]</f>
        <v>1.0433970141916643E-3</v>
      </c>
      <c r="N3286" t="s">
        <v>17</v>
      </c>
    </row>
    <row r="3287" spans="1:14" x14ac:dyDescent="0.3">
      <c r="A3287" t="s">
        <v>29</v>
      </c>
      <c r="B3287">
        <v>2021</v>
      </c>
      <c r="C3287">
        <v>6</v>
      </c>
      <c r="D3287" t="s">
        <v>13</v>
      </c>
      <c r="E3287">
        <v>1399821</v>
      </c>
      <c r="F3287">
        <f>VLOOKUP(_xlfn.CONCAT(A3287,B3287,C3287),Denominator!D:H,2,FALSE)</f>
        <v>1097687</v>
      </c>
      <c r="G3287">
        <f>VLOOKUP(_xlfn.CONCAT(A3287,B3287,C3287),Denominator!D:H,3,FALSE)</f>
        <v>302134</v>
      </c>
      <c r="H3287">
        <v>84165</v>
      </c>
      <c r="I3287" s="13">
        <f>Table15_2[[#This Row],[total_counts]]-Table15_2[[#This Row],[virtual_counts]]</f>
        <v>59474</v>
      </c>
      <c r="J3287">
        <v>24691</v>
      </c>
      <c r="K3287" s="4">
        <f>Table15_2[[#This Row],[total_counts]]/Table15_2[[#This Row],[den_total]]</f>
        <v>6.0125544623205393E-2</v>
      </c>
      <c r="L3287" s="4">
        <f>Table15_2[[#This Row],[in_person_counts]]/Table15_2[[#This Row],[den_total]]</f>
        <v>4.2486860820061992E-2</v>
      </c>
      <c r="M3287" s="4">
        <f>Table15_2[[#This Row],[virtual_counts]]/Table15_2[[#This Row],[den_total]]</f>
        <v>1.7638683803143401E-2</v>
      </c>
      <c r="N3287" t="s">
        <v>17</v>
      </c>
    </row>
    <row r="3288" spans="1:14" x14ac:dyDescent="0.3">
      <c r="A3288" t="s">
        <v>29</v>
      </c>
      <c r="B3288">
        <v>2021</v>
      </c>
      <c r="C3288">
        <v>6</v>
      </c>
      <c r="D3288" t="s">
        <v>18</v>
      </c>
      <c r="E3288">
        <v>1399821</v>
      </c>
      <c r="F3288">
        <f>VLOOKUP(_xlfn.CONCAT(A3288,B3288,C3288),Denominator!D:H,2,FALSE)</f>
        <v>1097687</v>
      </c>
      <c r="G3288">
        <f>VLOOKUP(_xlfn.CONCAT(A3288,B3288,C3288),Denominator!D:H,3,FALSE)</f>
        <v>302134</v>
      </c>
      <c r="H3288">
        <v>8295</v>
      </c>
      <c r="I3288" s="13">
        <f>Table15_2[[#This Row],[total_counts]]-Table15_2[[#This Row],[virtual_counts]]</f>
        <v>6532</v>
      </c>
      <c r="J3288">
        <v>1763</v>
      </c>
      <c r="K3288" s="4">
        <f>Table15_2[[#This Row],[total_counts]]/Table15_2[[#This Row],[den_total]]</f>
        <v>5.9257576504424493E-3</v>
      </c>
      <c r="L3288" s="4">
        <f>Table15_2[[#This Row],[in_person_counts]]/Table15_2[[#This Row],[den_total]]</f>
        <v>4.6663109068945247E-3</v>
      </c>
      <c r="M3288" s="4">
        <f>Table15_2[[#This Row],[virtual_counts]]/Table15_2[[#This Row],[den_total]]</f>
        <v>1.2594467435479251E-3</v>
      </c>
      <c r="N3288" t="s">
        <v>17</v>
      </c>
    </row>
    <row r="3289" spans="1:14" x14ac:dyDescent="0.3">
      <c r="A3289" t="s">
        <v>29</v>
      </c>
      <c r="B3289">
        <v>2021</v>
      </c>
      <c r="C3289">
        <v>6</v>
      </c>
      <c r="D3289" t="s">
        <v>19</v>
      </c>
      <c r="E3289">
        <v>1399821</v>
      </c>
      <c r="F3289">
        <f>VLOOKUP(_xlfn.CONCAT(A3289,B3289,C3289),Denominator!D:H,2,FALSE)</f>
        <v>1097687</v>
      </c>
      <c r="G3289">
        <f>VLOOKUP(_xlfn.CONCAT(A3289,B3289,C3289),Denominator!D:H,3,FALSE)</f>
        <v>302134</v>
      </c>
      <c r="H3289">
        <v>3104</v>
      </c>
      <c r="I3289" s="13">
        <f>Table15_2[[#This Row],[total_counts]]-Table15_2[[#This Row],[virtual_counts]]</f>
        <v>2723</v>
      </c>
      <c r="J3289">
        <v>381</v>
      </c>
      <c r="K3289" s="4">
        <f>Table15_2[[#This Row],[total_counts]]/Table15_2[[#This Row],[den_total]]</f>
        <v>2.2174263709431419E-3</v>
      </c>
      <c r="L3289" s="4">
        <f>Table15_2[[#This Row],[in_person_counts]]/Table15_2[[#This Row],[den_total]]</f>
        <v>1.9452487139427113E-3</v>
      </c>
      <c r="M3289" s="4">
        <f>Table15_2[[#This Row],[virtual_counts]]/Table15_2[[#This Row],[den_total]]</f>
        <v>2.7217765700043075E-4</v>
      </c>
      <c r="N3289" t="s">
        <v>17</v>
      </c>
    </row>
    <row r="3290" spans="1:14" x14ac:dyDescent="0.3">
      <c r="A3290" t="s">
        <v>29</v>
      </c>
      <c r="B3290">
        <v>2021</v>
      </c>
      <c r="C3290">
        <v>6</v>
      </c>
      <c r="D3290" t="s">
        <v>20</v>
      </c>
      <c r="E3290">
        <v>1399821</v>
      </c>
      <c r="F3290">
        <f>VLOOKUP(_xlfn.CONCAT(A3290,B3290,C3290),Denominator!D:H,2,FALSE)</f>
        <v>1097687</v>
      </c>
      <c r="G3290">
        <f>VLOOKUP(_xlfn.CONCAT(A3290,B3290,C3290),Denominator!D:H,3,FALSE)</f>
        <v>302134</v>
      </c>
      <c r="H3290">
        <v>8015</v>
      </c>
      <c r="I3290" s="13">
        <f>Table15_2[[#This Row],[total_counts]]-Table15_2[[#This Row],[virtual_counts]]</f>
        <v>6037</v>
      </c>
      <c r="J3290">
        <v>1978</v>
      </c>
      <c r="K3290" s="4">
        <f>Table15_2[[#This Row],[total_counts]]/Table15_2[[#This Row],[den_total]]</f>
        <v>5.72573207574397E-3</v>
      </c>
      <c r="L3290" s="4">
        <f>Table15_2[[#This Row],[in_person_counts]]/Table15_2[[#This Row],[den_total]]</f>
        <v>4.3126942659097124E-3</v>
      </c>
      <c r="M3290" s="4">
        <f>Table15_2[[#This Row],[virtual_counts]]/Table15_2[[#This Row],[den_total]]</f>
        <v>1.4130378098342574E-3</v>
      </c>
      <c r="N3290" t="s">
        <v>17</v>
      </c>
    </row>
    <row r="3291" spans="1:14" x14ac:dyDescent="0.3">
      <c r="A3291" t="s">
        <v>29</v>
      </c>
      <c r="B3291">
        <v>2021</v>
      </c>
      <c r="C3291">
        <v>6</v>
      </c>
      <c r="D3291" t="s">
        <v>21</v>
      </c>
      <c r="E3291">
        <v>1399821</v>
      </c>
      <c r="F3291">
        <f>VLOOKUP(_xlfn.CONCAT(A3291,B3291,C3291),Denominator!D:H,2,FALSE)</f>
        <v>1097687</v>
      </c>
      <c r="G3291">
        <f>VLOOKUP(_xlfn.CONCAT(A3291,B3291,C3291),Denominator!D:H,3,FALSE)</f>
        <v>302134</v>
      </c>
      <c r="H3291">
        <v>750</v>
      </c>
      <c r="I3291" s="13">
        <f>Table15_2[[#This Row],[total_counts]]-Table15_2[[#This Row],[virtual_counts]]</f>
        <v>570</v>
      </c>
      <c r="J3291">
        <v>180</v>
      </c>
      <c r="K3291" s="4">
        <f>Table15_2[[#This Row],[total_counts]]/Table15_2[[#This Row],[den_total]]</f>
        <v>5.3578278937092675E-4</v>
      </c>
      <c r="L3291" s="4">
        <f>Table15_2[[#This Row],[in_person_counts]]/Table15_2[[#This Row],[den_total]]</f>
        <v>4.0719491992190432E-4</v>
      </c>
      <c r="M3291" s="4">
        <f>Table15_2[[#This Row],[virtual_counts]]/Table15_2[[#This Row],[den_total]]</f>
        <v>1.285878694490224E-4</v>
      </c>
      <c r="N3291" t="s">
        <v>17</v>
      </c>
    </row>
    <row r="3292" spans="1:14" x14ac:dyDescent="0.3">
      <c r="A3292" t="s">
        <v>29</v>
      </c>
      <c r="B3292">
        <v>2021</v>
      </c>
      <c r="C3292">
        <v>6</v>
      </c>
      <c r="D3292" t="s">
        <v>22</v>
      </c>
      <c r="E3292">
        <v>1399821</v>
      </c>
      <c r="F3292">
        <f>VLOOKUP(_xlfn.CONCAT(A3292,B3292,C3292),Denominator!D:H,2,FALSE)</f>
        <v>1097687</v>
      </c>
      <c r="G3292">
        <f>VLOOKUP(_xlfn.CONCAT(A3292,B3292,C3292),Denominator!D:H,3,FALSE)</f>
        <v>302134</v>
      </c>
      <c r="H3292">
        <v>8765</v>
      </c>
      <c r="I3292" s="13">
        <f>Table15_2[[#This Row],[total_counts]]-Table15_2[[#This Row],[virtual_counts]]</f>
        <v>6607</v>
      </c>
      <c r="J3292">
        <v>2158</v>
      </c>
      <c r="K3292" s="4">
        <f>Table15_2[[#This Row],[total_counts]]/Table15_2[[#This Row],[den_total]]</f>
        <v>6.2615148651148965E-3</v>
      </c>
      <c r="L3292" s="4">
        <f>Table15_2[[#This Row],[in_person_counts]]/Table15_2[[#This Row],[den_total]]</f>
        <v>4.7198891858316171E-3</v>
      </c>
      <c r="M3292" s="4">
        <f>Table15_2[[#This Row],[virtual_counts]]/Table15_2[[#This Row],[den_total]]</f>
        <v>1.5416256792832798E-3</v>
      </c>
      <c r="N3292" t="s">
        <v>17</v>
      </c>
    </row>
    <row r="3293" spans="1:14" x14ac:dyDescent="0.3">
      <c r="A3293" t="s">
        <v>29</v>
      </c>
      <c r="B3293">
        <v>2021</v>
      </c>
      <c r="C3293">
        <v>6</v>
      </c>
      <c r="D3293" t="s">
        <v>23</v>
      </c>
      <c r="E3293">
        <v>1399821</v>
      </c>
      <c r="F3293">
        <f>VLOOKUP(_xlfn.CONCAT(A3293,B3293,C3293),Denominator!D:H,2,FALSE)</f>
        <v>1097687</v>
      </c>
      <c r="G3293">
        <f>VLOOKUP(_xlfn.CONCAT(A3293,B3293,C3293),Denominator!D:H,3,FALSE)</f>
        <v>302134</v>
      </c>
      <c r="H3293">
        <v>12143</v>
      </c>
      <c r="I3293" s="13">
        <f>Table15_2[[#This Row],[total_counts]]-Table15_2[[#This Row],[virtual_counts]]</f>
        <v>8643</v>
      </c>
      <c r="J3293">
        <v>3500</v>
      </c>
      <c r="K3293" s="4">
        <f>Table15_2[[#This Row],[total_counts]]/Table15_2[[#This Row],[den_total]]</f>
        <v>8.6746805484415514E-3</v>
      </c>
      <c r="L3293" s="4">
        <f>Table15_2[[#This Row],[in_person_counts]]/Table15_2[[#This Row],[den_total]]</f>
        <v>6.1743608647105595E-3</v>
      </c>
      <c r="M3293" s="4">
        <f>Table15_2[[#This Row],[virtual_counts]]/Table15_2[[#This Row],[den_total]]</f>
        <v>2.5003196837309915E-3</v>
      </c>
      <c r="N3293" t="s">
        <v>17</v>
      </c>
    </row>
    <row r="3294" spans="1:14" x14ac:dyDescent="0.3">
      <c r="A3294" t="s">
        <v>29</v>
      </c>
      <c r="B3294">
        <v>2021</v>
      </c>
      <c r="C3294">
        <v>6</v>
      </c>
      <c r="D3294" t="s">
        <v>24</v>
      </c>
      <c r="E3294">
        <v>1399821</v>
      </c>
      <c r="F3294">
        <f>VLOOKUP(_xlfn.CONCAT(A3294,B3294,C3294),Denominator!D:H,2,FALSE)</f>
        <v>1097687</v>
      </c>
      <c r="G3294">
        <f>VLOOKUP(_xlfn.CONCAT(A3294,B3294,C3294),Denominator!D:H,3,FALSE)</f>
        <v>302134</v>
      </c>
      <c r="H3294">
        <v>2096</v>
      </c>
      <c r="I3294" s="13">
        <f>Table15_2[[#This Row],[total_counts]]-Table15_2[[#This Row],[virtual_counts]]</f>
        <v>1600</v>
      </c>
      <c r="J3294">
        <v>496</v>
      </c>
      <c r="K3294" s="4">
        <f>Table15_2[[#This Row],[total_counts]]/Table15_2[[#This Row],[den_total]]</f>
        <v>1.4973343020286164E-3</v>
      </c>
      <c r="L3294" s="4">
        <f>Table15_2[[#This Row],[in_person_counts]]/Table15_2[[#This Row],[den_total]]</f>
        <v>1.1430032839913104E-3</v>
      </c>
      <c r="M3294" s="4">
        <f>Table15_2[[#This Row],[virtual_counts]]/Table15_2[[#This Row],[den_total]]</f>
        <v>3.5433101803730618E-4</v>
      </c>
      <c r="N3294" t="s">
        <v>17</v>
      </c>
    </row>
    <row r="3295" spans="1:14" x14ac:dyDescent="0.3">
      <c r="A3295" t="s">
        <v>29</v>
      </c>
      <c r="B3295">
        <v>2021</v>
      </c>
      <c r="C3295">
        <v>6</v>
      </c>
      <c r="D3295" t="s">
        <v>25</v>
      </c>
      <c r="E3295">
        <v>1399821</v>
      </c>
      <c r="F3295">
        <f>VLOOKUP(_xlfn.CONCAT(A3295,B3295,C3295),Denominator!D:H,2,FALSE)</f>
        <v>1097687</v>
      </c>
      <c r="G3295">
        <f>VLOOKUP(_xlfn.CONCAT(A3295,B3295,C3295),Denominator!D:H,3,FALSE)</f>
        <v>302134</v>
      </c>
      <c r="H3295">
        <v>6125</v>
      </c>
      <c r="I3295" s="13">
        <f>Table15_2[[#This Row],[total_counts]]-Table15_2[[#This Row],[virtual_counts]]</f>
        <v>4584</v>
      </c>
      <c r="J3295">
        <v>1541</v>
      </c>
      <c r="K3295" s="4">
        <f>Table15_2[[#This Row],[total_counts]]/Table15_2[[#This Row],[den_total]]</f>
        <v>4.3755594465292348E-3</v>
      </c>
      <c r="L3295" s="4">
        <f>Table15_2[[#This Row],[in_person_counts]]/Table15_2[[#This Row],[den_total]]</f>
        <v>3.2747044086351039E-3</v>
      </c>
      <c r="M3295" s="4">
        <f>Table15_2[[#This Row],[virtual_counts]]/Table15_2[[#This Row],[den_total]]</f>
        <v>1.1008550378941307E-3</v>
      </c>
      <c r="N3295" t="s">
        <v>17</v>
      </c>
    </row>
    <row r="3296" spans="1:14" x14ac:dyDescent="0.3">
      <c r="A3296" t="s">
        <v>29</v>
      </c>
      <c r="B3296">
        <v>2021</v>
      </c>
      <c r="C3296">
        <v>7</v>
      </c>
      <c r="D3296" t="s">
        <v>13</v>
      </c>
      <c r="E3296">
        <v>861654</v>
      </c>
      <c r="F3296">
        <f>VLOOKUP(_xlfn.CONCAT(A3296,B3296,C3296),Denominator!D:H,2,FALSE)</f>
        <v>677242</v>
      </c>
      <c r="G3296">
        <f>VLOOKUP(_xlfn.CONCAT(A3296,B3296,C3296),Denominator!D:H,3,FALSE)</f>
        <v>184412</v>
      </c>
      <c r="H3296">
        <v>47705</v>
      </c>
      <c r="I3296" s="13">
        <f>Table15_2[[#This Row],[total_counts]]-Table15_2[[#This Row],[virtual_counts]]</f>
        <v>33148</v>
      </c>
      <c r="J3296">
        <v>14557</v>
      </c>
      <c r="K3296" s="4">
        <f>Table15_2[[#This Row],[total_counts]]/Table15_2[[#This Row],[den_total]]</f>
        <v>5.5364450231763562E-2</v>
      </c>
      <c r="L3296" s="4">
        <f>Table15_2[[#This Row],[in_person_counts]]/Table15_2[[#This Row],[den_total]]</f>
        <v>3.8470198014516267E-2</v>
      </c>
      <c r="M3296" s="4">
        <f>Table15_2[[#This Row],[virtual_counts]]/Table15_2[[#This Row],[den_total]]</f>
        <v>1.6894252217247295E-2</v>
      </c>
      <c r="N3296" t="s">
        <v>17</v>
      </c>
    </row>
    <row r="3297" spans="1:14" x14ac:dyDescent="0.3">
      <c r="A3297" t="s">
        <v>29</v>
      </c>
      <c r="B3297">
        <v>2021</v>
      </c>
      <c r="C3297">
        <v>7</v>
      </c>
      <c r="D3297" t="s">
        <v>18</v>
      </c>
      <c r="E3297">
        <v>861654</v>
      </c>
      <c r="F3297">
        <f>VLOOKUP(_xlfn.CONCAT(A3297,B3297,C3297),Denominator!D:H,2,FALSE)</f>
        <v>677242</v>
      </c>
      <c r="G3297">
        <f>VLOOKUP(_xlfn.CONCAT(A3297,B3297,C3297),Denominator!D:H,3,FALSE)</f>
        <v>184412</v>
      </c>
      <c r="H3297">
        <v>5237</v>
      </c>
      <c r="I3297" s="13">
        <f>Table15_2[[#This Row],[total_counts]]-Table15_2[[#This Row],[virtual_counts]]</f>
        <v>4120</v>
      </c>
      <c r="J3297">
        <v>1117</v>
      </c>
      <c r="K3297" s="4">
        <f>Table15_2[[#This Row],[total_counts]]/Table15_2[[#This Row],[den_total]]</f>
        <v>6.07784563177331E-3</v>
      </c>
      <c r="L3297" s="4">
        <f>Table15_2[[#This Row],[in_person_counts]]/Table15_2[[#This Row],[den_total]]</f>
        <v>4.7815016236215464E-3</v>
      </c>
      <c r="M3297" s="4">
        <f>Table15_2[[#This Row],[virtual_counts]]/Table15_2[[#This Row],[den_total]]</f>
        <v>1.296344008151764E-3</v>
      </c>
      <c r="N3297" t="s">
        <v>17</v>
      </c>
    </row>
    <row r="3298" spans="1:14" x14ac:dyDescent="0.3">
      <c r="A3298" t="s">
        <v>29</v>
      </c>
      <c r="B3298">
        <v>2021</v>
      </c>
      <c r="C3298">
        <v>7</v>
      </c>
      <c r="D3298" t="s">
        <v>19</v>
      </c>
      <c r="E3298">
        <v>861654</v>
      </c>
      <c r="F3298">
        <f>VLOOKUP(_xlfn.CONCAT(A3298,B3298,C3298),Denominator!D:H,2,FALSE)</f>
        <v>677242</v>
      </c>
      <c r="G3298">
        <f>VLOOKUP(_xlfn.CONCAT(A3298,B3298,C3298),Denominator!D:H,3,FALSE)</f>
        <v>184412</v>
      </c>
      <c r="H3298">
        <v>1775</v>
      </c>
      <c r="I3298" s="13">
        <f>Table15_2[[#This Row],[total_counts]]-Table15_2[[#This Row],[virtual_counts]]</f>
        <v>1493</v>
      </c>
      <c r="J3298">
        <v>282</v>
      </c>
      <c r="K3298" s="4">
        <f>Table15_2[[#This Row],[total_counts]]/Table15_2[[#This Row],[den_total]]</f>
        <v>2.0599915975553994E-3</v>
      </c>
      <c r="L3298" s="4">
        <f>Table15_2[[#This Row],[in_person_counts]]/Table15_2[[#This Row],[den_total]]</f>
        <v>1.7327140592395555E-3</v>
      </c>
      <c r="M3298" s="4">
        <f>Table15_2[[#This Row],[virtual_counts]]/Table15_2[[#This Row],[den_total]]</f>
        <v>3.2727753831584373E-4</v>
      </c>
      <c r="N3298" t="s">
        <v>17</v>
      </c>
    </row>
    <row r="3299" spans="1:14" x14ac:dyDescent="0.3">
      <c r="A3299" t="s">
        <v>29</v>
      </c>
      <c r="B3299">
        <v>2021</v>
      </c>
      <c r="C3299">
        <v>7</v>
      </c>
      <c r="D3299" t="s">
        <v>20</v>
      </c>
      <c r="E3299">
        <v>861654</v>
      </c>
      <c r="F3299">
        <f>VLOOKUP(_xlfn.CONCAT(A3299,B3299,C3299),Denominator!D:H,2,FALSE)</f>
        <v>677242</v>
      </c>
      <c r="G3299">
        <f>VLOOKUP(_xlfn.CONCAT(A3299,B3299,C3299),Denominator!D:H,3,FALSE)</f>
        <v>184412</v>
      </c>
      <c r="H3299">
        <v>4140</v>
      </c>
      <c r="I3299" s="13">
        <f>Table15_2[[#This Row],[total_counts]]-Table15_2[[#This Row],[virtual_counts]]</f>
        <v>3050</v>
      </c>
      <c r="J3299">
        <v>1090</v>
      </c>
      <c r="K3299" s="4">
        <f>Table15_2[[#This Row],[total_counts]]/Table15_2[[#This Row],[den_total]]</f>
        <v>4.8047127965517482E-3</v>
      </c>
      <c r="L3299" s="4">
        <f>Table15_2[[#This Row],[in_person_counts]]/Table15_2[[#This Row],[den_total]]</f>
        <v>3.5397038718557564E-3</v>
      </c>
      <c r="M3299" s="4">
        <f>Table15_2[[#This Row],[virtual_counts]]/Table15_2[[#This Row],[den_total]]</f>
        <v>1.2650089246959916E-3</v>
      </c>
      <c r="N3299" t="s">
        <v>17</v>
      </c>
    </row>
    <row r="3300" spans="1:14" x14ac:dyDescent="0.3">
      <c r="A3300" t="s">
        <v>29</v>
      </c>
      <c r="B3300">
        <v>2021</v>
      </c>
      <c r="C3300">
        <v>7</v>
      </c>
      <c r="D3300" t="s">
        <v>21</v>
      </c>
      <c r="E3300">
        <v>861654</v>
      </c>
      <c r="F3300">
        <f>VLOOKUP(_xlfn.CONCAT(A3300,B3300,C3300),Denominator!D:H,2,FALSE)</f>
        <v>677242</v>
      </c>
      <c r="G3300">
        <f>VLOOKUP(_xlfn.CONCAT(A3300,B3300,C3300),Denominator!D:H,3,FALSE)</f>
        <v>184412</v>
      </c>
      <c r="H3300">
        <v>434</v>
      </c>
      <c r="I3300" s="13">
        <f>Table15_2[[#This Row],[total_counts]]-Table15_2[[#This Row],[virtual_counts]]</f>
        <v>335</v>
      </c>
      <c r="J3300">
        <v>99</v>
      </c>
      <c r="K3300" s="4">
        <f>Table15_2[[#This Row],[total_counts]]/Table15_2[[#This Row],[den_total]]</f>
        <v>5.0368245258537649E-4</v>
      </c>
      <c r="L3300" s="4">
        <f>Table15_2[[#This Row],[in_person_counts]]/Table15_2[[#This Row],[den_total]]</f>
        <v>3.8878714658087816E-4</v>
      </c>
      <c r="M3300" s="4">
        <f>Table15_2[[#This Row],[virtual_counts]]/Table15_2[[#This Row],[den_total]]</f>
        <v>1.1489530600449833E-4</v>
      </c>
      <c r="N3300" t="s">
        <v>17</v>
      </c>
    </row>
    <row r="3301" spans="1:14" x14ac:dyDescent="0.3">
      <c r="A3301" t="s">
        <v>29</v>
      </c>
      <c r="B3301">
        <v>2021</v>
      </c>
      <c r="C3301">
        <v>7</v>
      </c>
      <c r="D3301" t="s">
        <v>22</v>
      </c>
      <c r="E3301">
        <v>861654</v>
      </c>
      <c r="F3301">
        <f>VLOOKUP(_xlfn.CONCAT(A3301,B3301,C3301),Denominator!D:H,2,FALSE)</f>
        <v>677242</v>
      </c>
      <c r="G3301">
        <f>VLOOKUP(_xlfn.CONCAT(A3301,B3301,C3301),Denominator!D:H,3,FALSE)</f>
        <v>184412</v>
      </c>
      <c r="H3301">
        <v>4574</v>
      </c>
      <c r="I3301" s="13">
        <f>Table15_2[[#This Row],[total_counts]]-Table15_2[[#This Row],[virtual_counts]]</f>
        <v>3385</v>
      </c>
      <c r="J3301">
        <v>1189</v>
      </c>
      <c r="K3301" s="4">
        <f>Table15_2[[#This Row],[total_counts]]/Table15_2[[#This Row],[den_total]]</f>
        <v>5.3083952491371246E-3</v>
      </c>
      <c r="L3301" s="4">
        <f>Table15_2[[#This Row],[in_person_counts]]/Table15_2[[#This Row],[den_total]]</f>
        <v>3.9284910184366343E-3</v>
      </c>
      <c r="M3301" s="4">
        <f>Table15_2[[#This Row],[virtual_counts]]/Table15_2[[#This Row],[den_total]]</f>
        <v>1.3799042307004899E-3</v>
      </c>
      <c r="N3301" t="s">
        <v>17</v>
      </c>
    </row>
    <row r="3302" spans="1:14" x14ac:dyDescent="0.3">
      <c r="A3302" t="s">
        <v>29</v>
      </c>
      <c r="B3302">
        <v>2021</v>
      </c>
      <c r="C3302">
        <v>7</v>
      </c>
      <c r="D3302" t="s">
        <v>23</v>
      </c>
      <c r="E3302">
        <v>861654</v>
      </c>
      <c r="F3302">
        <f>VLOOKUP(_xlfn.CONCAT(A3302,B3302,C3302),Denominator!D:H,2,FALSE)</f>
        <v>677242</v>
      </c>
      <c r="G3302">
        <f>VLOOKUP(_xlfn.CONCAT(A3302,B3302,C3302),Denominator!D:H,3,FALSE)</f>
        <v>184412</v>
      </c>
      <c r="H3302">
        <v>7155</v>
      </c>
      <c r="I3302" s="13">
        <f>Table15_2[[#This Row],[total_counts]]-Table15_2[[#This Row],[virtual_counts]]</f>
        <v>4855</v>
      </c>
      <c r="J3302">
        <v>2300</v>
      </c>
      <c r="K3302" s="4">
        <f>Table15_2[[#This Row],[total_counts]]/Table15_2[[#This Row],[den_total]]</f>
        <v>8.3037971157796514E-3</v>
      </c>
      <c r="L3302" s="4">
        <f>Table15_2[[#This Row],[in_person_counts]]/Table15_2[[#This Row],[den_total]]</f>
        <v>5.6345122288064585E-3</v>
      </c>
      <c r="M3302" s="4">
        <f>Table15_2[[#This Row],[virtual_counts]]/Table15_2[[#This Row],[den_total]]</f>
        <v>2.6692848869731933E-3</v>
      </c>
      <c r="N3302" t="s">
        <v>17</v>
      </c>
    </row>
    <row r="3303" spans="1:14" x14ac:dyDescent="0.3">
      <c r="A3303" t="s">
        <v>29</v>
      </c>
      <c r="B3303">
        <v>2021</v>
      </c>
      <c r="C3303">
        <v>7</v>
      </c>
      <c r="D3303" t="s">
        <v>24</v>
      </c>
      <c r="E3303">
        <v>861654</v>
      </c>
      <c r="F3303">
        <f>VLOOKUP(_xlfn.CONCAT(A3303,B3303,C3303),Denominator!D:H,2,FALSE)</f>
        <v>677242</v>
      </c>
      <c r="G3303">
        <f>VLOOKUP(_xlfn.CONCAT(A3303,B3303,C3303),Denominator!D:H,3,FALSE)</f>
        <v>184412</v>
      </c>
      <c r="H3303">
        <v>1211</v>
      </c>
      <c r="I3303" s="13">
        <f>Table15_2[[#This Row],[total_counts]]-Table15_2[[#This Row],[virtual_counts]]</f>
        <v>903</v>
      </c>
      <c r="J3303">
        <v>308</v>
      </c>
      <c r="K3303" s="4">
        <f>Table15_2[[#This Row],[total_counts]]/Table15_2[[#This Row],[den_total]]</f>
        <v>1.4054365209237119E-3</v>
      </c>
      <c r="L3303" s="4">
        <f>Table15_2[[#This Row],[in_person_counts]]/Table15_2[[#This Row],[den_total]]</f>
        <v>1.0479844577986059E-3</v>
      </c>
      <c r="M3303" s="4">
        <f>Table15_2[[#This Row],[virtual_counts]]/Table15_2[[#This Row],[den_total]]</f>
        <v>3.5745206312510591E-4</v>
      </c>
      <c r="N3303" t="s">
        <v>17</v>
      </c>
    </row>
    <row r="3304" spans="1:14" x14ac:dyDescent="0.3">
      <c r="A3304" t="s">
        <v>29</v>
      </c>
      <c r="B3304">
        <v>2021</v>
      </c>
      <c r="C3304">
        <v>7</v>
      </c>
      <c r="D3304" t="s">
        <v>25</v>
      </c>
      <c r="E3304">
        <v>861654</v>
      </c>
      <c r="F3304">
        <f>VLOOKUP(_xlfn.CONCAT(A3304,B3304,C3304),Denominator!D:H,2,FALSE)</f>
        <v>677242</v>
      </c>
      <c r="G3304">
        <f>VLOOKUP(_xlfn.CONCAT(A3304,B3304,C3304),Denominator!D:H,3,FALSE)</f>
        <v>184412</v>
      </c>
      <c r="H3304">
        <v>4308</v>
      </c>
      <c r="I3304" s="13">
        <f>Table15_2[[#This Row],[total_counts]]-Table15_2[[#This Row],[virtual_counts]]</f>
        <v>3194</v>
      </c>
      <c r="J3304">
        <v>1114</v>
      </c>
      <c r="K3304" s="4">
        <f>Table15_2[[#This Row],[total_counts]]/Table15_2[[#This Row],[den_total]]</f>
        <v>4.9996866491654425E-3</v>
      </c>
      <c r="L3304" s="4">
        <f>Table15_2[[#This Row],[in_person_counts]]/Table15_2[[#This Row],[den_total]]</f>
        <v>3.7068243169532085E-3</v>
      </c>
      <c r="M3304" s="4">
        <f>Table15_2[[#This Row],[virtual_counts]]/Table15_2[[#This Row],[den_total]]</f>
        <v>1.2928623322122337E-3</v>
      </c>
      <c r="N3304" t="s">
        <v>17</v>
      </c>
    </row>
    <row r="3305" spans="1:14" x14ac:dyDescent="0.3">
      <c r="A3305" t="s">
        <v>29</v>
      </c>
      <c r="B3305">
        <v>2021</v>
      </c>
      <c r="C3305">
        <v>8</v>
      </c>
      <c r="D3305" t="s">
        <v>13</v>
      </c>
      <c r="E3305">
        <v>1235823</v>
      </c>
      <c r="F3305">
        <f>VLOOKUP(_xlfn.CONCAT(A3305,B3305,C3305),Denominator!D:H,2,FALSE)</f>
        <v>968339</v>
      </c>
      <c r="G3305">
        <f>VLOOKUP(_xlfn.CONCAT(A3305,B3305,C3305),Denominator!D:H,3,FALSE)</f>
        <v>267484</v>
      </c>
      <c r="H3305">
        <v>74023</v>
      </c>
      <c r="I3305" s="13">
        <f>Table15_2[[#This Row],[total_counts]]-Table15_2[[#This Row],[virtual_counts]]</f>
        <v>53589</v>
      </c>
      <c r="J3305">
        <v>20434</v>
      </c>
      <c r="K3305" s="4">
        <f>Table15_2[[#This Row],[total_counts]]/Table15_2[[#This Row],[den_total]]</f>
        <v>5.9897736164483101E-2</v>
      </c>
      <c r="L3305" s="4">
        <f>Table15_2[[#This Row],[in_person_counts]]/Table15_2[[#This Row],[den_total]]</f>
        <v>4.3363005867345081E-2</v>
      </c>
      <c r="M3305" s="4">
        <f>Table15_2[[#This Row],[virtual_counts]]/Table15_2[[#This Row],[den_total]]</f>
        <v>1.653473029713802E-2</v>
      </c>
      <c r="N3305" t="s">
        <v>17</v>
      </c>
    </row>
    <row r="3306" spans="1:14" x14ac:dyDescent="0.3">
      <c r="A3306" t="s">
        <v>29</v>
      </c>
      <c r="B3306">
        <v>2021</v>
      </c>
      <c r="C3306">
        <v>8</v>
      </c>
      <c r="D3306" t="s">
        <v>18</v>
      </c>
      <c r="E3306">
        <v>1235823</v>
      </c>
      <c r="F3306">
        <f>VLOOKUP(_xlfn.CONCAT(A3306,B3306,C3306),Denominator!D:H,2,FALSE)</f>
        <v>968339</v>
      </c>
      <c r="G3306">
        <f>VLOOKUP(_xlfn.CONCAT(A3306,B3306,C3306),Denominator!D:H,3,FALSE)</f>
        <v>267484</v>
      </c>
      <c r="H3306">
        <v>7602</v>
      </c>
      <c r="I3306" s="13">
        <f>Table15_2[[#This Row],[total_counts]]-Table15_2[[#This Row],[virtual_counts]]</f>
        <v>6085</v>
      </c>
      <c r="J3306">
        <v>1517</v>
      </c>
      <c r="K3306" s="4">
        <f>Table15_2[[#This Row],[total_counts]]/Table15_2[[#This Row],[den_total]]</f>
        <v>6.1513663364413836E-3</v>
      </c>
      <c r="L3306" s="4">
        <f>Table15_2[[#This Row],[in_person_counts]]/Table15_2[[#This Row],[den_total]]</f>
        <v>4.9238442721975554E-3</v>
      </c>
      <c r="M3306" s="4">
        <f>Table15_2[[#This Row],[virtual_counts]]/Table15_2[[#This Row],[den_total]]</f>
        <v>1.2275220642438277E-3</v>
      </c>
      <c r="N3306" t="s">
        <v>17</v>
      </c>
    </row>
    <row r="3307" spans="1:14" x14ac:dyDescent="0.3">
      <c r="A3307" t="s">
        <v>29</v>
      </c>
      <c r="B3307">
        <v>2021</v>
      </c>
      <c r="C3307">
        <v>8</v>
      </c>
      <c r="D3307" t="s">
        <v>19</v>
      </c>
      <c r="E3307">
        <v>1235823</v>
      </c>
      <c r="F3307">
        <f>VLOOKUP(_xlfn.CONCAT(A3307,B3307,C3307),Denominator!D:H,2,FALSE)</f>
        <v>968339</v>
      </c>
      <c r="G3307">
        <f>VLOOKUP(_xlfn.CONCAT(A3307,B3307,C3307),Denominator!D:H,3,FALSE)</f>
        <v>267484</v>
      </c>
      <c r="H3307">
        <v>2699</v>
      </c>
      <c r="I3307" s="13">
        <f>Table15_2[[#This Row],[total_counts]]-Table15_2[[#This Row],[virtual_counts]]</f>
        <v>2347</v>
      </c>
      <c r="J3307">
        <v>352</v>
      </c>
      <c r="K3307" s="4">
        <f>Table15_2[[#This Row],[total_counts]]/Table15_2[[#This Row],[den_total]]</f>
        <v>2.1839697108728354E-3</v>
      </c>
      <c r="L3307" s="4">
        <f>Table15_2[[#This Row],[in_person_counts]]/Table15_2[[#This Row],[den_total]]</f>
        <v>1.8991392780357704E-3</v>
      </c>
      <c r="M3307" s="4">
        <f>Table15_2[[#This Row],[virtual_counts]]/Table15_2[[#This Row],[den_total]]</f>
        <v>2.8483043283706488E-4</v>
      </c>
      <c r="N3307" t="s">
        <v>17</v>
      </c>
    </row>
    <row r="3308" spans="1:14" x14ac:dyDescent="0.3">
      <c r="A3308" t="s">
        <v>29</v>
      </c>
      <c r="B3308">
        <v>2021</v>
      </c>
      <c r="C3308">
        <v>8</v>
      </c>
      <c r="D3308" t="s">
        <v>20</v>
      </c>
      <c r="E3308">
        <v>1235823</v>
      </c>
      <c r="F3308">
        <f>VLOOKUP(_xlfn.CONCAT(A3308,B3308,C3308),Denominator!D:H,2,FALSE)</f>
        <v>968339</v>
      </c>
      <c r="G3308">
        <f>VLOOKUP(_xlfn.CONCAT(A3308,B3308,C3308),Denominator!D:H,3,FALSE)</f>
        <v>267484</v>
      </c>
      <c r="H3308">
        <v>7077</v>
      </c>
      <c r="I3308" s="13">
        <f>Table15_2[[#This Row],[total_counts]]-Table15_2[[#This Row],[virtual_counts]]</f>
        <v>5364</v>
      </c>
      <c r="J3308">
        <v>1713</v>
      </c>
      <c r="K3308" s="4">
        <f>Table15_2[[#This Row],[total_counts]]/Table15_2[[#This Row],[den_total]]</f>
        <v>5.7265482192838295E-3</v>
      </c>
      <c r="L3308" s="4">
        <f>Table15_2[[#This Row],[in_person_counts]]/Table15_2[[#This Row],[den_total]]</f>
        <v>4.3404273913011816E-3</v>
      </c>
      <c r="M3308" s="4">
        <f>Table15_2[[#This Row],[virtual_counts]]/Table15_2[[#This Row],[den_total]]</f>
        <v>1.386120827982648E-3</v>
      </c>
      <c r="N3308" t="s">
        <v>17</v>
      </c>
    </row>
    <row r="3309" spans="1:14" x14ac:dyDescent="0.3">
      <c r="A3309" t="s">
        <v>29</v>
      </c>
      <c r="B3309">
        <v>2021</v>
      </c>
      <c r="C3309">
        <v>8</v>
      </c>
      <c r="D3309" t="s">
        <v>21</v>
      </c>
      <c r="E3309">
        <v>1235823</v>
      </c>
      <c r="F3309">
        <f>VLOOKUP(_xlfn.CONCAT(A3309,B3309,C3309),Denominator!D:H,2,FALSE)</f>
        <v>968339</v>
      </c>
      <c r="G3309">
        <f>VLOOKUP(_xlfn.CONCAT(A3309,B3309,C3309),Denominator!D:H,3,FALSE)</f>
        <v>267484</v>
      </c>
      <c r="H3309">
        <v>608</v>
      </c>
      <c r="I3309" s="13">
        <f>Table15_2[[#This Row],[total_counts]]-Table15_2[[#This Row],[virtual_counts]]</f>
        <v>504</v>
      </c>
      <c r="J3309">
        <v>104</v>
      </c>
      <c r="K3309" s="4">
        <f>Table15_2[[#This Row],[total_counts]]/Table15_2[[#This Row],[den_total]]</f>
        <v>4.9197983853674842E-4</v>
      </c>
      <c r="L3309" s="4">
        <f>Table15_2[[#This Row],[in_person_counts]]/Table15_2[[#This Row],[den_total]]</f>
        <v>4.0782539247125196E-4</v>
      </c>
      <c r="M3309" s="4">
        <f>Table15_2[[#This Row],[virtual_counts]]/Table15_2[[#This Row],[den_total]]</f>
        <v>8.4154446065496437E-5</v>
      </c>
      <c r="N3309" t="s">
        <v>17</v>
      </c>
    </row>
    <row r="3310" spans="1:14" x14ac:dyDescent="0.3">
      <c r="A3310" t="s">
        <v>29</v>
      </c>
      <c r="B3310">
        <v>2021</v>
      </c>
      <c r="C3310">
        <v>8</v>
      </c>
      <c r="D3310" t="s">
        <v>22</v>
      </c>
      <c r="E3310">
        <v>1235823</v>
      </c>
      <c r="F3310">
        <f>VLOOKUP(_xlfn.CONCAT(A3310,B3310,C3310),Denominator!D:H,2,FALSE)</f>
        <v>968339</v>
      </c>
      <c r="G3310">
        <f>VLOOKUP(_xlfn.CONCAT(A3310,B3310,C3310),Denominator!D:H,3,FALSE)</f>
        <v>267484</v>
      </c>
      <c r="H3310">
        <v>7685</v>
      </c>
      <c r="I3310" s="13">
        <f>Table15_2[[#This Row],[total_counts]]-Table15_2[[#This Row],[virtual_counts]]</f>
        <v>5868</v>
      </c>
      <c r="J3310">
        <v>1817</v>
      </c>
      <c r="K3310" s="4">
        <f>Table15_2[[#This Row],[total_counts]]/Table15_2[[#This Row],[den_total]]</f>
        <v>6.2185280578205783E-3</v>
      </c>
      <c r="L3310" s="4">
        <f>Table15_2[[#This Row],[in_person_counts]]/Table15_2[[#This Row],[den_total]]</f>
        <v>4.7482527837724338E-3</v>
      </c>
      <c r="M3310" s="4">
        <f>Table15_2[[#This Row],[virtual_counts]]/Table15_2[[#This Row],[den_total]]</f>
        <v>1.4702752740481445E-3</v>
      </c>
      <c r="N3310" t="s">
        <v>17</v>
      </c>
    </row>
    <row r="3311" spans="1:14" x14ac:dyDescent="0.3">
      <c r="A3311" t="s">
        <v>29</v>
      </c>
      <c r="B3311">
        <v>2021</v>
      </c>
      <c r="C3311">
        <v>8</v>
      </c>
      <c r="D3311" t="s">
        <v>23</v>
      </c>
      <c r="E3311">
        <v>1235823</v>
      </c>
      <c r="F3311">
        <f>VLOOKUP(_xlfn.CONCAT(A3311,B3311,C3311),Denominator!D:H,2,FALSE)</f>
        <v>968339</v>
      </c>
      <c r="G3311">
        <f>VLOOKUP(_xlfn.CONCAT(A3311,B3311,C3311),Denominator!D:H,3,FALSE)</f>
        <v>267484</v>
      </c>
      <c r="H3311">
        <v>10506</v>
      </c>
      <c r="I3311" s="13">
        <f>Table15_2[[#This Row],[total_counts]]-Table15_2[[#This Row],[virtual_counts]]</f>
        <v>7512</v>
      </c>
      <c r="J3311">
        <v>2994</v>
      </c>
      <c r="K3311" s="4">
        <f>Table15_2[[#This Row],[total_counts]]/Table15_2[[#This Row],[den_total]]</f>
        <v>8.5012174073471683E-3</v>
      </c>
      <c r="L3311" s="4">
        <f>Table15_2[[#This Row],[in_person_counts]]/Table15_2[[#This Row],[den_total]]</f>
        <v>6.0785403735000888E-3</v>
      </c>
      <c r="M3311" s="4">
        <f>Table15_2[[#This Row],[virtual_counts]]/Table15_2[[#This Row],[den_total]]</f>
        <v>2.4226770338470799E-3</v>
      </c>
      <c r="N3311" t="s">
        <v>17</v>
      </c>
    </row>
    <row r="3312" spans="1:14" x14ac:dyDescent="0.3">
      <c r="A3312" t="s">
        <v>29</v>
      </c>
      <c r="B3312">
        <v>2021</v>
      </c>
      <c r="C3312">
        <v>8</v>
      </c>
      <c r="D3312" t="s">
        <v>24</v>
      </c>
      <c r="E3312">
        <v>1235823</v>
      </c>
      <c r="F3312">
        <f>VLOOKUP(_xlfn.CONCAT(A3312,B3312,C3312),Denominator!D:H,2,FALSE)</f>
        <v>968339</v>
      </c>
      <c r="G3312">
        <f>VLOOKUP(_xlfn.CONCAT(A3312,B3312,C3312),Denominator!D:H,3,FALSE)</f>
        <v>267484</v>
      </c>
      <c r="H3312">
        <v>1933</v>
      </c>
      <c r="I3312" s="13">
        <f>Table15_2[[#This Row],[total_counts]]-Table15_2[[#This Row],[virtual_counts]]</f>
        <v>1446</v>
      </c>
      <c r="J3312">
        <v>487</v>
      </c>
      <c r="K3312" s="4">
        <f>Table15_2[[#This Row],[total_counts]]/Table15_2[[#This Row],[den_total]]</f>
        <v>1.5641398485058136E-3</v>
      </c>
      <c r="L3312" s="4">
        <f>Table15_2[[#This Row],[in_person_counts]]/Table15_2[[#This Row],[den_total]]</f>
        <v>1.1700704712568062E-3</v>
      </c>
      <c r="M3312" s="4">
        <f>Table15_2[[#This Row],[virtual_counts]]/Table15_2[[#This Row],[den_total]]</f>
        <v>3.9406937724900735E-4</v>
      </c>
      <c r="N3312" t="s">
        <v>17</v>
      </c>
    </row>
    <row r="3313" spans="1:14" x14ac:dyDescent="0.3">
      <c r="A3313" t="s">
        <v>29</v>
      </c>
      <c r="B3313">
        <v>2021</v>
      </c>
      <c r="C3313">
        <v>8</v>
      </c>
      <c r="D3313" t="s">
        <v>25</v>
      </c>
      <c r="E3313">
        <v>1235823</v>
      </c>
      <c r="F3313">
        <f>VLOOKUP(_xlfn.CONCAT(A3313,B3313,C3313),Denominator!D:H,2,FALSE)</f>
        <v>968339</v>
      </c>
      <c r="G3313">
        <f>VLOOKUP(_xlfn.CONCAT(A3313,B3313,C3313),Denominator!D:H,3,FALSE)</f>
        <v>267484</v>
      </c>
      <c r="H3313">
        <v>5377</v>
      </c>
      <c r="I3313" s="13">
        <f>Table15_2[[#This Row],[total_counts]]-Table15_2[[#This Row],[virtual_counts]]</f>
        <v>4077</v>
      </c>
      <c r="J3313">
        <v>1300</v>
      </c>
      <c r="K3313" s="4">
        <f>Table15_2[[#This Row],[total_counts]]/Table15_2[[#This Row],[den_total]]</f>
        <v>4.3509466970593682E-3</v>
      </c>
      <c r="L3313" s="4">
        <f>Table15_2[[#This Row],[in_person_counts]]/Table15_2[[#This Row],[den_total]]</f>
        <v>3.299016121240663E-3</v>
      </c>
      <c r="M3313" s="4">
        <f>Table15_2[[#This Row],[virtual_counts]]/Table15_2[[#This Row],[den_total]]</f>
        <v>1.0519305758187054E-3</v>
      </c>
      <c r="N3313" t="s">
        <v>17</v>
      </c>
    </row>
    <row r="3314" spans="1:14" x14ac:dyDescent="0.3">
      <c r="A3314" t="s">
        <v>29</v>
      </c>
      <c r="B3314">
        <v>2021</v>
      </c>
      <c r="C3314">
        <v>9</v>
      </c>
      <c r="D3314" t="s">
        <v>13</v>
      </c>
      <c r="E3314">
        <v>1491887</v>
      </c>
      <c r="F3314">
        <f>VLOOKUP(_xlfn.CONCAT(A3314,B3314,C3314),Denominator!D:H,2,FALSE)</f>
        <v>1140424</v>
      </c>
      <c r="G3314">
        <f>VLOOKUP(_xlfn.CONCAT(A3314,B3314,C3314),Denominator!D:H,3,FALSE)</f>
        <v>351463</v>
      </c>
      <c r="H3314">
        <v>85345</v>
      </c>
      <c r="I3314" s="13">
        <f>Table15_2[[#This Row],[total_counts]]-Table15_2[[#This Row],[virtual_counts]]</f>
        <v>61840</v>
      </c>
      <c r="J3314">
        <v>23505</v>
      </c>
      <c r="K3314" s="4">
        <f>Table15_2[[#This Row],[total_counts]]/Table15_2[[#This Row],[den_total]]</f>
        <v>5.7206075259051123E-2</v>
      </c>
      <c r="L3314" s="4">
        <f>Table15_2[[#This Row],[in_person_counts]]/Table15_2[[#This Row],[den_total]]</f>
        <v>4.1450860554452178E-2</v>
      </c>
      <c r="M3314" s="4">
        <f>Table15_2[[#This Row],[virtual_counts]]/Table15_2[[#This Row],[den_total]]</f>
        <v>1.5755214704598942E-2</v>
      </c>
      <c r="N3314" t="s">
        <v>17</v>
      </c>
    </row>
    <row r="3315" spans="1:14" x14ac:dyDescent="0.3">
      <c r="A3315" t="s">
        <v>29</v>
      </c>
      <c r="B3315">
        <v>2021</v>
      </c>
      <c r="C3315">
        <v>9</v>
      </c>
      <c r="D3315" t="s">
        <v>18</v>
      </c>
      <c r="E3315">
        <v>1491887</v>
      </c>
      <c r="F3315">
        <f>VLOOKUP(_xlfn.CONCAT(A3315,B3315,C3315),Denominator!D:H,2,FALSE)</f>
        <v>1140424</v>
      </c>
      <c r="G3315">
        <f>VLOOKUP(_xlfn.CONCAT(A3315,B3315,C3315),Denominator!D:H,3,FALSE)</f>
        <v>351463</v>
      </c>
      <c r="H3315">
        <v>8488</v>
      </c>
      <c r="I3315" s="13">
        <f>Table15_2[[#This Row],[total_counts]]-Table15_2[[#This Row],[virtual_counts]]</f>
        <v>6716</v>
      </c>
      <c r="J3315">
        <v>1772</v>
      </c>
      <c r="K3315" s="4">
        <f>Table15_2[[#This Row],[total_counts]]/Table15_2[[#This Row],[den_total]]</f>
        <v>5.6894389454429191E-3</v>
      </c>
      <c r="L3315" s="4">
        <f>Table15_2[[#This Row],[in_person_counts]]/Table15_2[[#This Row],[den_total]]</f>
        <v>4.5016814276148259E-3</v>
      </c>
      <c r="M3315" s="4">
        <f>Table15_2[[#This Row],[virtual_counts]]/Table15_2[[#This Row],[den_total]]</f>
        <v>1.1877575178280929E-3</v>
      </c>
      <c r="N3315" t="s">
        <v>17</v>
      </c>
    </row>
    <row r="3316" spans="1:14" x14ac:dyDescent="0.3">
      <c r="A3316" t="s">
        <v>29</v>
      </c>
      <c r="B3316">
        <v>2021</v>
      </c>
      <c r="C3316">
        <v>9</v>
      </c>
      <c r="D3316" t="s">
        <v>19</v>
      </c>
      <c r="E3316">
        <v>1491887</v>
      </c>
      <c r="F3316">
        <f>VLOOKUP(_xlfn.CONCAT(A3316,B3316,C3316),Denominator!D:H,2,FALSE)</f>
        <v>1140424</v>
      </c>
      <c r="G3316">
        <f>VLOOKUP(_xlfn.CONCAT(A3316,B3316,C3316),Denominator!D:H,3,FALSE)</f>
        <v>351463</v>
      </c>
      <c r="H3316">
        <v>3204</v>
      </c>
      <c r="I3316" s="13">
        <f>Table15_2[[#This Row],[total_counts]]-Table15_2[[#This Row],[virtual_counts]]</f>
        <v>2793</v>
      </c>
      <c r="J3316">
        <v>411</v>
      </c>
      <c r="K3316" s="4">
        <f>Table15_2[[#This Row],[total_counts]]/Table15_2[[#This Row],[den_total]]</f>
        <v>2.1476157376530526E-3</v>
      </c>
      <c r="L3316" s="4">
        <f>Table15_2[[#This Row],[in_person_counts]]/Table15_2[[#This Row],[den_total]]</f>
        <v>1.8721257038904421E-3</v>
      </c>
      <c r="M3316" s="4">
        <f>Table15_2[[#This Row],[virtual_counts]]/Table15_2[[#This Row],[den_total]]</f>
        <v>2.7549003376261069E-4</v>
      </c>
      <c r="N3316" t="s">
        <v>17</v>
      </c>
    </row>
    <row r="3317" spans="1:14" x14ac:dyDescent="0.3">
      <c r="A3317" t="s">
        <v>29</v>
      </c>
      <c r="B3317">
        <v>2021</v>
      </c>
      <c r="C3317">
        <v>9</v>
      </c>
      <c r="D3317" t="s">
        <v>20</v>
      </c>
      <c r="E3317">
        <v>1491887</v>
      </c>
      <c r="F3317">
        <f>VLOOKUP(_xlfn.CONCAT(A3317,B3317,C3317),Denominator!D:H,2,FALSE)</f>
        <v>1140424</v>
      </c>
      <c r="G3317">
        <f>VLOOKUP(_xlfn.CONCAT(A3317,B3317,C3317),Denominator!D:H,3,FALSE)</f>
        <v>351463</v>
      </c>
      <c r="H3317">
        <v>9133</v>
      </c>
      <c r="I3317" s="13">
        <f>Table15_2[[#This Row],[total_counts]]-Table15_2[[#This Row],[virtual_counts]]</f>
        <v>6873</v>
      </c>
      <c r="J3317">
        <v>2260</v>
      </c>
      <c r="K3317" s="4">
        <f>Table15_2[[#This Row],[total_counts]]/Table15_2[[#This Row],[den_total]]</f>
        <v>6.121777319595921E-3</v>
      </c>
      <c r="L3317" s="4">
        <f>Table15_2[[#This Row],[in_person_counts]]/Table15_2[[#This Row],[den_total]]</f>
        <v>4.6069172799280377E-3</v>
      </c>
      <c r="M3317" s="4">
        <f>Table15_2[[#This Row],[virtual_counts]]/Table15_2[[#This Row],[den_total]]</f>
        <v>1.5148600396678836E-3</v>
      </c>
      <c r="N3317" t="s">
        <v>17</v>
      </c>
    </row>
    <row r="3318" spans="1:14" x14ac:dyDescent="0.3">
      <c r="A3318" t="s">
        <v>29</v>
      </c>
      <c r="B3318">
        <v>2021</v>
      </c>
      <c r="C3318">
        <v>9</v>
      </c>
      <c r="D3318" t="s">
        <v>21</v>
      </c>
      <c r="E3318">
        <v>1491887</v>
      </c>
      <c r="F3318">
        <f>VLOOKUP(_xlfn.CONCAT(A3318,B3318,C3318),Denominator!D:H,2,FALSE)</f>
        <v>1140424</v>
      </c>
      <c r="G3318">
        <f>VLOOKUP(_xlfn.CONCAT(A3318,B3318,C3318),Denominator!D:H,3,FALSE)</f>
        <v>351463</v>
      </c>
      <c r="H3318">
        <v>699</v>
      </c>
      <c r="I3318" s="13">
        <f>Table15_2[[#This Row],[total_counts]]-Table15_2[[#This Row],[virtual_counts]]</f>
        <v>556</v>
      </c>
      <c r="J3318">
        <v>143</v>
      </c>
      <c r="K3318" s="4">
        <f>Table15_2[[#This Row],[total_counts]]/Table15_2[[#This Row],[den_total]]</f>
        <v>4.6853414501232333E-4</v>
      </c>
      <c r="L3318" s="4">
        <f>Table15_2[[#This Row],[in_person_counts]]/Table15_2[[#This Row],[den_total]]</f>
        <v>3.7268238144041739E-4</v>
      </c>
      <c r="M3318" s="4">
        <f>Table15_2[[#This Row],[virtual_counts]]/Table15_2[[#This Row],[den_total]]</f>
        <v>9.5851763571905914E-5</v>
      </c>
      <c r="N3318" t="s">
        <v>17</v>
      </c>
    </row>
    <row r="3319" spans="1:14" x14ac:dyDescent="0.3">
      <c r="A3319" t="s">
        <v>29</v>
      </c>
      <c r="B3319">
        <v>2021</v>
      </c>
      <c r="C3319">
        <v>9</v>
      </c>
      <c r="D3319" t="s">
        <v>22</v>
      </c>
      <c r="E3319">
        <v>1491887</v>
      </c>
      <c r="F3319">
        <f>VLOOKUP(_xlfn.CONCAT(A3319,B3319,C3319),Denominator!D:H,2,FALSE)</f>
        <v>1140424</v>
      </c>
      <c r="G3319">
        <f>VLOOKUP(_xlfn.CONCAT(A3319,B3319,C3319),Denominator!D:H,3,FALSE)</f>
        <v>351463</v>
      </c>
      <c r="H3319">
        <v>9832</v>
      </c>
      <c r="I3319" s="13">
        <f>Table15_2[[#This Row],[total_counts]]-Table15_2[[#This Row],[virtual_counts]]</f>
        <v>7429</v>
      </c>
      <c r="J3319">
        <v>2403</v>
      </c>
      <c r="K3319" s="4">
        <f>Table15_2[[#This Row],[total_counts]]/Table15_2[[#This Row],[den_total]]</f>
        <v>6.5903114646082448E-3</v>
      </c>
      <c r="L3319" s="4">
        <f>Table15_2[[#This Row],[in_person_counts]]/Table15_2[[#This Row],[den_total]]</f>
        <v>4.9795996613684551E-3</v>
      </c>
      <c r="M3319" s="4">
        <f>Table15_2[[#This Row],[virtual_counts]]/Table15_2[[#This Row],[den_total]]</f>
        <v>1.6107118032397897E-3</v>
      </c>
      <c r="N3319" t="s">
        <v>17</v>
      </c>
    </row>
    <row r="3320" spans="1:14" x14ac:dyDescent="0.3">
      <c r="A3320" t="s">
        <v>29</v>
      </c>
      <c r="B3320">
        <v>2021</v>
      </c>
      <c r="C3320">
        <v>9</v>
      </c>
      <c r="D3320" t="s">
        <v>23</v>
      </c>
      <c r="E3320">
        <v>1491887</v>
      </c>
      <c r="F3320">
        <f>VLOOKUP(_xlfn.CONCAT(A3320,B3320,C3320),Denominator!D:H,2,FALSE)</f>
        <v>1140424</v>
      </c>
      <c r="G3320">
        <f>VLOOKUP(_xlfn.CONCAT(A3320,B3320,C3320),Denominator!D:H,3,FALSE)</f>
        <v>351463</v>
      </c>
      <c r="H3320">
        <v>12360</v>
      </c>
      <c r="I3320" s="13">
        <f>Table15_2[[#This Row],[total_counts]]-Table15_2[[#This Row],[virtual_counts]]</f>
        <v>8885</v>
      </c>
      <c r="J3320">
        <v>3475</v>
      </c>
      <c r="K3320" s="4">
        <f>Table15_2[[#This Row],[total_counts]]/Table15_2[[#This Row],[den_total]]</f>
        <v>8.2848097744668333E-3</v>
      </c>
      <c r="L3320" s="4">
        <f>Table15_2[[#This Row],[in_person_counts]]/Table15_2[[#This Row],[den_total]]</f>
        <v>5.9555448904642242E-3</v>
      </c>
      <c r="M3320" s="4">
        <f>Table15_2[[#This Row],[virtual_counts]]/Table15_2[[#This Row],[den_total]]</f>
        <v>2.3292648840026087E-3</v>
      </c>
      <c r="N3320" t="s">
        <v>17</v>
      </c>
    </row>
    <row r="3321" spans="1:14" x14ac:dyDescent="0.3">
      <c r="A3321" t="s">
        <v>29</v>
      </c>
      <c r="B3321">
        <v>2021</v>
      </c>
      <c r="C3321">
        <v>9</v>
      </c>
      <c r="D3321" t="s">
        <v>24</v>
      </c>
      <c r="E3321">
        <v>1491887</v>
      </c>
      <c r="F3321">
        <f>VLOOKUP(_xlfn.CONCAT(A3321,B3321,C3321),Denominator!D:H,2,FALSE)</f>
        <v>1140424</v>
      </c>
      <c r="G3321">
        <f>VLOOKUP(_xlfn.CONCAT(A3321,B3321,C3321),Denominator!D:H,3,FALSE)</f>
        <v>351463</v>
      </c>
      <c r="H3321">
        <v>2324</v>
      </c>
      <c r="I3321" s="13">
        <f>Table15_2[[#This Row],[total_counts]]-Table15_2[[#This Row],[virtual_counts]]</f>
        <v>1778</v>
      </c>
      <c r="J3321">
        <v>546</v>
      </c>
      <c r="K3321" s="4">
        <f>Table15_2[[#This Row],[total_counts]]/Table15_2[[#This Row],[den_total]]</f>
        <v>1.5577587310567087E-3</v>
      </c>
      <c r="L3321" s="4">
        <f>Table15_2[[#This Row],[in_person_counts]]/Table15_2[[#This Row],[den_total]]</f>
        <v>1.1917792701457953E-3</v>
      </c>
      <c r="M3321" s="4">
        <f>Table15_2[[#This Row],[virtual_counts]]/Table15_2[[#This Row],[den_total]]</f>
        <v>3.6597946091091349E-4</v>
      </c>
      <c r="N3321" t="s">
        <v>17</v>
      </c>
    </row>
    <row r="3322" spans="1:14" x14ac:dyDescent="0.3">
      <c r="A3322" t="s">
        <v>29</v>
      </c>
      <c r="B3322">
        <v>2021</v>
      </c>
      <c r="C3322">
        <v>9</v>
      </c>
      <c r="D3322" t="s">
        <v>25</v>
      </c>
      <c r="E3322">
        <v>1491887</v>
      </c>
      <c r="F3322">
        <f>VLOOKUP(_xlfn.CONCAT(A3322,B3322,C3322),Denominator!D:H,2,FALSE)</f>
        <v>1140424</v>
      </c>
      <c r="G3322">
        <f>VLOOKUP(_xlfn.CONCAT(A3322,B3322,C3322),Denominator!D:H,3,FALSE)</f>
        <v>351463</v>
      </c>
      <c r="H3322">
        <v>6067</v>
      </c>
      <c r="I3322" s="13">
        <f>Table15_2[[#This Row],[total_counts]]-Table15_2[[#This Row],[virtual_counts]]</f>
        <v>4553</v>
      </c>
      <c r="J3322">
        <v>1514</v>
      </c>
      <c r="K3322" s="4">
        <f>Table15_2[[#This Row],[total_counts]]/Table15_2[[#This Row],[den_total]]</f>
        <v>4.0666618852500227E-3</v>
      </c>
      <c r="L3322" s="4">
        <f>Table15_2[[#This Row],[in_person_counts]]/Table15_2[[#This Row],[den_total]]</f>
        <v>3.0518397170831305E-3</v>
      </c>
      <c r="M3322" s="4">
        <f>Table15_2[[#This Row],[virtual_counts]]/Table15_2[[#This Row],[den_total]]</f>
        <v>1.0148221681668919E-3</v>
      </c>
      <c r="N3322" t="s">
        <v>17</v>
      </c>
    </row>
    <row r="3323" spans="1:14" x14ac:dyDescent="0.3">
      <c r="A3323" t="s">
        <v>29</v>
      </c>
      <c r="B3323">
        <v>2021</v>
      </c>
      <c r="C3323">
        <v>10</v>
      </c>
      <c r="D3323" t="s">
        <v>13</v>
      </c>
      <c r="E3323">
        <v>1405220</v>
      </c>
      <c r="F3323">
        <f>VLOOKUP(_xlfn.CONCAT(A3323,B3323,C3323),Denominator!D:H,2,FALSE)</f>
        <v>1092944</v>
      </c>
      <c r="G3323">
        <f>VLOOKUP(_xlfn.CONCAT(A3323,B3323,C3323),Denominator!D:H,3,FALSE)</f>
        <v>312276</v>
      </c>
      <c r="H3323">
        <v>81549</v>
      </c>
      <c r="I3323" s="13">
        <f>Table15_2[[#This Row],[total_counts]]-Table15_2[[#This Row],[virtual_counts]]</f>
        <v>59270</v>
      </c>
      <c r="J3323">
        <v>22279</v>
      </c>
      <c r="K3323" s="4">
        <f>Table15_2[[#This Row],[total_counts]]/Table15_2[[#This Row],[den_total]]</f>
        <v>5.8032905879506415E-2</v>
      </c>
      <c r="L3323" s="4">
        <f>Table15_2[[#This Row],[in_person_counts]]/Table15_2[[#This Row],[den_total]]</f>
        <v>4.2178448926146798E-2</v>
      </c>
      <c r="M3323" s="4">
        <f>Table15_2[[#This Row],[virtual_counts]]/Table15_2[[#This Row],[den_total]]</f>
        <v>1.5854456953359616E-2</v>
      </c>
      <c r="N3323" t="s">
        <v>17</v>
      </c>
    </row>
    <row r="3324" spans="1:14" x14ac:dyDescent="0.3">
      <c r="A3324" t="s">
        <v>29</v>
      </c>
      <c r="B3324">
        <v>2021</v>
      </c>
      <c r="C3324">
        <v>10</v>
      </c>
      <c r="D3324" t="s">
        <v>18</v>
      </c>
      <c r="E3324">
        <v>1405220</v>
      </c>
      <c r="F3324">
        <f>VLOOKUP(_xlfn.CONCAT(A3324,B3324,C3324),Denominator!D:H,2,FALSE)</f>
        <v>1092944</v>
      </c>
      <c r="G3324">
        <f>VLOOKUP(_xlfn.CONCAT(A3324,B3324,C3324),Denominator!D:H,3,FALSE)</f>
        <v>312276</v>
      </c>
      <c r="H3324">
        <v>7565</v>
      </c>
      <c r="I3324" s="13">
        <f>Table15_2[[#This Row],[total_counts]]-Table15_2[[#This Row],[virtual_counts]]</f>
        <v>5881</v>
      </c>
      <c r="J3324">
        <v>1684</v>
      </c>
      <c r="K3324" s="4">
        <f>Table15_2[[#This Row],[total_counts]]/Table15_2[[#This Row],[den_total]]</f>
        <v>5.3834986692475198E-3</v>
      </c>
      <c r="L3324" s="4">
        <f>Table15_2[[#This Row],[in_person_counts]]/Table15_2[[#This Row],[den_total]]</f>
        <v>4.1851098048704119E-3</v>
      </c>
      <c r="M3324" s="4">
        <f>Table15_2[[#This Row],[virtual_counts]]/Table15_2[[#This Row],[den_total]]</f>
        <v>1.1983888643771082E-3</v>
      </c>
      <c r="N3324" t="s">
        <v>17</v>
      </c>
    </row>
    <row r="3325" spans="1:14" x14ac:dyDescent="0.3">
      <c r="A3325" t="s">
        <v>29</v>
      </c>
      <c r="B3325">
        <v>2021</v>
      </c>
      <c r="C3325">
        <v>10</v>
      </c>
      <c r="D3325" t="s">
        <v>19</v>
      </c>
      <c r="E3325">
        <v>1405220</v>
      </c>
      <c r="F3325">
        <f>VLOOKUP(_xlfn.CONCAT(A3325,B3325,C3325),Denominator!D:H,2,FALSE)</f>
        <v>1092944</v>
      </c>
      <c r="G3325">
        <f>VLOOKUP(_xlfn.CONCAT(A3325,B3325,C3325),Denominator!D:H,3,FALSE)</f>
        <v>312276</v>
      </c>
      <c r="H3325">
        <v>2731</v>
      </c>
      <c r="I3325" s="13">
        <f>Table15_2[[#This Row],[total_counts]]-Table15_2[[#This Row],[virtual_counts]]</f>
        <v>2335</v>
      </c>
      <c r="J3325">
        <v>396</v>
      </c>
      <c r="K3325" s="4">
        <f>Table15_2[[#This Row],[total_counts]]/Table15_2[[#This Row],[den_total]]</f>
        <v>1.9434679267303341E-3</v>
      </c>
      <c r="L3325" s="4">
        <f>Table15_2[[#This Row],[in_person_counts]]/Table15_2[[#This Row],[den_total]]</f>
        <v>1.6616615191927242E-3</v>
      </c>
      <c r="M3325" s="4">
        <f>Table15_2[[#This Row],[virtual_counts]]/Table15_2[[#This Row],[den_total]]</f>
        <v>2.8180640753760978E-4</v>
      </c>
      <c r="N3325" t="s">
        <v>17</v>
      </c>
    </row>
    <row r="3326" spans="1:14" x14ac:dyDescent="0.3">
      <c r="A3326" t="s">
        <v>29</v>
      </c>
      <c r="B3326">
        <v>2021</v>
      </c>
      <c r="C3326">
        <v>10</v>
      </c>
      <c r="D3326" t="s">
        <v>20</v>
      </c>
      <c r="E3326">
        <v>1405220</v>
      </c>
      <c r="F3326">
        <f>VLOOKUP(_xlfn.CONCAT(A3326,B3326,C3326),Denominator!D:H,2,FALSE)</f>
        <v>1092944</v>
      </c>
      <c r="G3326">
        <f>VLOOKUP(_xlfn.CONCAT(A3326,B3326,C3326),Denominator!D:H,3,FALSE)</f>
        <v>312276</v>
      </c>
      <c r="H3326">
        <v>7881</v>
      </c>
      <c r="I3326" s="13">
        <f>Table15_2[[#This Row],[total_counts]]-Table15_2[[#This Row],[virtual_counts]]</f>
        <v>5978</v>
      </c>
      <c r="J3326">
        <v>1903</v>
      </c>
      <c r="K3326" s="4">
        <f>Table15_2[[#This Row],[total_counts]]/Table15_2[[#This Row],[den_total]]</f>
        <v>5.6083744894037946E-3</v>
      </c>
      <c r="L3326" s="4">
        <f>Table15_2[[#This Row],[in_person_counts]]/Table15_2[[#This Row],[den_total]]</f>
        <v>4.2541381420702811E-3</v>
      </c>
      <c r="M3326" s="4">
        <f>Table15_2[[#This Row],[virtual_counts]]/Table15_2[[#This Row],[den_total]]</f>
        <v>1.3542363473335137E-3</v>
      </c>
      <c r="N3326" t="s">
        <v>17</v>
      </c>
    </row>
    <row r="3327" spans="1:14" x14ac:dyDescent="0.3">
      <c r="A3327" t="s">
        <v>29</v>
      </c>
      <c r="B3327">
        <v>2021</v>
      </c>
      <c r="C3327">
        <v>10</v>
      </c>
      <c r="D3327" t="s">
        <v>21</v>
      </c>
      <c r="E3327">
        <v>1405220</v>
      </c>
      <c r="F3327">
        <f>VLOOKUP(_xlfn.CONCAT(A3327,B3327,C3327),Denominator!D:H,2,FALSE)</f>
        <v>1092944</v>
      </c>
      <c r="G3327">
        <f>VLOOKUP(_xlfn.CONCAT(A3327,B3327,C3327),Denominator!D:H,3,FALSE)</f>
        <v>312276</v>
      </c>
      <c r="H3327">
        <v>641</v>
      </c>
      <c r="I3327" s="13">
        <f>Table15_2[[#This Row],[total_counts]]-Table15_2[[#This Row],[virtual_counts]]</f>
        <v>528</v>
      </c>
      <c r="J3327">
        <v>113</v>
      </c>
      <c r="K3327" s="4">
        <f>Table15_2[[#This Row],[total_counts]]/Table15_2[[#This Row],[den_total]]</f>
        <v>4.5615633139294915E-4</v>
      </c>
      <c r="L3327" s="4">
        <f>Table15_2[[#This Row],[in_person_counts]]/Table15_2[[#This Row],[den_total]]</f>
        <v>3.7574187671681305E-4</v>
      </c>
      <c r="M3327" s="4">
        <f>Table15_2[[#This Row],[virtual_counts]]/Table15_2[[#This Row],[den_total]]</f>
        <v>8.0414454676136117E-5</v>
      </c>
      <c r="N3327" t="s">
        <v>17</v>
      </c>
    </row>
    <row r="3328" spans="1:14" x14ac:dyDescent="0.3">
      <c r="A3328" t="s">
        <v>29</v>
      </c>
      <c r="B3328">
        <v>2021</v>
      </c>
      <c r="C3328">
        <v>10</v>
      </c>
      <c r="D3328" t="s">
        <v>22</v>
      </c>
      <c r="E3328">
        <v>1405220</v>
      </c>
      <c r="F3328">
        <f>VLOOKUP(_xlfn.CONCAT(A3328,B3328,C3328),Denominator!D:H,2,FALSE)</f>
        <v>1092944</v>
      </c>
      <c r="G3328">
        <f>VLOOKUP(_xlfn.CONCAT(A3328,B3328,C3328),Denominator!D:H,3,FALSE)</f>
        <v>312276</v>
      </c>
      <c r="H3328">
        <v>8522</v>
      </c>
      <c r="I3328" s="13">
        <f>Table15_2[[#This Row],[total_counts]]-Table15_2[[#This Row],[virtual_counts]]</f>
        <v>6506</v>
      </c>
      <c r="J3328">
        <v>2016</v>
      </c>
      <c r="K3328" s="4">
        <f>Table15_2[[#This Row],[total_counts]]/Table15_2[[#This Row],[den_total]]</f>
        <v>6.0645308207967433E-3</v>
      </c>
      <c r="L3328" s="4">
        <f>Table15_2[[#This Row],[in_person_counts]]/Table15_2[[#This Row],[den_total]]</f>
        <v>4.6298800187870937E-3</v>
      </c>
      <c r="M3328" s="4">
        <f>Table15_2[[#This Row],[virtual_counts]]/Table15_2[[#This Row],[den_total]]</f>
        <v>1.4346508020096497E-3</v>
      </c>
      <c r="N3328" t="s">
        <v>17</v>
      </c>
    </row>
    <row r="3329" spans="1:14" x14ac:dyDescent="0.3">
      <c r="A3329" t="s">
        <v>29</v>
      </c>
      <c r="B3329">
        <v>2021</v>
      </c>
      <c r="C3329">
        <v>10</v>
      </c>
      <c r="D3329" t="s">
        <v>23</v>
      </c>
      <c r="E3329">
        <v>1405220</v>
      </c>
      <c r="F3329">
        <f>VLOOKUP(_xlfn.CONCAT(A3329,B3329,C3329),Denominator!D:H,2,FALSE)</f>
        <v>1092944</v>
      </c>
      <c r="G3329">
        <f>VLOOKUP(_xlfn.CONCAT(A3329,B3329,C3329),Denominator!D:H,3,FALSE)</f>
        <v>312276</v>
      </c>
      <c r="H3329">
        <v>11960</v>
      </c>
      <c r="I3329" s="13">
        <f>Table15_2[[#This Row],[total_counts]]-Table15_2[[#This Row],[virtual_counts]]</f>
        <v>8649</v>
      </c>
      <c r="J3329">
        <v>3311</v>
      </c>
      <c r="K3329" s="4">
        <f>Table15_2[[#This Row],[total_counts]]/Table15_2[[#This Row],[den_total]]</f>
        <v>8.5111228135096289E-3</v>
      </c>
      <c r="L3329" s="4">
        <f>Table15_2[[#This Row],[in_person_counts]]/Table15_2[[#This Row],[den_total]]</f>
        <v>6.1549081282646131E-3</v>
      </c>
      <c r="M3329" s="4">
        <f>Table15_2[[#This Row],[virtual_counts]]/Table15_2[[#This Row],[den_total]]</f>
        <v>2.3562146852450149E-3</v>
      </c>
      <c r="N3329" t="s">
        <v>17</v>
      </c>
    </row>
    <row r="3330" spans="1:14" x14ac:dyDescent="0.3">
      <c r="A3330" t="s">
        <v>29</v>
      </c>
      <c r="B3330">
        <v>2021</v>
      </c>
      <c r="C3330">
        <v>10</v>
      </c>
      <c r="D3330" t="s">
        <v>24</v>
      </c>
      <c r="E3330">
        <v>1405220</v>
      </c>
      <c r="F3330">
        <f>VLOOKUP(_xlfn.CONCAT(A3330,B3330,C3330),Denominator!D:H,2,FALSE)</f>
        <v>1092944</v>
      </c>
      <c r="G3330">
        <f>VLOOKUP(_xlfn.CONCAT(A3330,B3330,C3330),Denominator!D:H,3,FALSE)</f>
        <v>312276</v>
      </c>
      <c r="H3330">
        <v>2074</v>
      </c>
      <c r="I3330" s="13">
        <f>Table15_2[[#This Row],[total_counts]]-Table15_2[[#This Row],[virtual_counts]]</f>
        <v>1598</v>
      </c>
      <c r="J3330">
        <v>476</v>
      </c>
      <c r="K3330" s="4">
        <f>Table15_2[[#This Row],[total_counts]]/Table15_2[[#This Row],[den_total]]</f>
        <v>1.4759254778611178E-3</v>
      </c>
      <c r="L3330" s="4">
        <f>Table15_2[[#This Row],[in_person_counts]]/Table15_2[[#This Row],[den_total]]</f>
        <v>1.1371884829421727E-3</v>
      </c>
      <c r="M3330" s="4">
        <f>Table15_2[[#This Row],[virtual_counts]]/Table15_2[[#This Row],[den_total]]</f>
        <v>3.387369949189451E-4</v>
      </c>
      <c r="N3330" t="s">
        <v>17</v>
      </c>
    </row>
    <row r="3331" spans="1:14" x14ac:dyDescent="0.3">
      <c r="A3331" t="s">
        <v>29</v>
      </c>
      <c r="B3331">
        <v>2021</v>
      </c>
      <c r="C3331">
        <v>10</v>
      </c>
      <c r="D3331" t="s">
        <v>25</v>
      </c>
      <c r="E3331">
        <v>1405220</v>
      </c>
      <c r="F3331">
        <f>VLOOKUP(_xlfn.CONCAT(A3331,B3331,C3331),Denominator!D:H,2,FALSE)</f>
        <v>1092944</v>
      </c>
      <c r="G3331">
        <f>VLOOKUP(_xlfn.CONCAT(A3331,B3331,C3331),Denominator!D:H,3,FALSE)</f>
        <v>312276</v>
      </c>
      <c r="H3331">
        <v>5411</v>
      </c>
      <c r="I3331" s="13">
        <f>Table15_2[[#This Row],[total_counts]]-Table15_2[[#This Row],[virtual_counts]]</f>
        <v>4079</v>
      </c>
      <c r="J3331">
        <v>1332</v>
      </c>
      <c r="K3331" s="4">
        <f>Table15_2[[#This Row],[total_counts]]/Table15_2[[#This Row],[den_total]]</f>
        <v>3.8506426040050669E-3</v>
      </c>
      <c r="L3331" s="4">
        <f>Table15_2[[#This Row],[in_person_counts]]/Table15_2[[#This Row],[den_total]]</f>
        <v>2.9027483241058339E-3</v>
      </c>
      <c r="M3331" s="4">
        <f>Table15_2[[#This Row],[virtual_counts]]/Table15_2[[#This Row],[den_total]]</f>
        <v>9.4789427989923282E-4</v>
      </c>
      <c r="N3331" t="s">
        <v>17</v>
      </c>
    </row>
    <row r="3332" spans="1:14" x14ac:dyDescent="0.3">
      <c r="A3332" t="s">
        <v>29</v>
      </c>
      <c r="B3332">
        <v>2021</v>
      </c>
      <c r="C3332">
        <v>11</v>
      </c>
      <c r="D3332" t="s">
        <v>13</v>
      </c>
      <c r="E3332">
        <v>1592266</v>
      </c>
      <c r="F3332">
        <f>VLOOKUP(_xlfn.CONCAT(A3332,B3332,C3332),Denominator!D:H,2,FALSE)</f>
        <v>1209006</v>
      </c>
      <c r="G3332">
        <f>VLOOKUP(_xlfn.CONCAT(A3332,B3332,C3332),Denominator!D:H,3,FALSE)</f>
        <v>383260</v>
      </c>
      <c r="H3332">
        <v>90348</v>
      </c>
      <c r="I3332" s="13">
        <f>Table15_2[[#This Row],[total_counts]]-Table15_2[[#This Row],[virtual_counts]]</f>
        <v>64890</v>
      </c>
      <c r="J3332">
        <v>25458</v>
      </c>
      <c r="K3332" s="4">
        <f>Table15_2[[#This Row],[total_counts]]/Table15_2[[#This Row],[den_total]]</f>
        <v>5.6741775557601556E-2</v>
      </c>
      <c r="L3332" s="4">
        <f>Table15_2[[#This Row],[in_person_counts]]/Table15_2[[#This Row],[den_total]]</f>
        <v>4.0753240978580213E-2</v>
      </c>
      <c r="M3332" s="4">
        <f>Table15_2[[#This Row],[virtual_counts]]/Table15_2[[#This Row],[den_total]]</f>
        <v>1.5988534579021343E-2</v>
      </c>
      <c r="N3332" t="s">
        <v>17</v>
      </c>
    </row>
    <row r="3333" spans="1:14" x14ac:dyDescent="0.3">
      <c r="A3333" t="s">
        <v>29</v>
      </c>
      <c r="B3333">
        <v>2021</v>
      </c>
      <c r="C3333">
        <v>11</v>
      </c>
      <c r="D3333" t="s">
        <v>18</v>
      </c>
      <c r="E3333">
        <v>1592266</v>
      </c>
      <c r="F3333">
        <f>VLOOKUP(_xlfn.CONCAT(A3333,B3333,C3333),Denominator!D:H,2,FALSE)</f>
        <v>1209006</v>
      </c>
      <c r="G3333">
        <f>VLOOKUP(_xlfn.CONCAT(A3333,B3333,C3333),Denominator!D:H,3,FALSE)</f>
        <v>383260</v>
      </c>
      <c r="H3333">
        <v>8022</v>
      </c>
      <c r="I3333" s="13">
        <f>Table15_2[[#This Row],[total_counts]]-Table15_2[[#This Row],[virtual_counts]]</f>
        <v>6201</v>
      </c>
      <c r="J3333">
        <v>1821</v>
      </c>
      <c r="K3333" s="4">
        <f>Table15_2[[#This Row],[total_counts]]/Table15_2[[#This Row],[den_total]]</f>
        <v>5.0381029300380718E-3</v>
      </c>
      <c r="L3333" s="4">
        <f>Table15_2[[#This Row],[in_person_counts]]/Table15_2[[#This Row],[den_total]]</f>
        <v>3.8944497967048218E-3</v>
      </c>
      <c r="M3333" s="4">
        <f>Table15_2[[#This Row],[virtual_counts]]/Table15_2[[#This Row],[den_total]]</f>
        <v>1.1436531333332495E-3</v>
      </c>
      <c r="N3333" t="s">
        <v>17</v>
      </c>
    </row>
    <row r="3334" spans="1:14" x14ac:dyDescent="0.3">
      <c r="A3334" t="s">
        <v>29</v>
      </c>
      <c r="B3334">
        <v>2021</v>
      </c>
      <c r="C3334">
        <v>11</v>
      </c>
      <c r="D3334" t="s">
        <v>19</v>
      </c>
      <c r="E3334">
        <v>1592266</v>
      </c>
      <c r="F3334">
        <f>VLOOKUP(_xlfn.CONCAT(A3334,B3334,C3334),Denominator!D:H,2,FALSE)</f>
        <v>1209006</v>
      </c>
      <c r="G3334">
        <f>VLOOKUP(_xlfn.CONCAT(A3334,B3334,C3334),Denominator!D:H,3,FALSE)</f>
        <v>383260</v>
      </c>
      <c r="H3334">
        <v>3086</v>
      </c>
      <c r="I3334" s="13">
        <f>Table15_2[[#This Row],[total_counts]]-Table15_2[[#This Row],[virtual_counts]]</f>
        <v>2668</v>
      </c>
      <c r="J3334">
        <v>418</v>
      </c>
      <c r="K3334" s="4">
        <f>Table15_2[[#This Row],[total_counts]]/Table15_2[[#This Row],[den_total]]</f>
        <v>1.9381183797179617E-3</v>
      </c>
      <c r="L3334" s="4">
        <f>Table15_2[[#This Row],[in_person_counts]]/Table15_2[[#This Row],[den_total]]</f>
        <v>1.6755994287386655E-3</v>
      </c>
      <c r="M3334" s="4">
        <f>Table15_2[[#This Row],[virtual_counts]]/Table15_2[[#This Row],[den_total]]</f>
        <v>2.6251895097929617E-4</v>
      </c>
      <c r="N3334" t="s">
        <v>17</v>
      </c>
    </row>
    <row r="3335" spans="1:14" x14ac:dyDescent="0.3">
      <c r="A3335" t="s">
        <v>29</v>
      </c>
      <c r="B3335">
        <v>2021</v>
      </c>
      <c r="C3335">
        <v>11</v>
      </c>
      <c r="D3335" t="s">
        <v>20</v>
      </c>
      <c r="E3335">
        <v>1592266</v>
      </c>
      <c r="F3335">
        <f>VLOOKUP(_xlfn.CONCAT(A3335,B3335,C3335),Denominator!D:H,2,FALSE)</f>
        <v>1209006</v>
      </c>
      <c r="G3335">
        <f>VLOOKUP(_xlfn.CONCAT(A3335,B3335,C3335),Denominator!D:H,3,FALSE)</f>
        <v>383260</v>
      </c>
      <c r="H3335">
        <v>9023</v>
      </c>
      <c r="I3335" s="13">
        <f>Table15_2[[#This Row],[total_counts]]-Table15_2[[#This Row],[virtual_counts]]</f>
        <v>6833</v>
      </c>
      <c r="J3335">
        <v>2190</v>
      </c>
      <c r="K3335" s="4">
        <f>Table15_2[[#This Row],[total_counts]]/Table15_2[[#This Row],[den_total]]</f>
        <v>5.6667667336990175E-3</v>
      </c>
      <c r="L3335" s="4">
        <f>Table15_2[[#This Row],[in_person_counts]]/Table15_2[[#This Row],[den_total]]</f>
        <v>4.2913684020132311E-3</v>
      </c>
      <c r="M3335" s="4">
        <f>Table15_2[[#This Row],[virtual_counts]]/Table15_2[[#This Row],[den_total]]</f>
        <v>1.3753983316857862E-3</v>
      </c>
      <c r="N3335" t="s">
        <v>17</v>
      </c>
    </row>
    <row r="3336" spans="1:14" x14ac:dyDescent="0.3">
      <c r="A3336" t="s">
        <v>29</v>
      </c>
      <c r="B3336">
        <v>2021</v>
      </c>
      <c r="C3336">
        <v>11</v>
      </c>
      <c r="D3336" t="s">
        <v>21</v>
      </c>
      <c r="E3336">
        <v>1592266</v>
      </c>
      <c r="F3336">
        <f>VLOOKUP(_xlfn.CONCAT(A3336,B3336,C3336),Denominator!D:H,2,FALSE)</f>
        <v>1209006</v>
      </c>
      <c r="G3336">
        <f>VLOOKUP(_xlfn.CONCAT(A3336,B3336,C3336),Denominator!D:H,3,FALSE)</f>
        <v>383260</v>
      </c>
      <c r="H3336">
        <v>680</v>
      </c>
      <c r="I3336" s="13">
        <f>Table15_2[[#This Row],[total_counts]]-Table15_2[[#This Row],[virtual_counts]]</f>
        <v>534</v>
      </c>
      <c r="J3336">
        <v>146</v>
      </c>
      <c r="K3336" s="4">
        <f>Table15_2[[#This Row],[total_counts]]/Table15_2[[#This Row],[den_total]]</f>
        <v>4.270643221672761E-4</v>
      </c>
      <c r="L3336" s="4">
        <f>Table15_2[[#This Row],[in_person_counts]]/Table15_2[[#This Row],[den_total]]</f>
        <v>3.3537110005489032E-4</v>
      </c>
      <c r="M3336" s="4">
        <f>Table15_2[[#This Row],[virtual_counts]]/Table15_2[[#This Row],[den_total]]</f>
        <v>9.1693222112385739E-5</v>
      </c>
      <c r="N3336" t="s">
        <v>17</v>
      </c>
    </row>
    <row r="3337" spans="1:14" x14ac:dyDescent="0.3">
      <c r="A3337" t="s">
        <v>29</v>
      </c>
      <c r="B3337">
        <v>2021</v>
      </c>
      <c r="C3337">
        <v>11</v>
      </c>
      <c r="D3337" t="s">
        <v>22</v>
      </c>
      <c r="E3337">
        <v>1592266</v>
      </c>
      <c r="F3337">
        <f>VLOOKUP(_xlfn.CONCAT(A3337,B3337,C3337),Denominator!D:H,2,FALSE)</f>
        <v>1209006</v>
      </c>
      <c r="G3337">
        <f>VLOOKUP(_xlfn.CONCAT(A3337,B3337,C3337),Denominator!D:H,3,FALSE)</f>
        <v>383260</v>
      </c>
      <c r="H3337">
        <v>9703</v>
      </c>
      <c r="I3337" s="13">
        <f>Table15_2[[#This Row],[total_counts]]-Table15_2[[#This Row],[virtual_counts]]</f>
        <v>7367</v>
      </c>
      <c r="J3337">
        <v>2336</v>
      </c>
      <c r="K3337" s="4">
        <f>Table15_2[[#This Row],[total_counts]]/Table15_2[[#This Row],[den_total]]</f>
        <v>6.0938310558662934E-3</v>
      </c>
      <c r="L3337" s="4">
        <f>Table15_2[[#This Row],[in_person_counts]]/Table15_2[[#This Row],[den_total]]</f>
        <v>4.6267395020681218E-3</v>
      </c>
      <c r="M3337" s="4">
        <f>Table15_2[[#This Row],[virtual_counts]]/Table15_2[[#This Row],[den_total]]</f>
        <v>1.4670915537981718E-3</v>
      </c>
      <c r="N3337" t="s">
        <v>17</v>
      </c>
    </row>
    <row r="3338" spans="1:14" x14ac:dyDescent="0.3">
      <c r="A3338" t="s">
        <v>29</v>
      </c>
      <c r="B3338">
        <v>2021</v>
      </c>
      <c r="C3338">
        <v>11</v>
      </c>
      <c r="D3338" t="s">
        <v>23</v>
      </c>
      <c r="E3338">
        <v>1592266</v>
      </c>
      <c r="F3338">
        <f>VLOOKUP(_xlfn.CONCAT(A3338,B3338,C3338),Denominator!D:H,2,FALSE)</f>
        <v>1209006</v>
      </c>
      <c r="G3338">
        <f>VLOOKUP(_xlfn.CONCAT(A3338,B3338,C3338),Denominator!D:H,3,FALSE)</f>
        <v>383260</v>
      </c>
      <c r="H3338">
        <v>13027</v>
      </c>
      <c r="I3338" s="13">
        <f>Table15_2[[#This Row],[total_counts]]-Table15_2[[#This Row],[virtual_counts]]</f>
        <v>9266</v>
      </c>
      <c r="J3338">
        <v>3761</v>
      </c>
      <c r="K3338" s="4">
        <f>Table15_2[[#This Row],[total_counts]]/Table15_2[[#This Row],[den_total]]</f>
        <v>8.1814219483428013E-3</v>
      </c>
      <c r="L3338" s="4">
        <f>Table15_2[[#This Row],[in_person_counts]]/Table15_2[[#This Row],[den_total]]</f>
        <v>5.8193794252970298E-3</v>
      </c>
      <c r="M3338" s="4">
        <f>Table15_2[[#This Row],[virtual_counts]]/Table15_2[[#This Row],[den_total]]</f>
        <v>2.3620425230457725E-3</v>
      </c>
      <c r="N3338" t="s">
        <v>17</v>
      </c>
    </row>
    <row r="3339" spans="1:14" x14ac:dyDescent="0.3">
      <c r="A3339" t="s">
        <v>29</v>
      </c>
      <c r="B3339">
        <v>2021</v>
      </c>
      <c r="C3339">
        <v>11</v>
      </c>
      <c r="D3339" t="s">
        <v>24</v>
      </c>
      <c r="E3339">
        <v>1592266</v>
      </c>
      <c r="F3339">
        <f>VLOOKUP(_xlfn.CONCAT(A3339,B3339,C3339),Denominator!D:H,2,FALSE)</f>
        <v>1209006</v>
      </c>
      <c r="G3339">
        <f>VLOOKUP(_xlfn.CONCAT(A3339,B3339,C3339),Denominator!D:H,3,FALSE)</f>
        <v>383260</v>
      </c>
      <c r="H3339">
        <v>2355</v>
      </c>
      <c r="I3339" s="13">
        <f>Table15_2[[#This Row],[total_counts]]-Table15_2[[#This Row],[virtual_counts]]</f>
        <v>1774</v>
      </c>
      <c r="J3339">
        <v>581</v>
      </c>
      <c r="K3339" s="4">
        <f>Table15_2[[#This Row],[total_counts]]/Table15_2[[#This Row],[den_total]]</f>
        <v>1.47902423338814E-3</v>
      </c>
      <c r="L3339" s="4">
        <f>Table15_2[[#This Row],[in_person_counts]]/Table15_2[[#This Row],[den_total]]</f>
        <v>1.114135452242276E-3</v>
      </c>
      <c r="M3339" s="4">
        <f>Table15_2[[#This Row],[virtual_counts]]/Table15_2[[#This Row],[den_total]]</f>
        <v>3.6488878114586382E-4</v>
      </c>
      <c r="N3339" t="s">
        <v>17</v>
      </c>
    </row>
    <row r="3340" spans="1:14" x14ac:dyDescent="0.3">
      <c r="A3340" t="s">
        <v>29</v>
      </c>
      <c r="B3340">
        <v>2021</v>
      </c>
      <c r="C3340">
        <v>11</v>
      </c>
      <c r="D3340" t="s">
        <v>25</v>
      </c>
      <c r="E3340">
        <v>1592266</v>
      </c>
      <c r="F3340">
        <f>VLOOKUP(_xlfn.CONCAT(A3340,B3340,C3340),Denominator!D:H,2,FALSE)</f>
        <v>1209006</v>
      </c>
      <c r="G3340">
        <f>VLOOKUP(_xlfn.CONCAT(A3340,B3340,C3340),Denominator!D:H,3,FALSE)</f>
        <v>383260</v>
      </c>
      <c r="H3340">
        <v>5939</v>
      </c>
      <c r="I3340" s="13">
        <f>Table15_2[[#This Row],[total_counts]]-Table15_2[[#This Row],[virtual_counts]]</f>
        <v>4426</v>
      </c>
      <c r="J3340">
        <v>1513</v>
      </c>
      <c r="K3340" s="4">
        <f>Table15_2[[#This Row],[total_counts]]/Table15_2[[#This Row],[den_total]]</f>
        <v>3.7299044255168418E-3</v>
      </c>
      <c r="L3340" s="4">
        <f>Table15_2[[#This Row],[in_person_counts]]/Table15_2[[#This Row],[den_total]]</f>
        <v>2.7796863086946527E-3</v>
      </c>
      <c r="M3340" s="4">
        <f>Table15_2[[#This Row],[virtual_counts]]/Table15_2[[#This Row],[den_total]]</f>
        <v>9.5021811682218925E-4</v>
      </c>
      <c r="N3340" t="s">
        <v>17</v>
      </c>
    </row>
    <row r="3341" spans="1:14" x14ac:dyDescent="0.3">
      <c r="A3341" t="s">
        <v>29</v>
      </c>
      <c r="B3341">
        <v>2021</v>
      </c>
      <c r="C3341">
        <v>12</v>
      </c>
      <c r="D3341" t="s">
        <v>13</v>
      </c>
      <c r="E3341">
        <v>1281705</v>
      </c>
      <c r="F3341">
        <f>VLOOKUP(_xlfn.CONCAT(A3341,B3341,C3341),Denominator!D:H,2,FALSE)</f>
        <v>898586</v>
      </c>
      <c r="G3341">
        <f>VLOOKUP(_xlfn.CONCAT(A3341,B3341,C3341),Denominator!D:H,3,FALSE)</f>
        <v>383119</v>
      </c>
      <c r="H3341">
        <v>71104</v>
      </c>
      <c r="I3341" s="13">
        <f>Table15_2[[#This Row],[total_counts]]-Table15_2[[#This Row],[virtual_counts]]</f>
        <v>47303</v>
      </c>
      <c r="J3341">
        <v>23801</v>
      </c>
      <c r="K3341" s="4">
        <f>Table15_2[[#This Row],[total_counts]]/Table15_2[[#This Row],[den_total]]</f>
        <v>5.5476104095716253E-2</v>
      </c>
      <c r="L3341" s="4">
        <f>Table15_2[[#This Row],[in_person_counts]]/Table15_2[[#This Row],[den_total]]</f>
        <v>3.6906308393897191E-2</v>
      </c>
      <c r="M3341" s="4">
        <f>Table15_2[[#This Row],[virtual_counts]]/Table15_2[[#This Row],[den_total]]</f>
        <v>1.8569795701819061E-2</v>
      </c>
      <c r="N3341" t="s">
        <v>17</v>
      </c>
    </row>
    <row r="3342" spans="1:14" x14ac:dyDescent="0.3">
      <c r="A3342" t="s">
        <v>29</v>
      </c>
      <c r="B3342">
        <v>2021</v>
      </c>
      <c r="C3342">
        <v>12</v>
      </c>
      <c r="D3342" t="s">
        <v>18</v>
      </c>
      <c r="E3342">
        <v>1281705</v>
      </c>
      <c r="F3342">
        <f>VLOOKUP(_xlfn.CONCAT(A3342,B3342,C3342),Denominator!D:H,2,FALSE)</f>
        <v>898586</v>
      </c>
      <c r="G3342">
        <f>VLOOKUP(_xlfn.CONCAT(A3342,B3342,C3342),Denominator!D:H,3,FALSE)</f>
        <v>383119</v>
      </c>
      <c r="H3342">
        <v>6943</v>
      </c>
      <c r="I3342" s="13">
        <f>Table15_2[[#This Row],[total_counts]]-Table15_2[[#This Row],[virtual_counts]]</f>
        <v>5056</v>
      </c>
      <c r="J3342">
        <v>1887</v>
      </c>
      <c r="K3342" s="4">
        <f>Table15_2[[#This Row],[total_counts]]/Table15_2[[#This Row],[den_total]]</f>
        <v>5.4170031325461009E-3</v>
      </c>
      <c r="L3342" s="4">
        <f>Table15_2[[#This Row],[in_person_counts]]/Table15_2[[#This Row],[den_total]]</f>
        <v>3.9447454757530007E-3</v>
      </c>
      <c r="M3342" s="4">
        <f>Table15_2[[#This Row],[virtual_counts]]/Table15_2[[#This Row],[den_total]]</f>
        <v>1.4722576567930998E-3</v>
      </c>
      <c r="N3342" t="s">
        <v>17</v>
      </c>
    </row>
    <row r="3343" spans="1:14" x14ac:dyDescent="0.3">
      <c r="A3343" t="s">
        <v>29</v>
      </c>
      <c r="B3343">
        <v>2021</v>
      </c>
      <c r="C3343">
        <v>12</v>
      </c>
      <c r="D3343" t="s">
        <v>19</v>
      </c>
      <c r="E3343">
        <v>1281705</v>
      </c>
      <c r="F3343">
        <f>VLOOKUP(_xlfn.CONCAT(A3343,B3343,C3343),Denominator!D:H,2,FALSE)</f>
        <v>898586</v>
      </c>
      <c r="G3343">
        <f>VLOOKUP(_xlfn.CONCAT(A3343,B3343,C3343),Denominator!D:H,3,FALSE)</f>
        <v>383119</v>
      </c>
      <c r="H3343">
        <v>2545</v>
      </c>
      <c r="I3343" s="13">
        <f>Table15_2[[#This Row],[total_counts]]-Table15_2[[#This Row],[virtual_counts]]</f>
        <v>2019</v>
      </c>
      <c r="J3343">
        <v>526</v>
      </c>
      <c r="K3343" s="4">
        <f>Table15_2[[#This Row],[total_counts]]/Table15_2[[#This Row],[den_total]]</f>
        <v>1.9856363203701322E-3</v>
      </c>
      <c r="L3343" s="4">
        <f>Table15_2[[#This Row],[in_person_counts]]/Table15_2[[#This Row],[den_total]]</f>
        <v>1.5752454738024741E-3</v>
      </c>
      <c r="M3343" s="4">
        <f>Table15_2[[#This Row],[virtual_counts]]/Table15_2[[#This Row],[den_total]]</f>
        <v>4.1039084656765794E-4</v>
      </c>
      <c r="N3343" t="s">
        <v>17</v>
      </c>
    </row>
    <row r="3344" spans="1:14" x14ac:dyDescent="0.3">
      <c r="A3344" t="s">
        <v>29</v>
      </c>
      <c r="B3344">
        <v>2021</v>
      </c>
      <c r="C3344">
        <v>12</v>
      </c>
      <c r="D3344" t="s">
        <v>20</v>
      </c>
      <c r="E3344">
        <v>1281705</v>
      </c>
      <c r="F3344">
        <f>VLOOKUP(_xlfn.CONCAT(A3344,B3344,C3344),Denominator!D:H,2,FALSE)</f>
        <v>898586</v>
      </c>
      <c r="G3344">
        <f>VLOOKUP(_xlfn.CONCAT(A3344,B3344,C3344),Denominator!D:H,3,FALSE)</f>
        <v>383119</v>
      </c>
      <c r="H3344">
        <v>7399</v>
      </c>
      <c r="I3344" s="13">
        <f>Table15_2[[#This Row],[total_counts]]-Table15_2[[#This Row],[virtual_counts]]</f>
        <v>5219</v>
      </c>
      <c r="J3344">
        <v>2180</v>
      </c>
      <c r="K3344" s="4">
        <f>Table15_2[[#This Row],[total_counts]]/Table15_2[[#This Row],[den_total]]</f>
        <v>5.7727792276693933E-3</v>
      </c>
      <c r="L3344" s="4">
        <f>Table15_2[[#This Row],[in_person_counts]]/Table15_2[[#This Row],[den_total]]</f>
        <v>4.0719198255448801E-3</v>
      </c>
      <c r="M3344" s="4">
        <f>Table15_2[[#This Row],[virtual_counts]]/Table15_2[[#This Row],[den_total]]</f>
        <v>1.7008594021245139E-3</v>
      </c>
      <c r="N3344" t="s">
        <v>17</v>
      </c>
    </row>
    <row r="3345" spans="1:14" x14ac:dyDescent="0.3">
      <c r="A3345" t="s">
        <v>29</v>
      </c>
      <c r="B3345">
        <v>2021</v>
      </c>
      <c r="C3345">
        <v>12</v>
      </c>
      <c r="D3345" t="s">
        <v>21</v>
      </c>
      <c r="E3345">
        <v>1281705</v>
      </c>
      <c r="F3345">
        <f>VLOOKUP(_xlfn.CONCAT(A3345,B3345,C3345),Denominator!D:H,2,FALSE)</f>
        <v>898586</v>
      </c>
      <c r="G3345">
        <f>VLOOKUP(_xlfn.CONCAT(A3345,B3345,C3345),Denominator!D:H,3,FALSE)</f>
        <v>383119</v>
      </c>
      <c r="H3345">
        <v>580</v>
      </c>
      <c r="I3345" s="13">
        <f>Table15_2[[#This Row],[total_counts]]-Table15_2[[#This Row],[virtual_counts]]</f>
        <v>441</v>
      </c>
      <c r="J3345">
        <v>139</v>
      </c>
      <c r="K3345" s="4">
        <f>Table15_2[[#This Row],[total_counts]]/Table15_2[[#This Row],[den_total]]</f>
        <v>4.5252222625331102E-4</v>
      </c>
      <c r="L3345" s="4">
        <f>Table15_2[[#This Row],[in_person_counts]]/Table15_2[[#This Row],[den_total]]</f>
        <v>3.4407293409950029E-4</v>
      </c>
      <c r="M3345" s="4">
        <f>Table15_2[[#This Row],[virtual_counts]]/Table15_2[[#This Row],[den_total]]</f>
        <v>1.0844929215381074E-4</v>
      </c>
      <c r="N3345" t="s">
        <v>17</v>
      </c>
    </row>
    <row r="3346" spans="1:14" x14ac:dyDescent="0.3">
      <c r="A3346" t="s">
        <v>29</v>
      </c>
      <c r="B3346">
        <v>2021</v>
      </c>
      <c r="C3346">
        <v>12</v>
      </c>
      <c r="D3346" t="s">
        <v>22</v>
      </c>
      <c r="E3346">
        <v>1281705</v>
      </c>
      <c r="F3346">
        <f>VLOOKUP(_xlfn.CONCAT(A3346,B3346,C3346),Denominator!D:H,2,FALSE)</f>
        <v>898586</v>
      </c>
      <c r="G3346">
        <f>VLOOKUP(_xlfn.CONCAT(A3346,B3346,C3346),Denominator!D:H,3,FALSE)</f>
        <v>383119</v>
      </c>
      <c r="H3346">
        <v>7979</v>
      </c>
      <c r="I3346" s="13">
        <f>Table15_2[[#This Row],[total_counts]]-Table15_2[[#This Row],[virtual_counts]]</f>
        <v>5660</v>
      </c>
      <c r="J3346">
        <v>2319</v>
      </c>
      <c r="K3346" s="4">
        <f>Table15_2[[#This Row],[total_counts]]/Table15_2[[#This Row],[den_total]]</f>
        <v>6.2253014539227049E-3</v>
      </c>
      <c r="L3346" s="4">
        <f>Table15_2[[#This Row],[in_person_counts]]/Table15_2[[#This Row],[den_total]]</f>
        <v>4.41599275964438E-3</v>
      </c>
      <c r="M3346" s="4">
        <f>Table15_2[[#This Row],[virtual_counts]]/Table15_2[[#This Row],[den_total]]</f>
        <v>1.8093086942783246E-3</v>
      </c>
      <c r="N3346" t="s">
        <v>17</v>
      </c>
    </row>
    <row r="3347" spans="1:14" x14ac:dyDescent="0.3">
      <c r="A3347" t="s">
        <v>29</v>
      </c>
      <c r="B3347">
        <v>2021</v>
      </c>
      <c r="C3347">
        <v>12</v>
      </c>
      <c r="D3347" t="s">
        <v>23</v>
      </c>
      <c r="E3347">
        <v>1281705</v>
      </c>
      <c r="F3347">
        <f>VLOOKUP(_xlfn.CONCAT(A3347,B3347,C3347),Denominator!D:H,2,FALSE)</f>
        <v>898586</v>
      </c>
      <c r="G3347">
        <f>VLOOKUP(_xlfn.CONCAT(A3347,B3347,C3347),Denominator!D:H,3,FALSE)</f>
        <v>383119</v>
      </c>
      <c r="H3347">
        <v>10904</v>
      </c>
      <c r="I3347" s="13">
        <f>Table15_2[[#This Row],[total_counts]]-Table15_2[[#This Row],[virtual_counts]]</f>
        <v>7013</v>
      </c>
      <c r="J3347">
        <v>3891</v>
      </c>
      <c r="K3347" s="4">
        <f>Table15_2[[#This Row],[total_counts]]/Table15_2[[#This Row],[den_total]]</f>
        <v>8.5074178535622467E-3</v>
      </c>
      <c r="L3347" s="4">
        <f>Table15_2[[#This Row],[in_person_counts]]/Table15_2[[#This Row],[den_total]]</f>
        <v>5.4716178839904657E-3</v>
      </c>
      <c r="M3347" s="4">
        <f>Table15_2[[#This Row],[virtual_counts]]/Table15_2[[#This Row],[den_total]]</f>
        <v>3.0357999695717814E-3</v>
      </c>
      <c r="N3347" t="s">
        <v>17</v>
      </c>
    </row>
    <row r="3348" spans="1:14" x14ac:dyDescent="0.3">
      <c r="A3348" t="s">
        <v>29</v>
      </c>
      <c r="B3348">
        <v>2021</v>
      </c>
      <c r="C3348">
        <v>12</v>
      </c>
      <c r="D3348" t="s">
        <v>24</v>
      </c>
      <c r="E3348">
        <v>1281705</v>
      </c>
      <c r="F3348">
        <f>VLOOKUP(_xlfn.CONCAT(A3348,B3348,C3348),Denominator!D:H,2,FALSE)</f>
        <v>898586</v>
      </c>
      <c r="G3348">
        <f>VLOOKUP(_xlfn.CONCAT(A3348,B3348,C3348),Denominator!D:H,3,FALSE)</f>
        <v>383119</v>
      </c>
      <c r="H3348">
        <v>1740</v>
      </c>
      <c r="I3348" s="13">
        <f>Table15_2[[#This Row],[total_counts]]-Table15_2[[#This Row],[virtual_counts]]</f>
        <v>1210</v>
      </c>
      <c r="J3348">
        <v>530</v>
      </c>
      <c r="K3348" s="4">
        <f>Table15_2[[#This Row],[total_counts]]/Table15_2[[#This Row],[den_total]]</f>
        <v>1.357566678759933E-3</v>
      </c>
      <c r="L3348" s="4">
        <f>Table15_2[[#This Row],[in_person_counts]]/Table15_2[[#This Row],[den_total]]</f>
        <v>9.440549892525971E-4</v>
      </c>
      <c r="M3348" s="4">
        <f>Table15_2[[#This Row],[virtual_counts]]/Table15_2[[#This Row],[den_total]]</f>
        <v>4.1351168950733592E-4</v>
      </c>
      <c r="N3348" t="s">
        <v>17</v>
      </c>
    </row>
    <row r="3349" spans="1:14" x14ac:dyDescent="0.3">
      <c r="A3349" t="s">
        <v>29</v>
      </c>
      <c r="B3349">
        <v>2021</v>
      </c>
      <c r="C3349">
        <v>12</v>
      </c>
      <c r="D3349" t="s">
        <v>25</v>
      </c>
      <c r="E3349">
        <v>1281705</v>
      </c>
      <c r="F3349">
        <f>VLOOKUP(_xlfn.CONCAT(A3349,B3349,C3349),Denominator!D:H,2,FALSE)</f>
        <v>898586</v>
      </c>
      <c r="G3349">
        <f>VLOOKUP(_xlfn.CONCAT(A3349,B3349,C3349),Denominator!D:H,3,FALSE)</f>
        <v>383119</v>
      </c>
      <c r="H3349">
        <v>5230</v>
      </c>
      <c r="I3349" s="13">
        <f>Table15_2[[#This Row],[total_counts]]-Table15_2[[#This Row],[virtual_counts]]</f>
        <v>3641</v>
      </c>
      <c r="J3349">
        <v>1589</v>
      </c>
      <c r="K3349" s="4">
        <f>Table15_2[[#This Row],[total_counts]]/Table15_2[[#This Row],[den_total]]</f>
        <v>4.0805021436289939E-3</v>
      </c>
      <c r="L3349" s="4">
        <f>Table15_2[[#This Row],[in_person_counts]]/Table15_2[[#This Row],[den_total]]</f>
        <v>2.8407472858419059E-3</v>
      </c>
      <c r="M3349" s="4">
        <f>Table15_2[[#This Row],[virtual_counts]]/Table15_2[[#This Row],[den_total]]</f>
        <v>1.2397548577870884E-3</v>
      </c>
      <c r="N3349" t="s">
        <v>17</v>
      </c>
    </row>
    <row r="3350" spans="1:14" x14ac:dyDescent="0.3">
      <c r="A3350" t="s">
        <v>31</v>
      </c>
      <c r="B3350">
        <v>2021</v>
      </c>
      <c r="C3350">
        <v>1</v>
      </c>
      <c r="D3350" t="s">
        <v>20</v>
      </c>
      <c r="E3350">
        <v>3242240</v>
      </c>
      <c r="F3350">
        <f>VLOOKUP(_xlfn.CONCAT(A3350,B3350,C3350),Denominator!D:H,2,FALSE)</f>
        <v>3067472</v>
      </c>
      <c r="G3350">
        <f>VLOOKUP(_xlfn.CONCAT(A3350,B3350,C3350),Denominator!D:H,3,FALSE)</f>
        <v>174768</v>
      </c>
      <c r="H3350">
        <v>3113</v>
      </c>
      <c r="I3350" s="13">
        <f>Table15_2[[#This Row],[total_counts]]-Table15_2[[#This Row],[virtual_counts]]</f>
        <v>2071</v>
      </c>
      <c r="J3350">
        <v>1042</v>
      </c>
      <c r="K3350" s="4">
        <f>Table15_2[[#This Row],[total_counts]]/Table15_2[[#This Row],[den_total]]</f>
        <v>9.6013866956178441E-4</v>
      </c>
      <c r="L3350" s="4">
        <f>Table15_2[[#This Row],[in_person_counts]]/Table15_2[[#This Row],[den_total]]</f>
        <v>6.3875592183181994E-4</v>
      </c>
      <c r="M3350" s="4">
        <f>Table15_2[[#This Row],[virtual_counts]]/Table15_2[[#This Row],[den_total]]</f>
        <v>3.2138274772996447E-4</v>
      </c>
      <c r="N3350" t="s">
        <v>16</v>
      </c>
    </row>
    <row r="3351" spans="1:14" x14ac:dyDescent="0.3">
      <c r="A3351" t="s">
        <v>31</v>
      </c>
      <c r="B3351">
        <v>2021</v>
      </c>
      <c r="C3351">
        <v>1</v>
      </c>
      <c r="D3351" t="s">
        <v>22</v>
      </c>
      <c r="E3351">
        <v>3242240</v>
      </c>
      <c r="F3351">
        <f>VLOOKUP(_xlfn.CONCAT(A3351,B3351,C3351),Denominator!D:H,2,FALSE)</f>
        <v>3067472</v>
      </c>
      <c r="G3351">
        <f>VLOOKUP(_xlfn.CONCAT(A3351,B3351,C3351),Denominator!D:H,3,FALSE)</f>
        <v>174768</v>
      </c>
      <c r="H3351">
        <v>4147</v>
      </c>
      <c r="I3351" s="13">
        <f>Table15_2[[#This Row],[total_counts]]-Table15_2[[#This Row],[virtual_counts]]</f>
        <v>2717</v>
      </c>
      <c r="J3351">
        <v>1430</v>
      </c>
      <c r="K3351" s="4">
        <f>Table15_2[[#This Row],[total_counts]]/Table15_2[[#This Row],[den_total]]</f>
        <v>1.2790539873667587E-3</v>
      </c>
      <c r="L3351" s="4">
        <f>Table15_2[[#This Row],[in_person_counts]]/Table15_2[[#This Row],[den_total]]</f>
        <v>8.3800088827477295E-4</v>
      </c>
      <c r="M3351" s="4">
        <f>Table15_2[[#This Row],[virtual_counts]]/Table15_2[[#This Row],[den_total]]</f>
        <v>4.4105309909198576E-4</v>
      </c>
      <c r="N3351" t="s">
        <v>16</v>
      </c>
    </row>
    <row r="3352" spans="1:14" x14ac:dyDescent="0.3">
      <c r="A3352" t="s">
        <v>31</v>
      </c>
      <c r="B3352">
        <v>2021</v>
      </c>
      <c r="C3352">
        <v>1</v>
      </c>
      <c r="D3352" t="s">
        <v>13</v>
      </c>
      <c r="E3352">
        <v>3242240</v>
      </c>
      <c r="F3352">
        <f>VLOOKUP(_xlfn.CONCAT(A3352,B3352,C3352),Denominator!D:H,2,FALSE)</f>
        <v>3067472</v>
      </c>
      <c r="G3352">
        <f>VLOOKUP(_xlfn.CONCAT(A3352,B3352,C3352),Denominator!D:H,3,FALSE)</f>
        <v>174768</v>
      </c>
      <c r="H3352">
        <v>116395</v>
      </c>
      <c r="I3352" s="13">
        <f>Table15_2[[#This Row],[total_counts]]-Table15_2[[#This Row],[virtual_counts]]</f>
        <v>75039</v>
      </c>
      <c r="J3352">
        <v>41356</v>
      </c>
      <c r="K3352" s="4">
        <f>Table15_2[[#This Row],[total_counts]]/Table15_2[[#This Row],[den_total]]</f>
        <v>3.5899563264903275E-2</v>
      </c>
      <c r="L3352" s="4">
        <f>Table15_2[[#This Row],[in_person_counts]]/Table15_2[[#This Row],[den_total]]</f>
        <v>2.3144184267666797E-2</v>
      </c>
      <c r="M3352" s="4">
        <f>Table15_2[[#This Row],[virtual_counts]]/Table15_2[[#This Row],[den_total]]</f>
        <v>1.2755378997236479E-2</v>
      </c>
      <c r="N3352" t="s">
        <v>16</v>
      </c>
    </row>
    <row r="3353" spans="1:14" x14ac:dyDescent="0.3">
      <c r="A3353" t="s">
        <v>31</v>
      </c>
      <c r="B3353">
        <v>2021</v>
      </c>
      <c r="C3353">
        <v>1</v>
      </c>
      <c r="D3353" t="s">
        <v>18</v>
      </c>
      <c r="E3353">
        <v>3242240</v>
      </c>
      <c r="F3353">
        <f>VLOOKUP(_xlfn.CONCAT(A3353,B3353,C3353),Denominator!D:H,2,FALSE)</f>
        <v>3067472</v>
      </c>
      <c r="G3353">
        <f>VLOOKUP(_xlfn.CONCAT(A3353,B3353,C3353),Denominator!D:H,3,FALSE)</f>
        <v>174768</v>
      </c>
      <c r="H3353">
        <v>23346</v>
      </c>
      <c r="I3353" s="13">
        <f>Table15_2[[#This Row],[total_counts]]-Table15_2[[#This Row],[virtual_counts]]</f>
        <v>16610</v>
      </c>
      <c r="J3353">
        <v>6736</v>
      </c>
      <c r="K3353" s="4">
        <f>Table15_2[[#This Row],[total_counts]]/Table15_2[[#This Row],[den_total]]</f>
        <v>7.2005773786024477E-3</v>
      </c>
      <c r="L3353" s="4">
        <f>Table15_2[[#This Row],[in_person_counts]]/Table15_2[[#This Row],[den_total]]</f>
        <v>5.1230013817607578E-3</v>
      </c>
      <c r="M3353" s="4">
        <f>Table15_2[[#This Row],[virtual_counts]]/Table15_2[[#This Row],[den_total]]</f>
        <v>2.0775759968416898E-3</v>
      </c>
      <c r="N3353" t="s">
        <v>16</v>
      </c>
    </row>
    <row r="3354" spans="1:14" x14ac:dyDescent="0.3">
      <c r="A3354" t="s">
        <v>31</v>
      </c>
      <c r="B3354">
        <v>2021</v>
      </c>
      <c r="C3354">
        <v>1</v>
      </c>
      <c r="D3354" t="s">
        <v>19</v>
      </c>
      <c r="E3354">
        <v>3242240</v>
      </c>
      <c r="F3354">
        <f>VLOOKUP(_xlfn.CONCAT(A3354,B3354,C3354),Denominator!D:H,2,FALSE)</f>
        <v>3067472</v>
      </c>
      <c r="G3354">
        <f>VLOOKUP(_xlfn.CONCAT(A3354,B3354,C3354),Denominator!D:H,3,FALSE)</f>
        <v>174768</v>
      </c>
      <c r="H3354">
        <v>1159</v>
      </c>
      <c r="I3354" s="13">
        <f>Table15_2[[#This Row],[total_counts]]-Table15_2[[#This Row],[virtual_counts]]</f>
        <v>792</v>
      </c>
      <c r="J3354">
        <v>367</v>
      </c>
      <c r="K3354" s="4">
        <f>Table15_2[[#This Row],[total_counts]]/Table15_2[[#This Row],[den_total]]</f>
        <v>3.5746891038294514E-4</v>
      </c>
      <c r="L3354" s="4">
        <f>Table15_2[[#This Row],[in_person_counts]]/Table15_2[[#This Row],[den_total]]</f>
        <v>2.4427556257402292E-4</v>
      </c>
      <c r="M3354" s="4">
        <f>Table15_2[[#This Row],[virtual_counts]]/Table15_2[[#This Row],[den_total]]</f>
        <v>1.1319334780892223E-4</v>
      </c>
      <c r="N3354" t="s">
        <v>16</v>
      </c>
    </row>
    <row r="3355" spans="1:14" x14ac:dyDescent="0.3">
      <c r="A3355" t="s">
        <v>31</v>
      </c>
      <c r="B3355">
        <v>2021</v>
      </c>
      <c r="C3355">
        <v>1</v>
      </c>
      <c r="D3355" t="s">
        <v>21</v>
      </c>
      <c r="E3355">
        <v>3242240</v>
      </c>
      <c r="F3355">
        <f>VLOOKUP(_xlfn.CONCAT(A3355,B3355,C3355),Denominator!D:H,2,FALSE)</f>
        <v>3067472</v>
      </c>
      <c r="G3355">
        <f>VLOOKUP(_xlfn.CONCAT(A3355,B3355,C3355),Denominator!D:H,3,FALSE)</f>
        <v>174768</v>
      </c>
      <c r="H3355">
        <v>1034</v>
      </c>
      <c r="I3355" s="13">
        <f>Table15_2[[#This Row],[total_counts]]-Table15_2[[#This Row],[virtual_counts]]</f>
        <v>775</v>
      </c>
      <c r="J3355">
        <v>259</v>
      </c>
      <c r="K3355" s="4">
        <f>Table15_2[[#This Row],[total_counts]]/Table15_2[[#This Row],[den_total]]</f>
        <v>3.1891531780497436E-4</v>
      </c>
      <c r="L3355" s="4">
        <f>Table15_2[[#This Row],[in_person_counts]]/Table15_2[[#This Row],[den_total]]</f>
        <v>2.3903227398341888E-4</v>
      </c>
      <c r="M3355" s="4">
        <f>Table15_2[[#This Row],[virtual_counts]]/Table15_2[[#This Row],[den_total]]</f>
        <v>7.9883043821555468E-5</v>
      </c>
      <c r="N3355" t="s">
        <v>16</v>
      </c>
    </row>
    <row r="3356" spans="1:14" x14ac:dyDescent="0.3">
      <c r="A3356" t="s">
        <v>31</v>
      </c>
      <c r="B3356">
        <v>2021</v>
      </c>
      <c r="C3356">
        <v>1</v>
      </c>
      <c r="D3356" t="s">
        <v>23</v>
      </c>
      <c r="E3356">
        <v>3242240</v>
      </c>
      <c r="F3356">
        <f>VLOOKUP(_xlfn.CONCAT(A3356,B3356,C3356),Denominator!D:H,2,FALSE)</f>
        <v>3067472</v>
      </c>
      <c r="G3356">
        <f>VLOOKUP(_xlfn.CONCAT(A3356,B3356,C3356),Denominator!D:H,3,FALSE)</f>
        <v>174768</v>
      </c>
      <c r="H3356">
        <v>1280</v>
      </c>
      <c r="I3356" s="13">
        <f>Table15_2[[#This Row],[total_counts]]-Table15_2[[#This Row],[virtual_counts]]</f>
        <v>1107</v>
      </c>
      <c r="J3356">
        <v>173</v>
      </c>
      <c r="K3356" s="4">
        <f>Table15_2[[#This Row],[total_counts]]/Table15_2[[#This Row],[den_total]]</f>
        <v>3.9478878799842083E-4</v>
      </c>
      <c r="L3356" s="4">
        <f>Table15_2[[#This Row],[in_person_counts]]/Table15_2[[#This Row],[den_total]]</f>
        <v>3.4143061587050926E-4</v>
      </c>
      <c r="M3356" s="4">
        <f>Table15_2[[#This Row],[virtual_counts]]/Table15_2[[#This Row],[den_total]]</f>
        <v>5.3358172127911567E-5</v>
      </c>
      <c r="N3356" t="s">
        <v>16</v>
      </c>
    </row>
    <row r="3357" spans="1:14" x14ac:dyDescent="0.3">
      <c r="A3357" t="s">
        <v>31</v>
      </c>
      <c r="B3357">
        <v>2021</v>
      </c>
      <c r="C3357">
        <v>1</v>
      </c>
      <c r="D3357" t="s">
        <v>24</v>
      </c>
      <c r="E3357">
        <v>3242240</v>
      </c>
      <c r="F3357">
        <f>VLOOKUP(_xlfn.CONCAT(A3357,B3357,C3357),Denominator!D:H,2,FALSE)</f>
        <v>3067472</v>
      </c>
      <c r="G3357">
        <f>VLOOKUP(_xlfn.CONCAT(A3357,B3357,C3357),Denominator!D:H,3,FALSE)</f>
        <v>174768</v>
      </c>
      <c r="H3357">
        <v>33462</v>
      </c>
      <c r="I3357" s="13">
        <f>Table15_2[[#This Row],[total_counts]]-Table15_2[[#This Row],[virtual_counts]]</f>
        <v>26817</v>
      </c>
      <c r="J3357">
        <v>6645</v>
      </c>
      <c r="K3357" s="4">
        <f>Table15_2[[#This Row],[total_counts]]/Table15_2[[#This Row],[den_total]]</f>
        <v>1.0320642518752468E-2</v>
      </c>
      <c r="L3357" s="4">
        <f>Table15_2[[#This Row],[in_person_counts]]/Table15_2[[#This Row],[den_total]]</f>
        <v>8.2711335373075404E-3</v>
      </c>
      <c r="M3357" s="4">
        <f>Table15_2[[#This Row],[virtual_counts]]/Table15_2[[#This Row],[den_total]]</f>
        <v>2.0495089814449269E-3</v>
      </c>
      <c r="N3357" t="s">
        <v>16</v>
      </c>
    </row>
    <row r="3358" spans="1:14" x14ac:dyDescent="0.3">
      <c r="A3358" t="s">
        <v>31</v>
      </c>
      <c r="B3358">
        <v>2021</v>
      </c>
      <c r="C3358">
        <v>1</v>
      </c>
      <c r="D3358" t="s">
        <v>25</v>
      </c>
      <c r="E3358">
        <v>3242240</v>
      </c>
      <c r="F3358">
        <f>VLOOKUP(_xlfn.CONCAT(A3358,B3358,C3358),Denominator!D:H,2,FALSE)</f>
        <v>3067472</v>
      </c>
      <c r="G3358">
        <f>VLOOKUP(_xlfn.CONCAT(A3358,B3358,C3358),Denominator!D:H,3,FALSE)</f>
        <v>174768</v>
      </c>
      <c r="H3358">
        <v>14943</v>
      </c>
      <c r="I3358" s="13">
        <f>Table15_2[[#This Row],[total_counts]]-Table15_2[[#This Row],[virtual_counts]]</f>
        <v>10383</v>
      </c>
      <c r="J3358">
        <v>4560</v>
      </c>
      <c r="K3358" s="4">
        <f>Table15_2[[#This Row],[total_counts]]/Table15_2[[#This Row],[den_total]]</f>
        <v>4.60885067114094E-3</v>
      </c>
      <c r="L3358" s="4">
        <f>Table15_2[[#This Row],[in_person_counts]]/Table15_2[[#This Row],[den_total]]</f>
        <v>3.2024156138965652E-3</v>
      </c>
      <c r="M3358" s="4">
        <f>Table15_2[[#This Row],[virtual_counts]]/Table15_2[[#This Row],[den_total]]</f>
        <v>1.4064350572443743E-3</v>
      </c>
      <c r="N3358" t="s">
        <v>16</v>
      </c>
    </row>
    <row r="3359" spans="1:14" x14ac:dyDescent="0.3">
      <c r="A3359" t="s">
        <v>31</v>
      </c>
      <c r="B3359">
        <v>2021</v>
      </c>
      <c r="C3359">
        <v>2</v>
      </c>
      <c r="D3359" t="s">
        <v>20</v>
      </c>
      <c r="E3359">
        <v>3094163</v>
      </c>
      <c r="F3359">
        <f>VLOOKUP(_xlfn.CONCAT(A3359,B3359,C3359),Denominator!D:H,2,FALSE)</f>
        <v>2885350</v>
      </c>
      <c r="G3359">
        <f>VLOOKUP(_xlfn.CONCAT(A3359,B3359,C3359),Denominator!D:H,3,FALSE)</f>
        <v>208813</v>
      </c>
      <c r="H3359">
        <v>2986</v>
      </c>
      <c r="I3359" s="13">
        <f>Table15_2[[#This Row],[total_counts]]-Table15_2[[#This Row],[virtual_counts]]</f>
        <v>2166</v>
      </c>
      <c r="J3359">
        <v>820</v>
      </c>
      <c r="K3359" s="4">
        <f>Table15_2[[#This Row],[total_counts]]/Table15_2[[#This Row],[den_total]]</f>
        <v>9.6504288882001373E-4</v>
      </c>
      <c r="L3359" s="4">
        <f>Table15_2[[#This Row],[in_person_counts]]/Table15_2[[#This Row],[den_total]]</f>
        <v>7.0002776195048544E-4</v>
      </c>
      <c r="M3359" s="4">
        <f>Table15_2[[#This Row],[virtual_counts]]/Table15_2[[#This Row],[den_total]]</f>
        <v>2.6501512686952818E-4</v>
      </c>
      <c r="N3359" t="s">
        <v>16</v>
      </c>
    </row>
    <row r="3360" spans="1:14" x14ac:dyDescent="0.3">
      <c r="A3360" t="s">
        <v>31</v>
      </c>
      <c r="B3360">
        <v>2021</v>
      </c>
      <c r="C3360">
        <v>2</v>
      </c>
      <c r="D3360" t="s">
        <v>22</v>
      </c>
      <c r="E3360">
        <v>3094163</v>
      </c>
      <c r="F3360">
        <f>VLOOKUP(_xlfn.CONCAT(A3360,B3360,C3360),Denominator!D:H,2,FALSE)</f>
        <v>2885350</v>
      </c>
      <c r="G3360">
        <f>VLOOKUP(_xlfn.CONCAT(A3360,B3360,C3360),Denominator!D:H,3,FALSE)</f>
        <v>208813</v>
      </c>
      <c r="H3360">
        <v>4068</v>
      </c>
      <c r="I3360" s="13">
        <f>Table15_2[[#This Row],[total_counts]]-Table15_2[[#This Row],[virtual_counts]]</f>
        <v>2989</v>
      </c>
      <c r="J3360">
        <v>1079</v>
      </c>
      <c r="K3360" s="4">
        <f>Table15_2[[#This Row],[total_counts]]/Table15_2[[#This Row],[den_total]]</f>
        <v>1.3147335806161472E-3</v>
      </c>
      <c r="L3360" s="4">
        <f>Table15_2[[#This Row],[in_person_counts]]/Table15_2[[#This Row],[den_total]]</f>
        <v>9.6601245635734127E-4</v>
      </c>
      <c r="M3360" s="4">
        <f>Table15_2[[#This Row],[virtual_counts]]/Table15_2[[#This Row],[den_total]]</f>
        <v>3.4872112425880601E-4</v>
      </c>
      <c r="N3360" t="s">
        <v>16</v>
      </c>
    </row>
    <row r="3361" spans="1:14" x14ac:dyDescent="0.3">
      <c r="A3361" t="s">
        <v>31</v>
      </c>
      <c r="B3361">
        <v>2021</v>
      </c>
      <c r="C3361">
        <v>2</v>
      </c>
      <c r="D3361" t="s">
        <v>13</v>
      </c>
      <c r="E3361">
        <v>3094163</v>
      </c>
      <c r="F3361">
        <f>VLOOKUP(_xlfn.CONCAT(A3361,B3361,C3361),Denominator!D:H,2,FALSE)</f>
        <v>2885350</v>
      </c>
      <c r="G3361">
        <f>VLOOKUP(_xlfn.CONCAT(A3361,B3361,C3361),Denominator!D:H,3,FALSE)</f>
        <v>208813</v>
      </c>
      <c r="H3361">
        <v>115107</v>
      </c>
      <c r="I3361" s="13">
        <f>Table15_2[[#This Row],[total_counts]]-Table15_2[[#This Row],[virtual_counts]]</f>
        <v>81076</v>
      </c>
      <c r="J3361">
        <v>34031</v>
      </c>
      <c r="K3361" s="4">
        <f>Table15_2[[#This Row],[total_counts]]/Table15_2[[#This Row],[den_total]]</f>
        <v>3.7201336839720468E-2</v>
      </c>
      <c r="L3361" s="4">
        <f>Table15_2[[#This Row],[in_person_counts]]/Table15_2[[#This Row],[den_total]]</f>
        <v>2.6202885885455936E-2</v>
      </c>
      <c r="M3361" s="4">
        <f>Table15_2[[#This Row],[virtual_counts]]/Table15_2[[#This Row],[den_total]]</f>
        <v>1.099845095426453E-2</v>
      </c>
      <c r="N3361" t="s">
        <v>16</v>
      </c>
    </row>
    <row r="3362" spans="1:14" x14ac:dyDescent="0.3">
      <c r="A3362" t="s">
        <v>31</v>
      </c>
      <c r="B3362">
        <v>2021</v>
      </c>
      <c r="C3362">
        <v>2</v>
      </c>
      <c r="D3362" t="s">
        <v>18</v>
      </c>
      <c r="E3362">
        <v>3094163</v>
      </c>
      <c r="F3362">
        <f>VLOOKUP(_xlfn.CONCAT(A3362,B3362,C3362),Denominator!D:H,2,FALSE)</f>
        <v>2885350</v>
      </c>
      <c r="G3362">
        <f>VLOOKUP(_xlfn.CONCAT(A3362,B3362,C3362),Denominator!D:H,3,FALSE)</f>
        <v>208813</v>
      </c>
      <c r="H3362">
        <v>23041</v>
      </c>
      <c r="I3362" s="13">
        <f>Table15_2[[#This Row],[total_counts]]-Table15_2[[#This Row],[virtual_counts]]</f>
        <v>17169</v>
      </c>
      <c r="J3362">
        <v>5872</v>
      </c>
      <c r="K3362" s="4">
        <f>Table15_2[[#This Row],[total_counts]]/Table15_2[[#This Row],[den_total]]</f>
        <v>7.4466018758546334E-3</v>
      </c>
      <c r="L3362" s="4">
        <f>Table15_2[[#This Row],[in_person_counts]]/Table15_2[[#This Row],[den_total]]</f>
        <v>5.5488350161255239E-3</v>
      </c>
      <c r="M3362" s="4">
        <f>Table15_2[[#This Row],[virtual_counts]]/Table15_2[[#This Row],[den_total]]</f>
        <v>1.8977668597291093E-3</v>
      </c>
      <c r="N3362" t="s">
        <v>16</v>
      </c>
    </row>
    <row r="3363" spans="1:14" x14ac:dyDescent="0.3">
      <c r="A3363" t="s">
        <v>31</v>
      </c>
      <c r="B3363">
        <v>2021</v>
      </c>
      <c r="C3363">
        <v>2</v>
      </c>
      <c r="D3363" t="s">
        <v>19</v>
      </c>
      <c r="E3363">
        <v>3094163</v>
      </c>
      <c r="F3363">
        <f>VLOOKUP(_xlfn.CONCAT(A3363,B3363,C3363),Denominator!D:H,2,FALSE)</f>
        <v>2885350</v>
      </c>
      <c r="G3363">
        <f>VLOOKUP(_xlfn.CONCAT(A3363,B3363,C3363),Denominator!D:H,3,FALSE)</f>
        <v>208813</v>
      </c>
      <c r="H3363">
        <v>1063</v>
      </c>
      <c r="I3363" s="13">
        <f>Table15_2[[#This Row],[total_counts]]-Table15_2[[#This Row],[virtual_counts]]</f>
        <v>798</v>
      </c>
      <c r="J3363">
        <v>265</v>
      </c>
      <c r="K3363" s="4">
        <f>Table15_2[[#This Row],[total_counts]]/Table15_2[[#This Row],[den_total]]</f>
        <v>3.4355009739305914E-4</v>
      </c>
      <c r="L3363" s="4">
        <f>Table15_2[[#This Row],[in_person_counts]]/Table15_2[[#This Row],[den_total]]</f>
        <v>2.5790496492912623E-4</v>
      </c>
      <c r="M3363" s="4">
        <f>Table15_2[[#This Row],[virtual_counts]]/Table15_2[[#This Row],[den_total]]</f>
        <v>8.56451324639329E-5</v>
      </c>
      <c r="N3363" t="s">
        <v>16</v>
      </c>
    </row>
    <row r="3364" spans="1:14" x14ac:dyDescent="0.3">
      <c r="A3364" t="s">
        <v>31</v>
      </c>
      <c r="B3364">
        <v>2021</v>
      </c>
      <c r="C3364">
        <v>2</v>
      </c>
      <c r="D3364" t="s">
        <v>21</v>
      </c>
      <c r="E3364">
        <v>3094163</v>
      </c>
      <c r="F3364">
        <f>VLOOKUP(_xlfn.CONCAT(A3364,B3364,C3364),Denominator!D:H,2,FALSE)</f>
        <v>2885350</v>
      </c>
      <c r="G3364">
        <f>VLOOKUP(_xlfn.CONCAT(A3364,B3364,C3364),Denominator!D:H,3,FALSE)</f>
        <v>208813</v>
      </c>
      <c r="H3364">
        <v>1082</v>
      </c>
      <c r="I3364" s="13">
        <f>Table15_2[[#This Row],[total_counts]]-Table15_2[[#This Row],[virtual_counts]]</f>
        <v>694</v>
      </c>
      <c r="J3364">
        <v>388</v>
      </c>
      <c r="K3364" s="4">
        <f>Table15_2[[#This Row],[total_counts]]/Table15_2[[#This Row],[den_total]]</f>
        <v>3.4969069179613356E-4</v>
      </c>
      <c r="L3364" s="4">
        <f>Table15_2[[#This Row],[in_person_counts]]/Table15_2[[#This Row],[den_total]]</f>
        <v>2.2429329030177142E-4</v>
      </c>
      <c r="M3364" s="4">
        <f>Table15_2[[#This Row],[virtual_counts]]/Table15_2[[#This Row],[den_total]]</f>
        <v>1.2539740149436214E-4</v>
      </c>
      <c r="N3364" t="s">
        <v>16</v>
      </c>
    </row>
    <row r="3365" spans="1:14" x14ac:dyDescent="0.3">
      <c r="A3365" t="s">
        <v>31</v>
      </c>
      <c r="B3365">
        <v>2021</v>
      </c>
      <c r="C3365">
        <v>2</v>
      </c>
      <c r="D3365" t="s">
        <v>23</v>
      </c>
      <c r="E3365">
        <v>3094163</v>
      </c>
      <c r="F3365">
        <f>VLOOKUP(_xlfn.CONCAT(A3365,B3365,C3365),Denominator!D:H,2,FALSE)</f>
        <v>2885350</v>
      </c>
      <c r="G3365">
        <f>VLOOKUP(_xlfn.CONCAT(A3365,B3365,C3365),Denominator!D:H,3,FALSE)</f>
        <v>208813</v>
      </c>
      <c r="H3365">
        <v>1411</v>
      </c>
      <c r="I3365" s="13">
        <f>Table15_2[[#This Row],[total_counts]]-Table15_2[[#This Row],[virtual_counts]]</f>
        <v>1149</v>
      </c>
      <c r="J3365">
        <v>262</v>
      </c>
      <c r="K3365" s="4">
        <f>Table15_2[[#This Row],[total_counts]]/Table15_2[[#This Row],[den_total]]</f>
        <v>4.5601993172305401E-4</v>
      </c>
      <c r="L3365" s="4">
        <f>Table15_2[[#This Row],[in_person_counts]]/Table15_2[[#This Row],[den_total]]</f>
        <v>3.7134436679644864E-4</v>
      </c>
      <c r="M3365" s="4">
        <f>Table15_2[[#This Row],[virtual_counts]]/Table15_2[[#This Row],[den_total]]</f>
        <v>8.4675564926605358E-5</v>
      </c>
      <c r="N3365" t="s">
        <v>16</v>
      </c>
    </row>
    <row r="3366" spans="1:14" x14ac:dyDescent="0.3">
      <c r="A3366" t="s">
        <v>31</v>
      </c>
      <c r="B3366">
        <v>2021</v>
      </c>
      <c r="C3366">
        <v>2</v>
      </c>
      <c r="D3366" t="s">
        <v>24</v>
      </c>
      <c r="E3366">
        <v>3094163</v>
      </c>
      <c r="F3366">
        <f>VLOOKUP(_xlfn.CONCAT(A3366,B3366,C3366),Denominator!D:H,2,FALSE)</f>
        <v>2885350</v>
      </c>
      <c r="G3366">
        <f>VLOOKUP(_xlfn.CONCAT(A3366,B3366,C3366),Denominator!D:H,3,FALSE)</f>
        <v>208813</v>
      </c>
      <c r="H3366">
        <v>33819</v>
      </c>
      <c r="I3366" s="13">
        <f>Table15_2[[#This Row],[total_counts]]-Table15_2[[#This Row],[virtual_counts]]</f>
        <v>25055</v>
      </c>
      <c r="J3366">
        <v>8764</v>
      </c>
      <c r="K3366" s="4">
        <f>Table15_2[[#This Row],[total_counts]]/Table15_2[[#This Row],[den_total]]</f>
        <v>1.0929934848293384E-2</v>
      </c>
      <c r="L3366" s="4">
        <f>Table15_2[[#This Row],[in_person_counts]]/Table15_2[[#This Row],[den_total]]</f>
        <v>8.0975048825805227E-3</v>
      </c>
      <c r="M3366" s="4">
        <f>Table15_2[[#This Row],[virtual_counts]]/Table15_2[[#This Row],[den_total]]</f>
        <v>2.83242996571286E-3</v>
      </c>
      <c r="N3366" t="s">
        <v>16</v>
      </c>
    </row>
    <row r="3367" spans="1:14" x14ac:dyDescent="0.3">
      <c r="A3367" t="s">
        <v>31</v>
      </c>
      <c r="B3367">
        <v>2021</v>
      </c>
      <c r="C3367">
        <v>2</v>
      </c>
      <c r="D3367" t="s">
        <v>25</v>
      </c>
      <c r="E3367">
        <v>3094163</v>
      </c>
      <c r="F3367">
        <f>VLOOKUP(_xlfn.CONCAT(A3367,B3367,C3367),Denominator!D:H,2,FALSE)</f>
        <v>2885350</v>
      </c>
      <c r="G3367">
        <f>VLOOKUP(_xlfn.CONCAT(A3367,B3367,C3367),Denominator!D:H,3,FALSE)</f>
        <v>208813</v>
      </c>
      <c r="H3367">
        <v>14975</v>
      </c>
      <c r="I3367" s="13">
        <f>Table15_2[[#This Row],[total_counts]]-Table15_2[[#This Row],[virtual_counts]]</f>
        <v>9805</v>
      </c>
      <c r="J3367">
        <v>5170</v>
      </c>
      <c r="K3367" s="4">
        <f>Table15_2[[#This Row],[total_counts]]/Table15_2[[#This Row],[den_total]]</f>
        <v>4.8397579571599816E-3</v>
      </c>
      <c r="L3367" s="4">
        <f>Table15_2[[#This Row],[in_person_counts]]/Table15_2[[#This Row],[den_total]]</f>
        <v>3.1688699011655171E-3</v>
      </c>
      <c r="M3367" s="4">
        <f>Table15_2[[#This Row],[virtual_counts]]/Table15_2[[#This Row],[den_total]]</f>
        <v>1.6708880559944644E-3</v>
      </c>
      <c r="N3367" t="s">
        <v>16</v>
      </c>
    </row>
    <row r="3368" spans="1:14" x14ac:dyDescent="0.3">
      <c r="A3368" t="s">
        <v>31</v>
      </c>
      <c r="B3368">
        <v>2021</v>
      </c>
      <c r="C3368">
        <v>3</v>
      </c>
      <c r="D3368" t="s">
        <v>20</v>
      </c>
      <c r="E3368">
        <v>3712127</v>
      </c>
      <c r="F3368">
        <f>VLOOKUP(_xlfn.CONCAT(A3368,B3368,C3368),Denominator!D:H,2,FALSE)</f>
        <v>3485795</v>
      </c>
      <c r="G3368">
        <f>VLOOKUP(_xlfn.CONCAT(A3368,B3368,C3368),Denominator!D:H,3,FALSE)</f>
        <v>226332</v>
      </c>
      <c r="H3368">
        <v>3729</v>
      </c>
      <c r="I3368" s="13">
        <f>Table15_2[[#This Row],[total_counts]]-Table15_2[[#This Row],[virtual_counts]]</f>
        <v>2712</v>
      </c>
      <c r="J3368">
        <v>1017</v>
      </c>
      <c r="K3368" s="4">
        <f>Table15_2[[#This Row],[total_counts]]/Table15_2[[#This Row],[den_total]]</f>
        <v>1.0045453725047661E-3</v>
      </c>
      <c r="L3368" s="4">
        <f>Table15_2[[#This Row],[in_person_counts]]/Table15_2[[#This Row],[den_total]]</f>
        <v>7.3057845273073903E-4</v>
      </c>
      <c r="M3368" s="4">
        <f>Table15_2[[#This Row],[virtual_counts]]/Table15_2[[#This Row],[den_total]]</f>
        <v>2.7396691977402712E-4</v>
      </c>
      <c r="N3368" t="s">
        <v>17</v>
      </c>
    </row>
    <row r="3369" spans="1:14" x14ac:dyDescent="0.3">
      <c r="A3369" t="s">
        <v>31</v>
      </c>
      <c r="B3369">
        <v>2021</v>
      </c>
      <c r="C3369">
        <v>3</v>
      </c>
      <c r="D3369" t="s">
        <v>22</v>
      </c>
      <c r="E3369">
        <v>3712127</v>
      </c>
      <c r="F3369">
        <f>VLOOKUP(_xlfn.CONCAT(A3369,B3369,C3369),Denominator!D:H,2,FALSE)</f>
        <v>3485795</v>
      </c>
      <c r="G3369">
        <f>VLOOKUP(_xlfn.CONCAT(A3369,B3369,C3369),Denominator!D:H,3,FALSE)</f>
        <v>226332</v>
      </c>
      <c r="H3369">
        <v>5052</v>
      </c>
      <c r="I3369" s="13">
        <f>Table15_2[[#This Row],[total_counts]]-Table15_2[[#This Row],[virtual_counts]]</f>
        <v>3671</v>
      </c>
      <c r="J3369">
        <v>1381</v>
      </c>
      <c r="K3369" s="4">
        <f>Table15_2[[#This Row],[total_counts]]/Table15_2[[#This Row],[den_total]]</f>
        <v>1.3609448168125714E-3</v>
      </c>
      <c r="L3369" s="4">
        <f>Table15_2[[#This Row],[in_person_counts]]/Table15_2[[#This Row],[den_total]]</f>
        <v>9.8892090707025909E-4</v>
      </c>
      <c r="M3369" s="4">
        <f>Table15_2[[#This Row],[virtual_counts]]/Table15_2[[#This Row],[den_total]]</f>
        <v>3.7202390974231216E-4</v>
      </c>
      <c r="N3369" t="s">
        <v>17</v>
      </c>
    </row>
    <row r="3370" spans="1:14" x14ac:dyDescent="0.3">
      <c r="A3370" t="s">
        <v>31</v>
      </c>
      <c r="B3370">
        <v>2021</v>
      </c>
      <c r="C3370">
        <v>3</v>
      </c>
      <c r="D3370" t="s">
        <v>13</v>
      </c>
      <c r="E3370">
        <v>3712127</v>
      </c>
      <c r="F3370">
        <f>VLOOKUP(_xlfn.CONCAT(A3370,B3370,C3370),Denominator!D:H,2,FALSE)</f>
        <v>3485795</v>
      </c>
      <c r="G3370">
        <f>VLOOKUP(_xlfn.CONCAT(A3370,B3370,C3370),Denominator!D:H,3,FALSE)</f>
        <v>226332</v>
      </c>
      <c r="H3370">
        <v>135881</v>
      </c>
      <c r="I3370" s="13">
        <f>Table15_2[[#This Row],[total_counts]]-Table15_2[[#This Row],[virtual_counts]]</f>
        <v>106431</v>
      </c>
      <c r="J3370">
        <v>29450</v>
      </c>
      <c r="K3370" s="4">
        <f>Table15_2[[#This Row],[total_counts]]/Table15_2[[#This Row],[den_total]]</f>
        <v>3.6604620477693785E-2</v>
      </c>
      <c r="L3370" s="4">
        <f>Table15_2[[#This Row],[in_person_counts]]/Table15_2[[#This Row],[den_total]]</f>
        <v>2.8671163459655341E-2</v>
      </c>
      <c r="M3370" s="4">
        <f>Table15_2[[#This Row],[virtual_counts]]/Table15_2[[#This Row],[den_total]]</f>
        <v>7.9334570180384454E-3</v>
      </c>
      <c r="N3370" t="s">
        <v>17</v>
      </c>
    </row>
    <row r="3371" spans="1:14" x14ac:dyDescent="0.3">
      <c r="A3371" t="s">
        <v>31</v>
      </c>
      <c r="B3371">
        <v>2021</v>
      </c>
      <c r="C3371">
        <v>3</v>
      </c>
      <c r="D3371" t="s">
        <v>18</v>
      </c>
      <c r="E3371">
        <v>3712127</v>
      </c>
      <c r="F3371">
        <f>VLOOKUP(_xlfn.CONCAT(A3371,B3371,C3371),Denominator!D:H,2,FALSE)</f>
        <v>3485795</v>
      </c>
      <c r="G3371">
        <f>VLOOKUP(_xlfn.CONCAT(A3371,B3371,C3371),Denominator!D:H,3,FALSE)</f>
        <v>226332</v>
      </c>
      <c r="H3371">
        <v>28936</v>
      </c>
      <c r="I3371" s="13">
        <f>Table15_2[[#This Row],[total_counts]]-Table15_2[[#This Row],[virtual_counts]]</f>
        <v>22019</v>
      </c>
      <c r="J3371">
        <v>6917</v>
      </c>
      <c r="K3371" s="4">
        <f>Table15_2[[#This Row],[total_counts]]/Table15_2[[#This Row],[den_total]]</f>
        <v>7.7949919278085048E-3</v>
      </c>
      <c r="L3371" s="4">
        <f>Table15_2[[#This Row],[in_person_counts]]/Table15_2[[#This Row],[den_total]]</f>
        <v>5.9316397310760112E-3</v>
      </c>
      <c r="M3371" s="4">
        <f>Table15_2[[#This Row],[virtual_counts]]/Table15_2[[#This Row],[den_total]]</f>
        <v>1.8633521967324933E-3</v>
      </c>
      <c r="N3371" t="s">
        <v>17</v>
      </c>
    </row>
    <row r="3372" spans="1:14" x14ac:dyDescent="0.3">
      <c r="A3372" t="s">
        <v>31</v>
      </c>
      <c r="B3372">
        <v>2021</v>
      </c>
      <c r="C3372">
        <v>3</v>
      </c>
      <c r="D3372" t="s">
        <v>19</v>
      </c>
      <c r="E3372">
        <v>3712127</v>
      </c>
      <c r="F3372">
        <f>VLOOKUP(_xlfn.CONCAT(A3372,B3372,C3372),Denominator!D:H,2,FALSE)</f>
        <v>3485795</v>
      </c>
      <c r="G3372">
        <f>VLOOKUP(_xlfn.CONCAT(A3372,B3372,C3372),Denominator!D:H,3,FALSE)</f>
        <v>226332</v>
      </c>
      <c r="H3372">
        <v>1239</v>
      </c>
      <c r="I3372" s="13">
        <f>Table15_2[[#This Row],[total_counts]]-Table15_2[[#This Row],[virtual_counts]]</f>
        <v>884</v>
      </c>
      <c r="J3372">
        <v>355</v>
      </c>
      <c r="K3372" s="4">
        <f>Table15_2[[#This Row],[total_counts]]/Table15_2[[#This Row],[den_total]]</f>
        <v>3.3377090816127789E-4</v>
      </c>
      <c r="L3372" s="4">
        <f>Table15_2[[#This Row],[in_person_counts]]/Table15_2[[#This Row],[den_total]]</f>
        <v>2.3813840420869222E-4</v>
      </c>
      <c r="M3372" s="4">
        <f>Table15_2[[#This Row],[virtual_counts]]/Table15_2[[#This Row],[den_total]]</f>
        <v>9.5632503952585671E-5</v>
      </c>
      <c r="N3372" t="s">
        <v>17</v>
      </c>
    </row>
    <row r="3373" spans="1:14" x14ac:dyDescent="0.3">
      <c r="A3373" t="s">
        <v>31</v>
      </c>
      <c r="B3373">
        <v>2021</v>
      </c>
      <c r="C3373">
        <v>3</v>
      </c>
      <c r="D3373" t="s">
        <v>21</v>
      </c>
      <c r="E3373">
        <v>3712127</v>
      </c>
      <c r="F3373">
        <f>VLOOKUP(_xlfn.CONCAT(A3373,B3373,C3373),Denominator!D:H,2,FALSE)</f>
        <v>3485795</v>
      </c>
      <c r="G3373">
        <f>VLOOKUP(_xlfn.CONCAT(A3373,B3373,C3373),Denominator!D:H,3,FALSE)</f>
        <v>226332</v>
      </c>
      <c r="H3373">
        <v>1323</v>
      </c>
      <c r="I3373" s="13">
        <f>Table15_2[[#This Row],[total_counts]]-Table15_2[[#This Row],[virtual_counts]]</f>
        <v>1000</v>
      </c>
      <c r="J3373">
        <v>323</v>
      </c>
      <c r="K3373" s="4">
        <f>Table15_2[[#This Row],[total_counts]]/Table15_2[[#This Row],[den_total]]</f>
        <v>3.563994443078052E-4</v>
      </c>
      <c r="L3373" s="4">
        <f>Table15_2[[#This Row],[in_person_counts]]/Table15_2[[#This Row],[den_total]]</f>
        <v>2.6938733507770614E-4</v>
      </c>
      <c r="M3373" s="4">
        <f>Table15_2[[#This Row],[virtual_counts]]/Table15_2[[#This Row],[den_total]]</f>
        <v>8.7012109230099073E-5</v>
      </c>
      <c r="N3373" t="s">
        <v>17</v>
      </c>
    </row>
    <row r="3374" spans="1:14" x14ac:dyDescent="0.3">
      <c r="A3374" t="s">
        <v>31</v>
      </c>
      <c r="B3374">
        <v>2021</v>
      </c>
      <c r="C3374">
        <v>3</v>
      </c>
      <c r="D3374" t="s">
        <v>23</v>
      </c>
      <c r="E3374">
        <v>3712127</v>
      </c>
      <c r="F3374">
        <f>VLOOKUP(_xlfn.CONCAT(A3374,B3374,C3374),Denominator!D:H,2,FALSE)</f>
        <v>3485795</v>
      </c>
      <c r="G3374">
        <f>VLOOKUP(_xlfn.CONCAT(A3374,B3374,C3374),Denominator!D:H,3,FALSE)</f>
        <v>226332</v>
      </c>
      <c r="H3374">
        <v>1495</v>
      </c>
      <c r="I3374" s="13">
        <f>Table15_2[[#This Row],[total_counts]]-Table15_2[[#This Row],[virtual_counts]]</f>
        <v>1209</v>
      </c>
      <c r="J3374">
        <v>286</v>
      </c>
      <c r="K3374" s="4">
        <f>Table15_2[[#This Row],[total_counts]]/Table15_2[[#This Row],[den_total]]</f>
        <v>4.0273406594117068E-4</v>
      </c>
      <c r="L3374" s="4">
        <f>Table15_2[[#This Row],[in_person_counts]]/Table15_2[[#This Row],[den_total]]</f>
        <v>3.2568928810894668E-4</v>
      </c>
      <c r="M3374" s="4">
        <f>Table15_2[[#This Row],[virtual_counts]]/Table15_2[[#This Row],[den_total]]</f>
        <v>7.7044777832223954E-5</v>
      </c>
      <c r="N3374" t="s">
        <v>17</v>
      </c>
    </row>
    <row r="3375" spans="1:14" x14ac:dyDescent="0.3">
      <c r="A3375" t="s">
        <v>31</v>
      </c>
      <c r="B3375">
        <v>2021</v>
      </c>
      <c r="C3375">
        <v>3</v>
      </c>
      <c r="D3375" t="s">
        <v>24</v>
      </c>
      <c r="E3375">
        <v>3712127</v>
      </c>
      <c r="F3375">
        <f>VLOOKUP(_xlfn.CONCAT(A3375,B3375,C3375),Denominator!D:H,2,FALSE)</f>
        <v>3485795</v>
      </c>
      <c r="G3375">
        <f>VLOOKUP(_xlfn.CONCAT(A3375,B3375,C3375),Denominator!D:H,3,FALSE)</f>
        <v>226332</v>
      </c>
      <c r="H3375">
        <v>38307</v>
      </c>
      <c r="I3375" s="13">
        <f>Table15_2[[#This Row],[total_counts]]-Table15_2[[#This Row],[virtual_counts]]</f>
        <v>31539</v>
      </c>
      <c r="J3375">
        <v>6768</v>
      </c>
      <c r="K3375" s="4">
        <f>Table15_2[[#This Row],[total_counts]]/Table15_2[[#This Row],[den_total]]</f>
        <v>1.0319420644821688E-2</v>
      </c>
      <c r="L3375" s="4">
        <f>Table15_2[[#This Row],[in_person_counts]]/Table15_2[[#This Row],[den_total]]</f>
        <v>8.496207161015774E-3</v>
      </c>
      <c r="M3375" s="4">
        <f>Table15_2[[#This Row],[virtual_counts]]/Table15_2[[#This Row],[den_total]]</f>
        <v>1.823213483805915E-3</v>
      </c>
      <c r="N3375" t="s">
        <v>17</v>
      </c>
    </row>
    <row r="3376" spans="1:14" x14ac:dyDescent="0.3">
      <c r="A3376" t="s">
        <v>31</v>
      </c>
      <c r="B3376">
        <v>2021</v>
      </c>
      <c r="C3376">
        <v>3</v>
      </c>
      <c r="D3376" t="s">
        <v>25</v>
      </c>
      <c r="E3376">
        <v>3712127</v>
      </c>
      <c r="F3376">
        <f>VLOOKUP(_xlfn.CONCAT(A3376,B3376,C3376),Denominator!D:H,2,FALSE)</f>
        <v>3485795</v>
      </c>
      <c r="G3376">
        <f>VLOOKUP(_xlfn.CONCAT(A3376,B3376,C3376),Denominator!D:H,3,FALSE)</f>
        <v>226332</v>
      </c>
      <c r="H3376">
        <v>16654</v>
      </c>
      <c r="I3376" s="13">
        <f>Table15_2[[#This Row],[total_counts]]-Table15_2[[#This Row],[virtual_counts]]</f>
        <v>11895</v>
      </c>
      <c r="J3376">
        <v>4759</v>
      </c>
      <c r="K3376" s="4">
        <f>Table15_2[[#This Row],[total_counts]]/Table15_2[[#This Row],[den_total]]</f>
        <v>4.4863766783841174E-3</v>
      </c>
      <c r="L3376" s="4">
        <f>Table15_2[[#This Row],[in_person_counts]]/Table15_2[[#This Row],[den_total]]</f>
        <v>3.2043623507493142E-3</v>
      </c>
      <c r="M3376" s="4">
        <f>Table15_2[[#This Row],[virtual_counts]]/Table15_2[[#This Row],[den_total]]</f>
        <v>1.2820143276348033E-3</v>
      </c>
      <c r="N3376" t="s">
        <v>17</v>
      </c>
    </row>
    <row r="3377" spans="1:14" x14ac:dyDescent="0.3">
      <c r="A3377" t="s">
        <v>31</v>
      </c>
      <c r="B3377">
        <v>2021</v>
      </c>
      <c r="C3377">
        <v>4</v>
      </c>
      <c r="D3377" t="s">
        <v>20</v>
      </c>
      <c r="E3377">
        <v>3605208</v>
      </c>
      <c r="F3377">
        <f>VLOOKUP(_xlfn.CONCAT(A3377,B3377,C3377),Denominator!D:H,2,FALSE)</f>
        <v>3380210</v>
      </c>
      <c r="G3377">
        <f>VLOOKUP(_xlfn.CONCAT(A3377,B3377,C3377),Denominator!D:H,3,FALSE)</f>
        <v>224998</v>
      </c>
      <c r="H3377">
        <v>3786</v>
      </c>
      <c r="I3377" s="13">
        <f>Table15_2[[#This Row],[total_counts]]-Table15_2[[#This Row],[virtual_counts]]</f>
        <v>2901</v>
      </c>
      <c r="J3377">
        <v>885</v>
      </c>
      <c r="K3377" s="4">
        <f>Table15_2[[#This Row],[total_counts]]/Table15_2[[#This Row],[den_total]]</f>
        <v>1.0501474533508191E-3</v>
      </c>
      <c r="L3377" s="4">
        <f>Table15_2[[#This Row],[in_person_counts]]/Table15_2[[#This Row],[den_total]]</f>
        <v>8.0466924515867043E-4</v>
      </c>
      <c r="M3377" s="4">
        <f>Table15_2[[#This Row],[virtual_counts]]/Table15_2[[#This Row],[den_total]]</f>
        <v>2.4547820819214867E-4</v>
      </c>
      <c r="N3377" t="s">
        <v>17</v>
      </c>
    </row>
    <row r="3378" spans="1:14" x14ac:dyDescent="0.3">
      <c r="A3378" t="s">
        <v>31</v>
      </c>
      <c r="B3378">
        <v>2021</v>
      </c>
      <c r="C3378">
        <v>4</v>
      </c>
      <c r="D3378" t="s">
        <v>22</v>
      </c>
      <c r="E3378">
        <v>3605208</v>
      </c>
      <c r="F3378">
        <f>VLOOKUP(_xlfn.CONCAT(A3378,B3378,C3378),Denominator!D:H,2,FALSE)</f>
        <v>3380210</v>
      </c>
      <c r="G3378">
        <f>VLOOKUP(_xlfn.CONCAT(A3378,B3378,C3378),Denominator!D:H,3,FALSE)</f>
        <v>224998</v>
      </c>
      <c r="H3378">
        <v>5075</v>
      </c>
      <c r="I3378" s="13">
        <f>Table15_2[[#This Row],[total_counts]]-Table15_2[[#This Row],[virtual_counts]]</f>
        <v>3855</v>
      </c>
      <c r="J3378">
        <v>1220</v>
      </c>
      <c r="K3378" s="4">
        <f>Table15_2[[#This Row],[total_counts]]/Table15_2[[#This Row],[den_total]]</f>
        <v>1.4076857701414175E-3</v>
      </c>
      <c r="L3378" s="4">
        <f>Table15_2[[#This Row],[in_person_counts]]/Table15_2[[#This Row],[den_total]]</f>
        <v>1.0692864322946138E-3</v>
      </c>
      <c r="M3378" s="4">
        <f>Table15_2[[#This Row],[virtual_counts]]/Table15_2[[#This Row],[den_total]]</f>
        <v>3.3839933784680383E-4</v>
      </c>
      <c r="N3378" t="s">
        <v>17</v>
      </c>
    </row>
    <row r="3379" spans="1:14" x14ac:dyDescent="0.3">
      <c r="A3379" t="s">
        <v>31</v>
      </c>
      <c r="B3379">
        <v>2021</v>
      </c>
      <c r="C3379">
        <v>4</v>
      </c>
      <c r="D3379" t="s">
        <v>13</v>
      </c>
      <c r="E3379">
        <v>3605208</v>
      </c>
      <c r="F3379">
        <f>VLOOKUP(_xlfn.CONCAT(A3379,B3379,C3379),Denominator!D:H,2,FALSE)</f>
        <v>3380210</v>
      </c>
      <c r="G3379">
        <f>VLOOKUP(_xlfn.CONCAT(A3379,B3379,C3379),Denominator!D:H,3,FALSE)</f>
        <v>224998</v>
      </c>
      <c r="H3379">
        <v>135715</v>
      </c>
      <c r="I3379" s="13">
        <f>Table15_2[[#This Row],[total_counts]]-Table15_2[[#This Row],[virtual_counts]]</f>
        <v>99732</v>
      </c>
      <c r="J3379">
        <v>35983</v>
      </c>
      <c r="K3379" s="4">
        <f>Table15_2[[#This Row],[total_counts]]/Table15_2[[#This Row],[den_total]]</f>
        <v>3.7644152570392608E-2</v>
      </c>
      <c r="L3379" s="4">
        <f>Table15_2[[#This Row],[in_person_counts]]/Table15_2[[#This Row],[den_total]]</f>
        <v>2.7663313739456918E-2</v>
      </c>
      <c r="M3379" s="4">
        <f>Table15_2[[#This Row],[virtual_counts]]/Table15_2[[#This Row],[den_total]]</f>
        <v>9.9808388309356906E-3</v>
      </c>
      <c r="N3379" t="s">
        <v>17</v>
      </c>
    </row>
    <row r="3380" spans="1:14" x14ac:dyDescent="0.3">
      <c r="A3380" t="s">
        <v>31</v>
      </c>
      <c r="B3380">
        <v>2021</v>
      </c>
      <c r="C3380">
        <v>4</v>
      </c>
      <c r="D3380" t="s">
        <v>18</v>
      </c>
      <c r="E3380">
        <v>3605208</v>
      </c>
      <c r="F3380">
        <f>VLOOKUP(_xlfn.CONCAT(A3380,B3380,C3380),Denominator!D:H,2,FALSE)</f>
        <v>3380210</v>
      </c>
      <c r="G3380">
        <f>VLOOKUP(_xlfn.CONCAT(A3380,B3380,C3380),Denominator!D:H,3,FALSE)</f>
        <v>224998</v>
      </c>
      <c r="H3380">
        <v>30744</v>
      </c>
      <c r="I3380" s="13">
        <f>Table15_2[[#This Row],[total_counts]]-Table15_2[[#This Row],[virtual_counts]]</f>
        <v>24757</v>
      </c>
      <c r="J3380">
        <v>5987</v>
      </c>
      <c r="K3380" s="4">
        <f>Table15_2[[#This Row],[total_counts]]/Table15_2[[#This Row],[den_total]]</f>
        <v>8.5276633137394576E-3</v>
      </c>
      <c r="L3380" s="4">
        <f>Table15_2[[#This Row],[in_person_counts]]/Table15_2[[#This Row],[den_total]]</f>
        <v>6.8670101697322315E-3</v>
      </c>
      <c r="M3380" s="4">
        <f>Table15_2[[#This Row],[virtual_counts]]/Table15_2[[#This Row],[den_total]]</f>
        <v>1.6606531440072252E-3</v>
      </c>
      <c r="N3380" t="s">
        <v>17</v>
      </c>
    </row>
    <row r="3381" spans="1:14" x14ac:dyDescent="0.3">
      <c r="A3381" t="s">
        <v>31</v>
      </c>
      <c r="B3381">
        <v>2021</v>
      </c>
      <c r="C3381">
        <v>4</v>
      </c>
      <c r="D3381" t="s">
        <v>19</v>
      </c>
      <c r="E3381">
        <v>3605208</v>
      </c>
      <c r="F3381">
        <f>VLOOKUP(_xlfn.CONCAT(A3381,B3381,C3381),Denominator!D:H,2,FALSE)</f>
        <v>3380210</v>
      </c>
      <c r="G3381">
        <f>VLOOKUP(_xlfn.CONCAT(A3381,B3381,C3381),Denominator!D:H,3,FALSE)</f>
        <v>224998</v>
      </c>
      <c r="H3381">
        <v>1301</v>
      </c>
      <c r="I3381" s="13">
        <f>Table15_2[[#This Row],[total_counts]]-Table15_2[[#This Row],[virtual_counts]]</f>
        <v>992</v>
      </c>
      <c r="J3381">
        <v>309</v>
      </c>
      <c r="K3381" s="4">
        <f>Table15_2[[#This Row],[total_counts]]/Table15_2[[#This Row],[den_total]]</f>
        <v>3.6086683486778016E-4</v>
      </c>
      <c r="L3381" s="4">
        <f>Table15_2[[#This Row],[in_person_counts]]/Table15_2[[#This Row],[den_total]]</f>
        <v>2.7515749438035197E-4</v>
      </c>
      <c r="M3381" s="4">
        <f>Table15_2[[#This Row],[virtual_counts]]/Table15_2[[#This Row],[den_total]]</f>
        <v>8.5709340487428185E-5</v>
      </c>
      <c r="N3381" t="s">
        <v>17</v>
      </c>
    </row>
    <row r="3382" spans="1:14" x14ac:dyDescent="0.3">
      <c r="A3382" t="s">
        <v>31</v>
      </c>
      <c r="B3382">
        <v>2021</v>
      </c>
      <c r="C3382">
        <v>4</v>
      </c>
      <c r="D3382" t="s">
        <v>21</v>
      </c>
      <c r="E3382">
        <v>3605208</v>
      </c>
      <c r="F3382">
        <f>VLOOKUP(_xlfn.CONCAT(A3382,B3382,C3382),Denominator!D:H,2,FALSE)</f>
        <v>3380210</v>
      </c>
      <c r="G3382">
        <f>VLOOKUP(_xlfn.CONCAT(A3382,B3382,C3382),Denominator!D:H,3,FALSE)</f>
        <v>224998</v>
      </c>
      <c r="H3382">
        <v>1289</v>
      </c>
      <c r="I3382" s="13">
        <f>Table15_2[[#This Row],[total_counts]]-Table15_2[[#This Row],[virtual_counts]]</f>
        <v>954</v>
      </c>
      <c r="J3382">
        <v>335</v>
      </c>
      <c r="K3382" s="4">
        <f>Table15_2[[#This Row],[total_counts]]/Table15_2[[#This Row],[den_total]]</f>
        <v>3.5753831679059849E-4</v>
      </c>
      <c r="L3382" s="4">
        <f>Table15_2[[#This Row],[in_person_counts]]/Table15_2[[#This Row],[den_total]]</f>
        <v>2.6461718713594333E-4</v>
      </c>
      <c r="M3382" s="4">
        <f>Table15_2[[#This Row],[virtual_counts]]/Table15_2[[#This Row],[den_total]]</f>
        <v>9.2921129654655149E-5</v>
      </c>
      <c r="N3382" t="s">
        <v>17</v>
      </c>
    </row>
    <row r="3383" spans="1:14" x14ac:dyDescent="0.3">
      <c r="A3383" t="s">
        <v>31</v>
      </c>
      <c r="B3383">
        <v>2021</v>
      </c>
      <c r="C3383">
        <v>4</v>
      </c>
      <c r="D3383" t="s">
        <v>23</v>
      </c>
      <c r="E3383">
        <v>3605208</v>
      </c>
      <c r="F3383">
        <f>VLOOKUP(_xlfn.CONCAT(A3383,B3383,C3383),Denominator!D:H,2,FALSE)</f>
        <v>3380210</v>
      </c>
      <c r="G3383">
        <f>VLOOKUP(_xlfn.CONCAT(A3383,B3383,C3383),Denominator!D:H,3,FALSE)</f>
        <v>224998</v>
      </c>
      <c r="H3383">
        <v>1546</v>
      </c>
      <c r="I3383" s="13">
        <f>Table15_2[[#This Row],[total_counts]]-Table15_2[[#This Row],[virtual_counts]]</f>
        <v>1355</v>
      </c>
      <c r="J3383">
        <v>191</v>
      </c>
      <c r="K3383" s="4">
        <f>Table15_2[[#This Row],[total_counts]]/Table15_2[[#This Row],[den_total]]</f>
        <v>4.2882407894357272E-4</v>
      </c>
      <c r="L3383" s="4">
        <f>Table15_2[[#This Row],[in_person_counts]]/Table15_2[[#This Row],[den_total]]</f>
        <v>3.7584516621509771E-4</v>
      </c>
      <c r="M3383" s="4">
        <f>Table15_2[[#This Row],[virtual_counts]]/Table15_2[[#This Row],[den_total]]</f>
        <v>5.2978912728475028E-5</v>
      </c>
      <c r="N3383" t="s">
        <v>17</v>
      </c>
    </row>
    <row r="3384" spans="1:14" x14ac:dyDescent="0.3">
      <c r="A3384" t="s">
        <v>31</v>
      </c>
      <c r="B3384">
        <v>2021</v>
      </c>
      <c r="C3384">
        <v>4</v>
      </c>
      <c r="D3384" t="s">
        <v>24</v>
      </c>
      <c r="E3384">
        <v>3605208</v>
      </c>
      <c r="F3384">
        <f>VLOOKUP(_xlfn.CONCAT(A3384,B3384,C3384),Denominator!D:H,2,FALSE)</f>
        <v>3380210</v>
      </c>
      <c r="G3384">
        <f>VLOOKUP(_xlfn.CONCAT(A3384,B3384,C3384),Denominator!D:H,3,FALSE)</f>
        <v>224998</v>
      </c>
      <c r="H3384">
        <v>36984</v>
      </c>
      <c r="I3384" s="13">
        <f>Table15_2[[#This Row],[total_counts]]-Table15_2[[#This Row],[virtual_counts]]</f>
        <v>29127</v>
      </c>
      <c r="J3384">
        <v>7857</v>
      </c>
      <c r="K3384" s="4">
        <f>Table15_2[[#This Row],[total_counts]]/Table15_2[[#This Row],[den_total]]</f>
        <v>1.025849271387393E-2</v>
      </c>
      <c r="L3384" s="4">
        <f>Table15_2[[#This Row],[in_person_counts]]/Table15_2[[#This Row],[den_total]]</f>
        <v>8.0791455028392262E-3</v>
      </c>
      <c r="M3384" s="4">
        <f>Table15_2[[#This Row],[virtual_counts]]/Table15_2[[#This Row],[den_total]]</f>
        <v>2.179347211034703E-3</v>
      </c>
      <c r="N3384" t="s">
        <v>17</v>
      </c>
    </row>
    <row r="3385" spans="1:14" x14ac:dyDescent="0.3">
      <c r="A3385" t="s">
        <v>31</v>
      </c>
      <c r="B3385">
        <v>2021</v>
      </c>
      <c r="C3385">
        <v>4</v>
      </c>
      <c r="D3385" t="s">
        <v>25</v>
      </c>
      <c r="E3385">
        <v>3605208</v>
      </c>
      <c r="F3385">
        <f>VLOOKUP(_xlfn.CONCAT(A3385,B3385,C3385),Denominator!D:H,2,FALSE)</f>
        <v>3380210</v>
      </c>
      <c r="G3385">
        <f>VLOOKUP(_xlfn.CONCAT(A3385,B3385,C3385),Denominator!D:H,3,FALSE)</f>
        <v>224998</v>
      </c>
      <c r="H3385">
        <v>16860</v>
      </c>
      <c r="I3385" s="13">
        <f>Table15_2[[#This Row],[total_counts]]-Table15_2[[#This Row],[virtual_counts]]</f>
        <v>12623</v>
      </c>
      <c r="J3385">
        <v>4237</v>
      </c>
      <c r="K3385" s="4">
        <f>Table15_2[[#This Row],[total_counts]]/Table15_2[[#This Row],[den_total]]</f>
        <v>4.6765678984402566E-3</v>
      </c>
      <c r="L3385" s="4">
        <f>Table15_2[[#This Row],[in_person_counts]]/Table15_2[[#This Row],[den_total]]</f>
        <v>3.5013236406886924E-3</v>
      </c>
      <c r="M3385" s="4">
        <f>Table15_2[[#This Row],[virtual_counts]]/Table15_2[[#This Row],[den_total]]</f>
        <v>1.1752442577515638E-3</v>
      </c>
      <c r="N3385" t="s">
        <v>17</v>
      </c>
    </row>
    <row r="3386" spans="1:14" x14ac:dyDescent="0.3">
      <c r="A3386" t="s">
        <v>31</v>
      </c>
      <c r="B3386">
        <v>2021</v>
      </c>
      <c r="C3386">
        <v>5</v>
      </c>
      <c r="D3386" t="s">
        <v>20</v>
      </c>
      <c r="E3386">
        <v>3514819</v>
      </c>
      <c r="F3386">
        <f>VLOOKUP(_xlfn.CONCAT(A3386,B3386,C3386),Denominator!D:H,2,FALSE)</f>
        <v>3295354</v>
      </c>
      <c r="G3386">
        <f>VLOOKUP(_xlfn.CONCAT(A3386,B3386,C3386),Denominator!D:H,3,FALSE)</f>
        <v>219465</v>
      </c>
      <c r="H3386">
        <v>3905</v>
      </c>
      <c r="I3386" s="13">
        <f>Table15_2[[#This Row],[total_counts]]-Table15_2[[#This Row],[virtual_counts]]</f>
        <v>3044</v>
      </c>
      <c r="J3386">
        <v>861</v>
      </c>
      <c r="K3386" s="4">
        <f>Table15_2[[#This Row],[total_counts]]/Table15_2[[#This Row],[den_total]]</f>
        <v>1.1110102682385637E-3</v>
      </c>
      <c r="L3386" s="4">
        <f>Table15_2[[#This Row],[in_person_counts]]/Table15_2[[#This Row],[den_total]]</f>
        <v>8.6604744084972792E-4</v>
      </c>
      <c r="M3386" s="4">
        <f>Table15_2[[#This Row],[virtual_counts]]/Table15_2[[#This Row],[den_total]]</f>
        <v>2.4496282738883566E-4</v>
      </c>
      <c r="N3386" t="s">
        <v>17</v>
      </c>
    </row>
    <row r="3387" spans="1:14" x14ac:dyDescent="0.3">
      <c r="A3387" t="s">
        <v>31</v>
      </c>
      <c r="B3387">
        <v>2021</v>
      </c>
      <c r="C3387">
        <v>5</v>
      </c>
      <c r="D3387" t="s">
        <v>22</v>
      </c>
      <c r="E3387">
        <v>3514819</v>
      </c>
      <c r="F3387">
        <f>VLOOKUP(_xlfn.CONCAT(A3387,B3387,C3387),Denominator!D:H,2,FALSE)</f>
        <v>3295354</v>
      </c>
      <c r="G3387">
        <f>VLOOKUP(_xlfn.CONCAT(A3387,B3387,C3387),Denominator!D:H,3,FALSE)</f>
        <v>219465</v>
      </c>
      <c r="H3387">
        <v>5174</v>
      </c>
      <c r="I3387" s="13">
        <f>Table15_2[[#This Row],[total_counts]]-Table15_2[[#This Row],[virtual_counts]]</f>
        <v>3990</v>
      </c>
      <c r="J3387">
        <v>1184</v>
      </c>
      <c r="K3387" s="4">
        <f>Table15_2[[#This Row],[total_counts]]/Table15_2[[#This Row],[den_total]]</f>
        <v>1.4720530417071263E-3</v>
      </c>
      <c r="L3387" s="4">
        <f>Table15_2[[#This Row],[in_person_counts]]/Table15_2[[#This Row],[den_total]]</f>
        <v>1.1351935903385069E-3</v>
      </c>
      <c r="M3387" s="4">
        <f>Table15_2[[#This Row],[virtual_counts]]/Table15_2[[#This Row],[den_total]]</f>
        <v>3.3685945136861957E-4</v>
      </c>
      <c r="N3387" t="s">
        <v>17</v>
      </c>
    </row>
    <row r="3388" spans="1:14" x14ac:dyDescent="0.3">
      <c r="A3388" t="s">
        <v>31</v>
      </c>
      <c r="B3388">
        <v>2021</v>
      </c>
      <c r="C3388">
        <v>5</v>
      </c>
      <c r="D3388" t="s">
        <v>13</v>
      </c>
      <c r="E3388">
        <v>3514819</v>
      </c>
      <c r="F3388">
        <f>VLOOKUP(_xlfn.CONCAT(A3388,B3388,C3388),Denominator!D:H,2,FALSE)</f>
        <v>3295354</v>
      </c>
      <c r="G3388">
        <f>VLOOKUP(_xlfn.CONCAT(A3388,B3388,C3388),Denominator!D:H,3,FALSE)</f>
        <v>219465</v>
      </c>
      <c r="H3388">
        <v>130365</v>
      </c>
      <c r="I3388" s="13">
        <f>Table15_2[[#This Row],[total_counts]]-Table15_2[[#This Row],[virtual_counts]]</f>
        <v>89531</v>
      </c>
      <c r="J3388">
        <v>40834</v>
      </c>
      <c r="K3388" s="4">
        <f>Table15_2[[#This Row],[total_counts]]/Table15_2[[#This Row],[den_total]]</f>
        <v>3.7090103359518657E-2</v>
      </c>
      <c r="L3388" s="4">
        <f>Table15_2[[#This Row],[in_person_counts]]/Table15_2[[#This Row],[den_total]]</f>
        <v>2.5472435422705976E-2</v>
      </c>
      <c r="M3388" s="4">
        <f>Table15_2[[#This Row],[virtual_counts]]/Table15_2[[#This Row],[den_total]]</f>
        <v>1.1617667936812678E-2</v>
      </c>
      <c r="N3388" t="s">
        <v>17</v>
      </c>
    </row>
    <row r="3389" spans="1:14" x14ac:dyDescent="0.3">
      <c r="A3389" t="s">
        <v>31</v>
      </c>
      <c r="B3389">
        <v>2021</v>
      </c>
      <c r="C3389">
        <v>5</v>
      </c>
      <c r="D3389" t="s">
        <v>18</v>
      </c>
      <c r="E3389">
        <v>3514819</v>
      </c>
      <c r="F3389">
        <f>VLOOKUP(_xlfn.CONCAT(A3389,B3389,C3389),Denominator!D:H,2,FALSE)</f>
        <v>3295354</v>
      </c>
      <c r="G3389">
        <f>VLOOKUP(_xlfn.CONCAT(A3389,B3389,C3389),Denominator!D:H,3,FALSE)</f>
        <v>219465</v>
      </c>
      <c r="H3389">
        <v>31545</v>
      </c>
      <c r="I3389" s="13">
        <f>Table15_2[[#This Row],[total_counts]]-Table15_2[[#This Row],[virtual_counts]]</f>
        <v>25875</v>
      </c>
      <c r="J3389">
        <v>5670</v>
      </c>
      <c r="K3389" s="4">
        <f>Table15_2[[#This Row],[total_counts]]/Table15_2[[#This Row],[den_total]]</f>
        <v>8.9748575957965399E-3</v>
      </c>
      <c r="L3389" s="4">
        <f>Table15_2[[#This Row],[in_person_counts]]/Table15_2[[#This Row],[den_total]]</f>
        <v>7.3616877568944521E-3</v>
      </c>
      <c r="M3389" s="4">
        <f>Table15_2[[#This Row],[virtual_counts]]/Table15_2[[#This Row],[den_total]]</f>
        <v>1.6131698389020887E-3</v>
      </c>
      <c r="N3389" t="s">
        <v>17</v>
      </c>
    </row>
    <row r="3390" spans="1:14" x14ac:dyDescent="0.3">
      <c r="A3390" t="s">
        <v>31</v>
      </c>
      <c r="B3390">
        <v>2021</v>
      </c>
      <c r="C3390">
        <v>5</v>
      </c>
      <c r="D3390" t="s">
        <v>19</v>
      </c>
      <c r="E3390">
        <v>3514819</v>
      </c>
      <c r="F3390">
        <f>VLOOKUP(_xlfn.CONCAT(A3390,B3390,C3390),Denominator!D:H,2,FALSE)</f>
        <v>3295354</v>
      </c>
      <c r="G3390">
        <f>VLOOKUP(_xlfn.CONCAT(A3390,B3390,C3390),Denominator!D:H,3,FALSE)</f>
        <v>219465</v>
      </c>
      <c r="H3390">
        <v>1356</v>
      </c>
      <c r="I3390" s="13">
        <f>Table15_2[[#This Row],[total_counts]]-Table15_2[[#This Row],[virtual_counts]]</f>
        <v>1089</v>
      </c>
      <c r="J3390">
        <v>267</v>
      </c>
      <c r="K3390" s="4">
        <f>Table15_2[[#This Row],[total_counts]]/Table15_2[[#This Row],[den_total]]</f>
        <v>3.8579511491203386E-4</v>
      </c>
      <c r="L3390" s="4">
        <f>Table15_2[[#This Row],[in_person_counts]]/Table15_2[[#This Row],[den_total]]</f>
        <v>3.0983103255103608E-4</v>
      </c>
      <c r="M3390" s="4">
        <f>Table15_2[[#This Row],[virtual_counts]]/Table15_2[[#This Row],[den_total]]</f>
        <v>7.5964082360997816E-5</v>
      </c>
      <c r="N3390" t="s">
        <v>17</v>
      </c>
    </row>
    <row r="3391" spans="1:14" x14ac:dyDescent="0.3">
      <c r="A3391" t="s">
        <v>31</v>
      </c>
      <c r="B3391">
        <v>2021</v>
      </c>
      <c r="C3391">
        <v>5</v>
      </c>
      <c r="D3391" t="s">
        <v>21</v>
      </c>
      <c r="E3391">
        <v>3514819</v>
      </c>
      <c r="F3391">
        <f>VLOOKUP(_xlfn.CONCAT(A3391,B3391,C3391),Denominator!D:H,2,FALSE)</f>
        <v>3295354</v>
      </c>
      <c r="G3391">
        <f>VLOOKUP(_xlfn.CONCAT(A3391,B3391,C3391),Denominator!D:H,3,FALSE)</f>
        <v>219465</v>
      </c>
      <c r="H3391">
        <v>1269</v>
      </c>
      <c r="I3391" s="13">
        <f>Table15_2[[#This Row],[total_counts]]-Table15_2[[#This Row],[virtual_counts]]</f>
        <v>905</v>
      </c>
      <c r="J3391">
        <v>364</v>
      </c>
      <c r="K3391" s="4">
        <f>Table15_2[[#This Row],[total_counts]]/Table15_2[[#This Row],[den_total]]</f>
        <v>3.6104277346856269E-4</v>
      </c>
      <c r="L3391" s="4">
        <f>Table15_2[[#This Row],[in_person_counts]]/Table15_2[[#This Row],[den_total]]</f>
        <v>2.5748125294645328E-4</v>
      </c>
      <c r="M3391" s="4">
        <f>Table15_2[[#This Row],[virtual_counts]]/Table15_2[[#This Row],[den_total]]</f>
        <v>1.0356152052210939E-4</v>
      </c>
      <c r="N3391" t="s">
        <v>17</v>
      </c>
    </row>
    <row r="3392" spans="1:14" x14ac:dyDescent="0.3">
      <c r="A3392" t="s">
        <v>31</v>
      </c>
      <c r="B3392">
        <v>2021</v>
      </c>
      <c r="C3392">
        <v>5</v>
      </c>
      <c r="D3392" t="s">
        <v>23</v>
      </c>
      <c r="E3392">
        <v>3514819</v>
      </c>
      <c r="F3392">
        <f>VLOOKUP(_xlfn.CONCAT(A3392,B3392,C3392),Denominator!D:H,2,FALSE)</f>
        <v>3295354</v>
      </c>
      <c r="G3392">
        <f>VLOOKUP(_xlfn.CONCAT(A3392,B3392,C3392),Denominator!D:H,3,FALSE)</f>
        <v>219465</v>
      </c>
      <c r="H3392">
        <v>1426</v>
      </c>
      <c r="I3392" s="13">
        <f>Table15_2[[#This Row],[total_counts]]-Table15_2[[#This Row],[virtual_counts]]</f>
        <v>1182</v>
      </c>
      <c r="J3392">
        <v>244</v>
      </c>
      <c r="K3392" s="4">
        <f>Table15_2[[#This Row],[total_counts]]/Table15_2[[#This Row],[den_total]]</f>
        <v>4.0571079193551645E-4</v>
      </c>
      <c r="L3392" s="4">
        <f>Table15_2[[#This Row],[in_person_counts]]/Table15_2[[#This Row],[den_total]]</f>
        <v>3.3629043202509148E-4</v>
      </c>
      <c r="M3392" s="4">
        <f>Table15_2[[#This Row],[virtual_counts]]/Table15_2[[#This Row],[den_total]]</f>
        <v>6.9420359910424972E-5</v>
      </c>
      <c r="N3392" t="s">
        <v>17</v>
      </c>
    </row>
    <row r="3393" spans="1:14" x14ac:dyDescent="0.3">
      <c r="A3393" t="s">
        <v>31</v>
      </c>
      <c r="B3393">
        <v>2021</v>
      </c>
      <c r="C3393">
        <v>5</v>
      </c>
      <c r="D3393" t="s">
        <v>24</v>
      </c>
      <c r="E3393">
        <v>3514819</v>
      </c>
      <c r="F3393">
        <f>VLOOKUP(_xlfn.CONCAT(A3393,B3393,C3393),Denominator!D:H,2,FALSE)</f>
        <v>3295354</v>
      </c>
      <c r="G3393">
        <f>VLOOKUP(_xlfn.CONCAT(A3393,B3393,C3393),Denominator!D:H,3,FALSE)</f>
        <v>219465</v>
      </c>
      <c r="H3393">
        <v>38789</v>
      </c>
      <c r="I3393" s="13">
        <f>Table15_2[[#This Row],[total_counts]]-Table15_2[[#This Row],[virtual_counts]]</f>
        <v>32197</v>
      </c>
      <c r="J3393">
        <v>6592</v>
      </c>
      <c r="K3393" s="4">
        <f>Table15_2[[#This Row],[total_counts]]/Table15_2[[#This Row],[den_total]]</f>
        <v>1.1035845658055222E-2</v>
      </c>
      <c r="L3393" s="4">
        <f>Table15_2[[#This Row],[in_person_counts]]/Table15_2[[#This Row],[den_total]]</f>
        <v>9.1603579017866931E-3</v>
      </c>
      <c r="M3393" s="4">
        <f>Table15_2[[#This Row],[virtual_counts]]/Table15_2[[#This Row],[den_total]]</f>
        <v>1.8754877562685306E-3</v>
      </c>
      <c r="N3393" t="s">
        <v>17</v>
      </c>
    </row>
    <row r="3394" spans="1:14" x14ac:dyDescent="0.3">
      <c r="A3394" t="s">
        <v>31</v>
      </c>
      <c r="B3394">
        <v>2021</v>
      </c>
      <c r="C3394">
        <v>5</v>
      </c>
      <c r="D3394" t="s">
        <v>25</v>
      </c>
      <c r="E3394">
        <v>3514819</v>
      </c>
      <c r="F3394">
        <f>VLOOKUP(_xlfn.CONCAT(A3394,B3394,C3394),Denominator!D:H,2,FALSE)</f>
        <v>3295354</v>
      </c>
      <c r="G3394">
        <f>VLOOKUP(_xlfn.CONCAT(A3394,B3394,C3394),Denominator!D:H,3,FALSE)</f>
        <v>219465</v>
      </c>
      <c r="H3394">
        <v>18106</v>
      </c>
      <c r="I3394" s="13">
        <f>Table15_2[[#This Row],[total_counts]]-Table15_2[[#This Row],[virtual_counts]]</f>
        <v>14008</v>
      </c>
      <c r="J3394">
        <v>4098</v>
      </c>
      <c r="K3394" s="4">
        <f>Table15_2[[#This Row],[total_counts]]/Table15_2[[#This Row],[den_total]]</f>
        <v>5.1513321169596501E-3</v>
      </c>
      <c r="L3394" s="4">
        <f>Table15_2[[#This Row],[in_person_counts]]/Table15_2[[#This Row],[den_total]]</f>
        <v>3.9854114820706277E-3</v>
      </c>
      <c r="M3394" s="4">
        <f>Table15_2[[#This Row],[virtual_counts]]/Table15_2[[#This Row],[den_total]]</f>
        <v>1.1659206348890228E-3</v>
      </c>
      <c r="N3394" t="s">
        <v>17</v>
      </c>
    </row>
    <row r="3395" spans="1:14" x14ac:dyDescent="0.3">
      <c r="A3395" t="s">
        <v>31</v>
      </c>
      <c r="B3395">
        <v>2021</v>
      </c>
      <c r="C3395">
        <v>6</v>
      </c>
      <c r="D3395" t="s">
        <v>20</v>
      </c>
      <c r="E3395">
        <v>3704695</v>
      </c>
      <c r="F3395">
        <f>VLOOKUP(_xlfn.CONCAT(A3395,B3395,C3395),Denominator!D:H,2,FALSE)</f>
        <v>3499928</v>
      </c>
      <c r="G3395">
        <f>VLOOKUP(_xlfn.CONCAT(A3395,B3395,C3395),Denominator!D:H,3,FALSE)</f>
        <v>204767</v>
      </c>
      <c r="H3395">
        <v>4324</v>
      </c>
      <c r="I3395" s="13">
        <f>Table15_2[[#This Row],[total_counts]]-Table15_2[[#This Row],[virtual_counts]]</f>
        <v>3632</v>
      </c>
      <c r="J3395">
        <v>692</v>
      </c>
      <c r="K3395" s="4">
        <f>Table15_2[[#This Row],[total_counts]]/Table15_2[[#This Row],[den_total]]</f>
        <v>1.1671676075898285E-3</v>
      </c>
      <c r="L3395" s="4">
        <f>Table15_2[[#This Row],[in_person_counts]]/Table15_2[[#This Row],[den_total]]</f>
        <v>9.8037760193484219E-4</v>
      </c>
      <c r="M3395" s="4">
        <f>Table15_2[[#This Row],[virtual_counts]]/Table15_2[[#This Row],[den_total]]</f>
        <v>1.8679000565498645E-4</v>
      </c>
      <c r="N3395" t="s">
        <v>17</v>
      </c>
    </row>
    <row r="3396" spans="1:14" x14ac:dyDescent="0.3">
      <c r="A3396" t="s">
        <v>31</v>
      </c>
      <c r="B3396">
        <v>2021</v>
      </c>
      <c r="C3396">
        <v>6</v>
      </c>
      <c r="D3396" t="s">
        <v>22</v>
      </c>
      <c r="E3396">
        <v>3704695</v>
      </c>
      <c r="F3396">
        <f>VLOOKUP(_xlfn.CONCAT(A3396,B3396,C3396),Denominator!D:H,2,FALSE)</f>
        <v>3499928</v>
      </c>
      <c r="G3396">
        <f>VLOOKUP(_xlfn.CONCAT(A3396,B3396,C3396),Denominator!D:H,3,FALSE)</f>
        <v>204767</v>
      </c>
      <c r="H3396">
        <v>5693</v>
      </c>
      <c r="I3396" s="13">
        <f>Table15_2[[#This Row],[total_counts]]-Table15_2[[#This Row],[virtual_counts]]</f>
        <v>4648</v>
      </c>
      <c r="J3396">
        <v>1045</v>
      </c>
      <c r="K3396" s="4">
        <f>Table15_2[[#This Row],[total_counts]]/Table15_2[[#This Row],[den_total]]</f>
        <v>1.5366987025922513E-3</v>
      </c>
      <c r="L3396" s="4">
        <f>Table15_2[[#This Row],[in_person_counts]]/Table15_2[[#This Row],[den_total]]</f>
        <v>1.2546241998329147E-3</v>
      </c>
      <c r="M3396" s="4">
        <f>Table15_2[[#This Row],[virtual_counts]]/Table15_2[[#This Row],[den_total]]</f>
        <v>2.8207450275933644E-4</v>
      </c>
      <c r="N3396" t="s">
        <v>17</v>
      </c>
    </row>
    <row r="3397" spans="1:14" x14ac:dyDescent="0.3">
      <c r="A3397" t="s">
        <v>31</v>
      </c>
      <c r="B3397">
        <v>2021</v>
      </c>
      <c r="C3397">
        <v>6</v>
      </c>
      <c r="D3397" t="s">
        <v>13</v>
      </c>
      <c r="E3397">
        <v>3704695</v>
      </c>
      <c r="F3397">
        <f>VLOOKUP(_xlfn.CONCAT(A3397,B3397,C3397),Denominator!D:H,2,FALSE)</f>
        <v>3499928</v>
      </c>
      <c r="G3397">
        <f>VLOOKUP(_xlfn.CONCAT(A3397,B3397,C3397),Denominator!D:H,3,FALSE)</f>
        <v>204767</v>
      </c>
      <c r="H3397">
        <v>143943</v>
      </c>
      <c r="I3397" s="13">
        <f>Table15_2[[#This Row],[total_counts]]-Table15_2[[#This Row],[virtual_counts]]</f>
        <v>114997</v>
      </c>
      <c r="J3397">
        <v>28946</v>
      </c>
      <c r="K3397" s="4">
        <f>Table15_2[[#This Row],[total_counts]]/Table15_2[[#This Row],[den_total]]</f>
        <v>3.885421067051404E-2</v>
      </c>
      <c r="L3397" s="4">
        <f>Table15_2[[#This Row],[in_person_counts]]/Table15_2[[#This Row],[den_total]]</f>
        <v>3.1040881907957334E-2</v>
      </c>
      <c r="M3397" s="4">
        <f>Table15_2[[#This Row],[virtual_counts]]/Table15_2[[#This Row],[den_total]]</f>
        <v>7.8133287625567014E-3</v>
      </c>
      <c r="N3397" t="s">
        <v>17</v>
      </c>
    </row>
    <row r="3398" spans="1:14" x14ac:dyDescent="0.3">
      <c r="A3398" t="s">
        <v>31</v>
      </c>
      <c r="B3398">
        <v>2021</v>
      </c>
      <c r="C3398">
        <v>6</v>
      </c>
      <c r="D3398" t="s">
        <v>18</v>
      </c>
      <c r="E3398">
        <v>3704695</v>
      </c>
      <c r="F3398">
        <f>VLOOKUP(_xlfn.CONCAT(A3398,B3398,C3398),Denominator!D:H,2,FALSE)</f>
        <v>3499928</v>
      </c>
      <c r="G3398">
        <f>VLOOKUP(_xlfn.CONCAT(A3398,B3398,C3398),Denominator!D:H,3,FALSE)</f>
        <v>204767</v>
      </c>
      <c r="H3398">
        <v>36411</v>
      </c>
      <c r="I3398" s="13">
        <f>Table15_2[[#This Row],[total_counts]]-Table15_2[[#This Row],[virtual_counts]]</f>
        <v>30142</v>
      </c>
      <c r="J3398">
        <v>6269</v>
      </c>
      <c r="K3398" s="4">
        <f>Table15_2[[#This Row],[total_counts]]/Table15_2[[#This Row],[den_total]]</f>
        <v>9.8283394449475599E-3</v>
      </c>
      <c r="L3398" s="4">
        <f>Table15_2[[#This Row],[in_person_counts]]/Table15_2[[#This Row],[den_total]]</f>
        <v>8.1361623561453777E-3</v>
      </c>
      <c r="M3398" s="4">
        <f>Table15_2[[#This Row],[virtual_counts]]/Table15_2[[#This Row],[den_total]]</f>
        <v>1.6921770888021822E-3</v>
      </c>
      <c r="N3398" t="s">
        <v>17</v>
      </c>
    </row>
    <row r="3399" spans="1:14" x14ac:dyDescent="0.3">
      <c r="A3399" t="s">
        <v>31</v>
      </c>
      <c r="B3399">
        <v>2021</v>
      </c>
      <c r="C3399">
        <v>6</v>
      </c>
      <c r="D3399" t="s">
        <v>19</v>
      </c>
      <c r="E3399">
        <v>3704695</v>
      </c>
      <c r="F3399">
        <f>VLOOKUP(_xlfn.CONCAT(A3399,B3399,C3399),Denominator!D:H,2,FALSE)</f>
        <v>3499928</v>
      </c>
      <c r="G3399">
        <f>VLOOKUP(_xlfn.CONCAT(A3399,B3399,C3399),Denominator!D:H,3,FALSE)</f>
        <v>204767</v>
      </c>
      <c r="H3399">
        <v>1621</v>
      </c>
      <c r="I3399" s="13">
        <f>Table15_2[[#This Row],[total_counts]]-Table15_2[[#This Row],[virtual_counts]]</f>
        <v>1338</v>
      </c>
      <c r="J3399">
        <v>283</v>
      </c>
      <c r="K3399" s="4">
        <f>Table15_2[[#This Row],[total_counts]]/Table15_2[[#This Row],[den_total]]</f>
        <v>4.3755288896926735E-4</v>
      </c>
      <c r="L3399" s="4">
        <f>Table15_2[[#This Row],[in_person_counts]]/Table15_2[[#This Row],[den_total]]</f>
        <v>3.6116333463348532E-4</v>
      </c>
      <c r="M3399" s="4">
        <f>Table15_2[[#This Row],[virtual_counts]]/Table15_2[[#This Row],[den_total]]</f>
        <v>7.6389554335782033E-5</v>
      </c>
      <c r="N3399" t="s">
        <v>17</v>
      </c>
    </row>
    <row r="3400" spans="1:14" x14ac:dyDescent="0.3">
      <c r="A3400" t="s">
        <v>31</v>
      </c>
      <c r="B3400">
        <v>2021</v>
      </c>
      <c r="C3400">
        <v>6</v>
      </c>
      <c r="D3400" t="s">
        <v>21</v>
      </c>
      <c r="E3400">
        <v>3704695</v>
      </c>
      <c r="F3400">
        <f>VLOOKUP(_xlfn.CONCAT(A3400,B3400,C3400),Denominator!D:H,2,FALSE)</f>
        <v>3499928</v>
      </c>
      <c r="G3400">
        <f>VLOOKUP(_xlfn.CONCAT(A3400,B3400,C3400),Denominator!D:H,3,FALSE)</f>
        <v>204767</v>
      </c>
      <c r="H3400">
        <v>1369</v>
      </c>
      <c r="I3400" s="13">
        <f>Table15_2[[#This Row],[total_counts]]-Table15_2[[#This Row],[virtual_counts]]</f>
        <v>1016</v>
      </c>
      <c r="J3400">
        <v>353</v>
      </c>
      <c r="K3400" s="4">
        <f>Table15_2[[#This Row],[total_counts]]/Table15_2[[#This Row],[den_total]]</f>
        <v>3.6953109500242258E-4</v>
      </c>
      <c r="L3400" s="4">
        <f>Table15_2[[#This Row],[in_person_counts]]/Table15_2[[#This Row],[den_total]]</f>
        <v>2.7424659789807259E-4</v>
      </c>
      <c r="M3400" s="4">
        <f>Table15_2[[#This Row],[virtual_counts]]/Table15_2[[#This Row],[den_total]]</f>
        <v>9.5284497104350025E-5</v>
      </c>
      <c r="N3400" t="s">
        <v>17</v>
      </c>
    </row>
    <row r="3401" spans="1:14" x14ac:dyDescent="0.3">
      <c r="A3401" t="s">
        <v>31</v>
      </c>
      <c r="B3401">
        <v>2021</v>
      </c>
      <c r="C3401">
        <v>6</v>
      </c>
      <c r="D3401" t="s">
        <v>23</v>
      </c>
      <c r="E3401">
        <v>3704695</v>
      </c>
      <c r="F3401">
        <f>VLOOKUP(_xlfn.CONCAT(A3401,B3401,C3401),Denominator!D:H,2,FALSE)</f>
        <v>3499928</v>
      </c>
      <c r="G3401">
        <f>VLOOKUP(_xlfn.CONCAT(A3401,B3401,C3401),Denominator!D:H,3,FALSE)</f>
        <v>204767</v>
      </c>
      <c r="H3401">
        <v>1550</v>
      </c>
      <c r="I3401" s="13">
        <f>Table15_2[[#This Row],[total_counts]]-Table15_2[[#This Row],[virtual_counts]]</f>
        <v>1372</v>
      </c>
      <c r="J3401">
        <v>178</v>
      </c>
      <c r="K3401" s="4">
        <f>Table15_2[[#This Row],[total_counts]]/Table15_2[[#This Row],[den_total]]</f>
        <v>4.183880184468627E-4</v>
      </c>
      <c r="L3401" s="4">
        <f>Table15_2[[#This Row],[in_person_counts]]/Table15_2[[#This Row],[den_total]]</f>
        <v>3.7034087826393264E-4</v>
      </c>
      <c r="M3401" s="4">
        <f>Table15_2[[#This Row],[virtual_counts]]/Table15_2[[#This Row],[den_total]]</f>
        <v>4.8047140182930039E-5</v>
      </c>
      <c r="N3401" t="s">
        <v>17</v>
      </c>
    </row>
    <row r="3402" spans="1:14" x14ac:dyDescent="0.3">
      <c r="A3402" t="s">
        <v>31</v>
      </c>
      <c r="B3402">
        <v>2021</v>
      </c>
      <c r="C3402">
        <v>6</v>
      </c>
      <c r="D3402" t="s">
        <v>24</v>
      </c>
      <c r="E3402">
        <v>3704695</v>
      </c>
      <c r="F3402">
        <f>VLOOKUP(_xlfn.CONCAT(A3402,B3402,C3402),Denominator!D:H,2,FALSE)</f>
        <v>3499928</v>
      </c>
      <c r="G3402">
        <f>VLOOKUP(_xlfn.CONCAT(A3402,B3402,C3402),Denominator!D:H,3,FALSE)</f>
        <v>204767</v>
      </c>
      <c r="H3402">
        <v>41845</v>
      </c>
      <c r="I3402" s="13">
        <f>Table15_2[[#This Row],[total_counts]]-Table15_2[[#This Row],[virtual_counts]]</f>
        <v>35758</v>
      </c>
      <c r="J3402">
        <v>6087</v>
      </c>
      <c r="K3402" s="4">
        <f>Table15_2[[#This Row],[total_counts]]/Table15_2[[#This Row],[den_total]]</f>
        <v>1.1295126859296109E-2</v>
      </c>
      <c r="L3402" s="4">
        <f>Table15_2[[#This Row],[in_person_counts]]/Table15_2[[#This Row],[den_total]]</f>
        <v>9.6520766216922037E-3</v>
      </c>
      <c r="M3402" s="4">
        <f>Table15_2[[#This Row],[virtual_counts]]/Table15_2[[#This Row],[den_total]]</f>
        <v>1.6430502376039054E-3</v>
      </c>
      <c r="N3402" t="s">
        <v>17</v>
      </c>
    </row>
    <row r="3403" spans="1:14" x14ac:dyDescent="0.3">
      <c r="A3403" t="s">
        <v>31</v>
      </c>
      <c r="B3403">
        <v>2021</v>
      </c>
      <c r="C3403">
        <v>6</v>
      </c>
      <c r="D3403" t="s">
        <v>25</v>
      </c>
      <c r="E3403">
        <v>3704695</v>
      </c>
      <c r="F3403">
        <f>VLOOKUP(_xlfn.CONCAT(A3403,B3403,C3403),Denominator!D:H,2,FALSE)</f>
        <v>3499928</v>
      </c>
      <c r="G3403">
        <f>VLOOKUP(_xlfn.CONCAT(A3403,B3403,C3403),Denominator!D:H,3,FALSE)</f>
        <v>204767</v>
      </c>
      <c r="H3403">
        <v>20442</v>
      </c>
      <c r="I3403" s="13">
        <f>Table15_2[[#This Row],[total_counts]]-Table15_2[[#This Row],[virtual_counts]]</f>
        <v>15958</v>
      </c>
      <c r="J3403">
        <v>4484</v>
      </c>
      <c r="K3403" s="4">
        <f>Table15_2[[#This Row],[total_counts]]/Table15_2[[#This Row],[den_total]]</f>
        <v>5.5178631439295276E-3</v>
      </c>
      <c r="L3403" s="4">
        <f>Table15_2[[#This Row],[in_person_counts]]/Table15_2[[#This Row],[den_total]]</f>
        <v>4.3075070957258287E-3</v>
      </c>
      <c r="M3403" s="4">
        <f>Table15_2[[#This Row],[virtual_counts]]/Table15_2[[#This Row],[den_total]]</f>
        <v>1.2103560482036983E-3</v>
      </c>
      <c r="N3403" t="s">
        <v>17</v>
      </c>
    </row>
    <row r="3404" spans="1:14" x14ac:dyDescent="0.3">
      <c r="A3404" t="s">
        <v>31</v>
      </c>
      <c r="B3404">
        <v>2021</v>
      </c>
      <c r="C3404">
        <v>7</v>
      </c>
      <c r="D3404" t="s">
        <v>20</v>
      </c>
      <c r="E3404">
        <v>3931684</v>
      </c>
      <c r="F3404">
        <f>VLOOKUP(_xlfn.CONCAT(A3404,B3404,C3404),Denominator!D:H,2,FALSE)</f>
        <v>3720252</v>
      </c>
      <c r="G3404">
        <f>VLOOKUP(_xlfn.CONCAT(A3404,B3404,C3404),Denominator!D:H,3,FALSE)</f>
        <v>211432</v>
      </c>
      <c r="H3404">
        <v>4807</v>
      </c>
      <c r="I3404" s="13">
        <f>Table15_2[[#This Row],[total_counts]]-Table15_2[[#This Row],[virtual_counts]]</f>
        <v>4048</v>
      </c>
      <c r="J3404">
        <v>759</v>
      </c>
      <c r="K3404" s="4">
        <f>Table15_2[[#This Row],[total_counts]]/Table15_2[[#This Row],[den_total]]</f>
        <v>1.2226313203197408E-3</v>
      </c>
      <c r="L3404" s="4">
        <f>Table15_2[[#This Row],[in_person_counts]]/Table15_2[[#This Row],[den_total]]</f>
        <v>1.0295842697429396E-3</v>
      </c>
      <c r="M3404" s="4">
        <f>Table15_2[[#This Row],[virtual_counts]]/Table15_2[[#This Row],[den_total]]</f>
        <v>1.9304705057680119E-4</v>
      </c>
      <c r="N3404" t="s">
        <v>17</v>
      </c>
    </row>
    <row r="3405" spans="1:14" x14ac:dyDescent="0.3">
      <c r="A3405" t="s">
        <v>31</v>
      </c>
      <c r="B3405">
        <v>2021</v>
      </c>
      <c r="C3405">
        <v>7</v>
      </c>
      <c r="D3405" t="s">
        <v>22</v>
      </c>
      <c r="E3405">
        <v>3931684</v>
      </c>
      <c r="F3405">
        <f>VLOOKUP(_xlfn.CONCAT(A3405,B3405,C3405),Denominator!D:H,2,FALSE)</f>
        <v>3720252</v>
      </c>
      <c r="G3405">
        <f>VLOOKUP(_xlfn.CONCAT(A3405,B3405,C3405),Denominator!D:H,3,FALSE)</f>
        <v>211432</v>
      </c>
      <c r="H3405">
        <v>6218</v>
      </c>
      <c r="I3405" s="13">
        <f>Table15_2[[#This Row],[total_counts]]-Table15_2[[#This Row],[virtual_counts]]</f>
        <v>5220</v>
      </c>
      <c r="J3405">
        <v>998</v>
      </c>
      <c r="K3405" s="4">
        <f>Table15_2[[#This Row],[total_counts]]/Table15_2[[#This Row],[den_total]]</f>
        <v>1.5815106198768772E-3</v>
      </c>
      <c r="L3405" s="4">
        <f>Table15_2[[#This Row],[in_person_counts]]/Table15_2[[#This Row],[den_total]]</f>
        <v>1.3276753676032967E-3</v>
      </c>
      <c r="M3405" s="4">
        <f>Table15_2[[#This Row],[virtual_counts]]/Table15_2[[#This Row],[den_total]]</f>
        <v>2.538352522735805E-4</v>
      </c>
      <c r="N3405" t="s">
        <v>17</v>
      </c>
    </row>
    <row r="3406" spans="1:14" x14ac:dyDescent="0.3">
      <c r="A3406" t="s">
        <v>31</v>
      </c>
      <c r="B3406">
        <v>2021</v>
      </c>
      <c r="C3406">
        <v>7</v>
      </c>
      <c r="D3406" t="s">
        <v>13</v>
      </c>
      <c r="E3406">
        <v>3931684</v>
      </c>
      <c r="F3406">
        <f>VLOOKUP(_xlfn.CONCAT(A3406,B3406,C3406),Denominator!D:H,2,FALSE)</f>
        <v>3720252</v>
      </c>
      <c r="G3406">
        <f>VLOOKUP(_xlfn.CONCAT(A3406,B3406,C3406),Denominator!D:H,3,FALSE)</f>
        <v>211432</v>
      </c>
      <c r="H3406">
        <v>153079</v>
      </c>
      <c r="I3406" s="13">
        <f>Table15_2[[#This Row],[total_counts]]-Table15_2[[#This Row],[virtual_counts]]</f>
        <v>123845</v>
      </c>
      <c r="J3406">
        <v>29234</v>
      </c>
      <c r="K3406" s="4">
        <f>Table15_2[[#This Row],[total_counts]]/Table15_2[[#This Row],[den_total]]</f>
        <v>3.8934716014817058E-2</v>
      </c>
      <c r="L3406" s="4">
        <f>Table15_2[[#This Row],[in_person_counts]]/Table15_2[[#This Row],[den_total]]</f>
        <v>3.1499225268358293E-2</v>
      </c>
      <c r="M3406" s="4">
        <f>Table15_2[[#This Row],[virtual_counts]]/Table15_2[[#This Row],[den_total]]</f>
        <v>7.4354907464587693E-3</v>
      </c>
      <c r="N3406" t="s">
        <v>17</v>
      </c>
    </row>
    <row r="3407" spans="1:14" x14ac:dyDescent="0.3">
      <c r="A3407" t="s">
        <v>31</v>
      </c>
      <c r="B3407">
        <v>2021</v>
      </c>
      <c r="C3407">
        <v>7</v>
      </c>
      <c r="D3407" t="s">
        <v>18</v>
      </c>
      <c r="E3407">
        <v>3931684</v>
      </c>
      <c r="F3407">
        <f>VLOOKUP(_xlfn.CONCAT(A3407,B3407,C3407),Denominator!D:H,2,FALSE)</f>
        <v>3720252</v>
      </c>
      <c r="G3407">
        <f>VLOOKUP(_xlfn.CONCAT(A3407,B3407,C3407),Denominator!D:H,3,FALSE)</f>
        <v>211432</v>
      </c>
      <c r="H3407">
        <v>38747</v>
      </c>
      <c r="I3407" s="13">
        <f>Table15_2[[#This Row],[total_counts]]-Table15_2[[#This Row],[virtual_counts]]</f>
        <v>33020</v>
      </c>
      <c r="J3407">
        <v>5727</v>
      </c>
      <c r="K3407" s="4">
        <f>Table15_2[[#This Row],[total_counts]]/Table15_2[[#This Row],[den_total]]</f>
        <v>9.8550646491427085E-3</v>
      </c>
      <c r="L3407" s="4">
        <f>Table15_2[[#This Row],[in_person_counts]]/Table15_2[[#This Row],[den_total]]</f>
        <v>8.3984369038813903E-3</v>
      </c>
      <c r="M3407" s="4">
        <f>Table15_2[[#This Row],[virtual_counts]]/Table15_2[[#This Row],[den_total]]</f>
        <v>1.456627745261318E-3</v>
      </c>
      <c r="N3407" t="s">
        <v>17</v>
      </c>
    </row>
    <row r="3408" spans="1:14" x14ac:dyDescent="0.3">
      <c r="A3408" t="s">
        <v>31</v>
      </c>
      <c r="B3408">
        <v>2021</v>
      </c>
      <c r="C3408">
        <v>7</v>
      </c>
      <c r="D3408" t="s">
        <v>19</v>
      </c>
      <c r="E3408">
        <v>3931684</v>
      </c>
      <c r="F3408">
        <f>VLOOKUP(_xlfn.CONCAT(A3408,B3408,C3408),Denominator!D:H,2,FALSE)</f>
        <v>3720252</v>
      </c>
      <c r="G3408">
        <f>VLOOKUP(_xlfn.CONCAT(A3408,B3408,C3408),Denominator!D:H,3,FALSE)</f>
        <v>211432</v>
      </c>
      <c r="H3408">
        <v>1697</v>
      </c>
      <c r="I3408" s="13">
        <f>Table15_2[[#This Row],[total_counts]]-Table15_2[[#This Row],[virtual_counts]]</f>
        <v>1430</v>
      </c>
      <c r="J3408">
        <v>267</v>
      </c>
      <c r="K3408" s="4">
        <f>Table15_2[[#This Row],[total_counts]]/Table15_2[[#This Row],[den_total]]</f>
        <v>4.3162166644114839E-4</v>
      </c>
      <c r="L3408" s="4">
        <f>Table15_2[[#This Row],[in_person_counts]]/Table15_2[[#This Row],[den_total]]</f>
        <v>3.6371183442006019E-4</v>
      </c>
      <c r="M3408" s="4">
        <f>Table15_2[[#This Row],[virtual_counts]]/Table15_2[[#This Row],[den_total]]</f>
        <v>6.7909832021088165E-5</v>
      </c>
      <c r="N3408" t="s">
        <v>17</v>
      </c>
    </row>
    <row r="3409" spans="1:14" x14ac:dyDescent="0.3">
      <c r="A3409" t="s">
        <v>31</v>
      </c>
      <c r="B3409">
        <v>2021</v>
      </c>
      <c r="C3409">
        <v>7</v>
      </c>
      <c r="D3409" t="s">
        <v>21</v>
      </c>
      <c r="E3409">
        <v>3931684</v>
      </c>
      <c r="F3409">
        <f>VLOOKUP(_xlfn.CONCAT(A3409,B3409,C3409),Denominator!D:H,2,FALSE)</f>
        <v>3720252</v>
      </c>
      <c r="G3409">
        <f>VLOOKUP(_xlfn.CONCAT(A3409,B3409,C3409),Denominator!D:H,3,FALSE)</f>
        <v>211432</v>
      </c>
      <c r="H3409">
        <v>1411</v>
      </c>
      <c r="I3409" s="13">
        <f>Table15_2[[#This Row],[total_counts]]-Table15_2[[#This Row],[virtual_counts]]</f>
        <v>1104</v>
      </c>
      <c r="J3409">
        <v>307</v>
      </c>
      <c r="K3409" s="4">
        <f>Table15_2[[#This Row],[total_counts]]/Table15_2[[#This Row],[den_total]]</f>
        <v>3.5887929955713636E-4</v>
      </c>
      <c r="L3409" s="4">
        <f>Table15_2[[#This Row],[in_person_counts]]/Table15_2[[#This Row],[den_total]]</f>
        <v>2.8079570992989262E-4</v>
      </c>
      <c r="M3409" s="4">
        <f>Table15_2[[#This Row],[virtual_counts]]/Table15_2[[#This Row],[den_total]]</f>
        <v>7.8083589627243695E-5</v>
      </c>
      <c r="N3409" t="s">
        <v>17</v>
      </c>
    </row>
    <row r="3410" spans="1:14" x14ac:dyDescent="0.3">
      <c r="A3410" t="s">
        <v>31</v>
      </c>
      <c r="B3410">
        <v>2021</v>
      </c>
      <c r="C3410">
        <v>7</v>
      </c>
      <c r="D3410" t="s">
        <v>23</v>
      </c>
      <c r="E3410">
        <v>3931684</v>
      </c>
      <c r="F3410">
        <f>VLOOKUP(_xlfn.CONCAT(A3410,B3410,C3410),Denominator!D:H,2,FALSE)</f>
        <v>3720252</v>
      </c>
      <c r="G3410">
        <f>VLOOKUP(_xlfn.CONCAT(A3410,B3410,C3410),Denominator!D:H,3,FALSE)</f>
        <v>211432</v>
      </c>
      <c r="H3410">
        <v>1672</v>
      </c>
      <c r="I3410" s="13">
        <f>Table15_2[[#This Row],[total_counts]]-Table15_2[[#This Row],[virtual_counts]]</f>
        <v>1499</v>
      </c>
      <c r="J3410">
        <v>173</v>
      </c>
      <c r="K3410" s="4">
        <f>Table15_2[[#This Row],[total_counts]]/Table15_2[[#This Row],[den_total]]</f>
        <v>4.2526306793730118E-4</v>
      </c>
      <c r="L3410" s="4">
        <f>Table15_2[[#This Row],[in_person_counts]]/Table15_2[[#This Row],[den_total]]</f>
        <v>3.812615662906785E-4</v>
      </c>
      <c r="M3410" s="4">
        <f>Table15_2[[#This Row],[virtual_counts]]/Table15_2[[#This Row],[den_total]]</f>
        <v>4.4001501646622666E-5</v>
      </c>
      <c r="N3410" t="s">
        <v>17</v>
      </c>
    </row>
    <row r="3411" spans="1:14" x14ac:dyDescent="0.3">
      <c r="A3411" t="s">
        <v>31</v>
      </c>
      <c r="B3411">
        <v>2021</v>
      </c>
      <c r="C3411">
        <v>7</v>
      </c>
      <c r="D3411" t="s">
        <v>24</v>
      </c>
      <c r="E3411">
        <v>3931684</v>
      </c>
      <c r="F3411">
        <f>VLOOKUP(_xlfn.CONCAT(A3411,B3411,C3411),Denominator!D:H,2,FALSE)</f>
        <v>3720252</v>
      </c>
      <c r="G3411">
        <f>VLOOKUP(_xlfn.CONCAT(A3411,B3411,C3411),Denominator!D:H,3,FALSE)</f>
        <v>211432</v>
      </c>
      <c r="H3411">
        <v>45421</v>
      </c>
      <c r="I3411" s="13">
        <f>Table15_2[[#This Row],[total_counts]]-Table15_2[[#This Row],[virtual_counts]]</f>
        <v>39457</v>
      </c>
      <c r="J3411">
        <v>5964</v>
      </c>
      <c r="K3411" s="4">
        <f>Table15_2[[#This Row],[total_counts]]/Table15_2[[#This Row],[den_total]]</f>
        <v>1.1552556105729759E-2</v>
      </c>
      <c r="L3411" s="4">
        <f>Table15_2[[#This Row],[in_person_counts]]/Table15_2[[#This Row],[den_total]]</f>
        <v>1.0035648846651968E-2</v>
      </c>
      <c r="M3411" s="4">
        <f>Table15_2[[#This Row],[virtual_counts]]/Table15_2[[#This Row],[den_total]]</f>
        <v>1.5169072590777897E-3</v>
      </c>
      <c r="N3411" t="s">
        <v>17</v>
      </c>
    </row>
    <row r="3412" spans="1:14" x14ac:dyDescent="0.3">
      <c r="A3412" t="s">
        <v>31</v>
      </c>
      <c r="B3412">
        <v>2021</v>
      </c>
      <c r="C3412">
        <v>7</v>
      </c>
      <c r="D3412" t="s">
        <v>25</v>
      </c>
      <c r="E3412">
        <v>3931684</v>
      </c>
      <c r="F3412">
        <f>VLOOKUP(_xlfn.CONCAT(A3412,B3412,C3412),Denominator!D:H,2,FALSE)</f>
        <v>3720252</v>
      </c>
      <c r="G3412">
        <f>VLOOKUP(_xlfn.CONCAT(A3412,B3412,C3412),Denominator!D:H,3,FALSE)</f>
        <v>211432</v>
      </c>
      <c r="H3412">
        <v>20789</v>
      </c>
      <c r="I3412" s="13">
        <f>Table15_2[[#This Row],[total_counts]]-Table15_2[[#This Row],[virtual_counts]]</f>
        <v>16509</v>
      </c>
      <c r="J3412">
        <v>4280</v>
      </c>
      <c r="K3412" s="4">
        <f>Table15_2[[#This Row],[total_counts]]/Table15_2[[#This Row],[den_total]]</f>
        <v>5.2875561718591828E-3</v>
      </c>
      <c r="L3412" s="4">
        <f>Table15_2[[#This Row],[in_person_counts]]/Table15_2[[#This Row],[den_total]]</f>
        <v>4.1989641080005411E-3</v>
      </c>
      <c r="M3412" s="4">
        <f>Table15_2[[#This Row],[virtual_counts]]/Table15_2[[#This Row],[den_total]]</f>
        <v>1.0885920638586417E-3</v>
      </c>
      <c r="N3412" t="s">
        <v>17</v>
      </c>
    </row>
    <row r="3413" spans="1:14" x14ac:dyDescent="0.3">
      <c r="A3413" t="s">
        <v>31</v>
      </c>
      <c r="B3413">
        <v>2021</v>
      </c>
      <c r="C3413">
        <v>8</v>
      </c>
      <c r="D3413" t="s">
        <v>20</v>
      </c>
      <c r="E3413">
        <v>4351008</v>
      </c>
      <c r="F3413">
        <f>VLOOKUP(_xlfn.CONCAT(A3413,B3413,C3413),Denominator!D:H,2,FALSE)</f>
        <v>4136246</v>
      </c>
      <c r="G3413">
        <f>VLOOKUP(_xlfn.CONCAT(A3413,B3413,C3413),Denominator!D:H,3,FALSE)</f>
        <v>214762</v>
      </c>
      <c r="H3413">
        <v>5025</v>
      </c>
      <c r="I3413" s="13">
        <f>Table15_2[[#This Row],[total_counts]]-Table15_2[[#This Row],[virtual_counts]]</f>
        <v>4380</v>
      </c>
      <c r="J3413">
        <v>645</v>
      </c>
      <c r="K3413" s="4">
        <f>Table15_2[[#This Row],[total_counts]]/Table15_2[[#This Row],[den_total]]</f>
        <v>1.1549047944752113E-3</v>
      </c>
      <c r="L3413" s="4">
        <f>Table15_2[[#This Row],[in_person_counts]]/Table15_2[[#This Row],[den_total]]</f>
        <v>1.0066632835425721E-3</v>
      </c>
      <c r="M3413" s="4">
        <f>Table15_2[[#This Row],[virtual_counts]]/Table15_2[[#This Row],[den_total]]</f>
        <v>1.4824151093263904E-4</v>
      </c>
      <c r="N3413" t="s">
        <v>17</v>
      </c>
    </row>
    <row r="3414" spans="1:14" x14ac:dyDescent="0.3">
      <c r="A3414" t="s">
        <v>31</v>
      </c>
      <c r="B3414">
        <v>2021</v>
      </c>
      <c r="C3414">
        <v>8</v>
      </c>
      <c r="D3414" t="s">
        <v>22</v>
      </c>
      <c r="E3414">
        <v>4351008</v>
      </c>
      <c r="F3414">
        <f>VLOOKUP(_xlfn.CONCAT(A3414,B3414,C3414),Denominator!D:H,2,FALSE)</f>
        <v>4136246</v>
      </c>
      <c r="G3414">
        <f>VLOOKUP(_xlfn.CONCAT(A3414,B3414,C3414),Denominator!D:H,3,FALSE)</f>
        <v>214762</v>
      </c>
      <c r="H3414">
        <v>6578</v>
      </c>
      <c r="I3414" s="13">
        <f>Table15_2[[#This Row],[total_counts]]-Table15_2[[#This Row],[virtual_counts]]</f>
        <v>5608</v>
      </c>
      <c r="J3414">
        <v>970</v>
      </c>
      <c r="K3414" s="4">
        <f>Table15_2[[#This Row],[total_counts]]/Table15_2[[#This Row],[den_total]]</f>
        <v>1.5118335797130228E-3</v>
      </c>
      <c r="L3414" s="4">
        <f>Table15_2[[#This Row],[in_person_counts]]/Table15_2[[#This Row],[den_total]]</f>
        <v>1.2888967338143254E-3</v>
      </c>
      <c r="M3414" s="4">
        <f>Table15_2[[#This Row],[virtual_counts]]/Table15_2[[#This Row],[den_total]]</f>
        <v>2.2293684589869749E-4</v>
      </c>
      <c r="N3414" t="s">
        <v>17</v>
      </c>
    </row>
    <row r="3415" spans="1:14" x14ac:dyDescent="0.3">
      <c r="A3415" t="s">
        <v>31</v>
      </c>
      <c r="B3415">
        <v>2021</v>
      </c>
      <c r="C3415">
        <v>8</v>
      </c>
      <c r="D3415" t="s">
        <v>13</v>
      </c>
      <c r="E3415">
        <v>4351008</v>
      </c>
      <c r="F3415">
        <f>VLOOKUP(_xlfn.CONCAT(A3415,B3415,C3415),Denominator!D:H,2,FALSE)</f>
        <v>4136246</v>
      </c>
      <c r="G3415">
        <f>VLOOKUP(_xlfn.CONCAT(A3415,B3415,C3415),Denominator!D:H,3,FALSE)</f>
        <v>214762</v>
      </c>
      <c r="H3415">
        <v>163401</v>
      </c>
      <c r="I3415" s="13">
        <f>Table15_2[[#This Row],[total_counts]]-Table15_2[[#This Row],[virtual_counts]]</f>
        <v>134776</v>
      </c>
      <c r="J3415">
        <v>28625</v>
      </c>
      <c r="K3415" s="4">
        <f>Table15_2[[#This Row],[total_counts]]/Table15_2[[#This Row],[den_total]]</f>
        <v>3.7554745934735123E-2</v>
      </c>
      <c r="L3415" s="4">
        <f>Table15_2[[#This Row],[in_person_counts]]/Table15_2[[#This Row],[den_total]]</f>
        <v>3.097581066272459E-2</v>
      </c>
      <c r="M3415" s="4">
        <f>Table15_2[[#This Row],[virtual_counts]]/Table15_2[[#This Row],[den_total]]</f>
        <v>6.5789352720105315E-3</v>
      </c>
      <c r="N3415" t="s">
        <v>17</v>
      </c>
    </row>
    <row r="3416" spans="1:14" x14ac:dyDescent="0.3">
      <c r="A3416" t="s">
        <v>31</v>
      </c>
      <c r="B3416">
        <v>2021</v>
      </c>
      <c r="C3416">
        <v>8</v>
      </c>
      <c r="D3416" t="s">
        <v>18</v>
      </c>
      <c r="E3416">
        <v>4351008</v>
      </c>
      <c r="F3416">
        <f>VLOOKUP(_xlfn.CONCAT(A3416,B3416,C3416),Denominator!D:H,2,FALSE)</f>
        <v>4136246</v>
      </c>
      <c r="G3416">
        <f>VLOOKUP(_xlfn.CONCAT(A3416,B3416,C3416),Denominator!D:H,3,FALSE)</f>
        <v>214762</v>
      </c>
      <c r="H3416">
        <v>40175</v>
      </c>
      <c r="I3416" s="13">
        <f>Table15_2[[#This Row],[total_counts]]-Table15_2[[#This Row],[virtual_counts]]</f>
        <v>34747</v>
      </c>
      <c r="J3416">
        <v>5428</v>
      </c>
      <c r="K3416" s="4">
        <f>Table15_2[[#This Row],[total_counts]]/Table15_2[[#This Row],[den_total]]</f>
        <v>9.2334925608043017E-3</v>
      </c>
      <c r="L3416" s="4">
        <f>Table15_2[[#This Row],[in_person_counts]]/Table15_2[[#This Row],[den_total]]</f>
        <v>7.9859655509711778E-3</v>
      </c>
      <c r="M3416" s="4">
        <f>Table15_2[[#This Row],[virtual_counts]]/Table15_2[[#This Row],[den_total]]</f>
        <v>1.2475270098331237E-3</v>
      </c>
      <c r="N3416" t="s">
        <v>17</v>
      </c>
    </row>
    <row r="3417" spans="1:14" x14ac:dyDescent="0.3">
      <c r="A3417" t="s">
        <v>31</v>
      </c>
      <c r="B3417">
        <v>2021</v>
      </c>
      <c r="C3417">
        <v>8</v>
      </c>
      <c r="D3417" t="s">
        <v>19</v>
      </c>
      <c r="E3417">
        <v>4351008</v>
      </c>
      <c r="F3417">
        <f>VLOOKUP(_xlfn.CONCAT(A3417,B3417,C3417),Denominator!D:H,2,FALSE)</f>
        <v>4136246</v>
      </c>
      <c r="G3417">
        <f>VLOOKUP(_xlfn.CONCAT(A3417,B3417,C3417),Denominator!D:H,3,FALSE)</f>
        <v>214762</v>
      </c>
      <c r="H3417">
        <v>1907</v>
      </c>
      <c r="I3417" s="13">
        <f>Table15_2[[#This Row],[total_counts]]-Table15_2[[#This Row],[virtual_counts]]</f>
        <v>1673</v>
      </c>
      <c r="J3417">
        <v>234</v>
      </c>
      <c r="K3417" s="4">
        <f>Table15_2[[#This Row],[total_counts]]/Table15_2[[#This Row],[den_total]]</f>
        <v>4.3828924240084139E-4</v>
      </c>
      <c r="L3417" s="4">
        <f>Table15_2[[#This Row],[in_person_counts]]/Table15_2[[#This Row],[den_total]]</f>
        <v>3.8450860122527929E-4</v>
      </c>
      <c r="M3417" s="4">
        <f>Table15_2[[#This Row],[virtual_counts]]/Table15_2[[#This Row],[den_total]]</f>
        <v>5.3780641175562076E-5</v>
      </c>
      <c r="N3417" t="s">
        <v>17</v>
      </c>
    </row>
    <row r="3418" spans="1:14" x14ac:dyDescent="0.3">
      <c r="A3418" t="s">
        <v>31</v>
      </c>
      <c r="B3418">
        <v>2021</v>
      </c>
      <c r="C3418">
        <v>8</v>
      </c>
      <c r="D3418" t="s">
        <v>21</v>
      </c>
      <c r="E3418">
        <v>4351008</v>
      </c>
      <c r="F3418">
        <f>VLOOKUP(_xlfn.CONCAT(A3418,B3418,C3418),Denominator!D:H,2,FALSE)</f>
        <v>4136246</v>
      </c>
      <c r="G3418">
        <f>VLOOKUP(_xlfn.CONCAT(A3418,B3418,C3418),Denominator!D:H,3,FALSE)</f>
        <v>214762</v>
      </c>
      <c r="H3418">
        <v>1553</v>
      </c>
      <c r="I3418" s="13">
        <f>Table15_2[[#This Row],[total_counts]]-Table15_2[[#This Row],[virtual_counts]]</f>
        <v>1258</v>
      </c>
      <c r="J3418">
        <v>295</v>
      </c>
      <c r="K3418" s="4">
        <f>Table15_2[[#This Row],[total_counts]]/Table15_2[[#This Row],[den_total]]</f>
        <v>3.5692878523781158E-4</v>
      </c>
      <c r="L3418" s="4">
        <f>Table15_2[[#This Row],[in_person_counts]]/Table15_2[[#This Row],[den_total]]</f>
        <v>2.8912840426862003E-4</v>
      </c>
      <c r="M3418" s="4">
        <f>Table15_2[[#This Row],[virtual_counts]]/Table15_2[[#This Row],[den_total]]</f>
        <v>6.7800380969191504E-5</v>
      </c>
      <c r="N3418" t="s">
        <v>17</v>
      </c>
    </row>
    <row r="3419" spans="1:14" x14ac:dyDescent="0.3">
      <c r="A3419" t="s">
        <v>31</v>
      </c>
      <c r="B3419">
        <v>2021</v>
      </c>
      <c r="C3419">
        <v>8</v>
      </c>
      <c r="D3419" t="s">
        <v>23</v>
      </c>
      <c r="E3419">
        <v>4351008</v>
      </c>
      <c r="F3419">
        <f>VLOOKUP(_xlfn.CONCAT(A3419,B3419,C3419),Denominator!D:H,2,FALSE)</f>
        <v>4136246</v>
      </c>
      <c r="G3419">
        <f>VLOOKUP(_xlfn.CONCAT(A3419,B3419,C3419),Denominator!D:H,3,FALSE)</f>
        <v>214762</v>
      </c>
      <c r="H3419">
        <v>1848</v>
      </c>
      <c r="I3419" s="13">
        <f>Table15_2[[#This Row],[total_counts]]-Table15_2[[#This Row],[virtual_counts]]</f>
        <v>1720</v>
      </c>
      <c r="J3419">
        <v>128</v>
      </c>
      <c r="K3419" s="4">
        <f>Table15_2[[#This Row],[total_counts]]/Table15_2[[#This Row],[den_total]]</f>
        <v>4.2472916620700307E-4</v>
      </c>
      <c r="L3419" s="4">
        <f>Table15_2[[#This Row],[in_person_counts]]/Table15_2[[#This Row],[den_total]]</f>
        <v>3.9531069582037084E-4</v>
      </c>
      <c r="M3419" s="4">
        <f>Table15_2[[#This Row],[virtual_counts]]/Table15_2[[#This Row],[den_total]]</f>
        <v>2.9418470386632249E-5</v>
      </c>
      <c r="N3419" t="s">
        <v>17</v>
      </c>
    </row>
    <row r="3420" spans="1:14" x14ac:dyDescent="0.3">
      <c r="A3420" t="s">
        <v>31</v>
      </c>
      <c r="B3420">
        <v>2021</v>
      </c>
      <c r="C3420">
        <v>8</v>
      </c>
      <c r="D3420" t="s">
        <v>24</v>
      </c>
      <c r="E3420">
        <v>4351008</v>
      </c>
      <c r="F3420">
        <f>VLOOKUP(_xlfn.CONCAT(A3420,B3420,C3420),Denominator!D:H,2,FALSE)</f>
        <v>4136246</v>
      </c>
      <c r="G3420">
        <f>VLOOKUP(_xlfn.CONCAT(A3420,B3420,C3420),Denominator!D:H,3,FALSE)</f>
        <v>214762</v>
      </c>
      <c r="H3420">
        <v>49285</v>
      </c>
      <c r="I3420" s="13">
        <f>Table15_2[[#This Row],[total_counts]]-Table15_2[[#This Row],[virtual_counts]]</f>
        <v>42851</v>
      </c>
      <c r="J3420">
        <v>6434</v>
      </c>
      <c r="K3420" s="4">
        <f>Table15_2[[#This Row],[total_counts]]/Table15_2[[#This Row],[den_total]]</f>
        <v>1.1327260257852892E-2</v>
      </c>
      <c r="L3420" s="4">
        <f>Table15_2[[#This Row],[in_person_counts]]/Table15_2[[#This Row],[den_total]]</f>
        <v>9.848522457324831E-3</v>
      </c>
      <c r="M3420" s="4">
        <f>Table15_2[[#This Row],[virtual_counts]]/Table15_2[[#This Row],[den_total]]</f>
        <v>1.4787378005280615E-3</v>
      </c>
      <c r="N3420" t="s">
        <v>17</v>
      </c>
    </row>
    <row r="3421" spans="1:14" x14ac:dyDescent="0.3">
      <c r="A3421" t="s">
        <v>31</v>
      </c>
      <c r="B3421">
        <v>2021</v>
      </c>
      <c r="C3421">
        <v>8</v>
      </c>
      <c r="D3421" t="s">
        <v>25</v>
      </c>
      <c r="E3421">
        <v>4351008</v>
      </c>
      <c r="F3421">
        <f>VLOOKUP(_xlfn.CONCAT(A3421,B3421,C3421),Denominator!D:H,2,FALSE)</f>
        <v>4136246</v>
      </c>
      <c r="G3421">
        <f>VLOOKUP(_xlfn.CONCAT(A3421,B3421,C3421),Denominator!D:H,3,FALSE)</f>
        <v>214762</v>
      </c>
      <c r="H3421">
        <v>22370</v>
      </c>
      <c r="I3421" s="13">
        <f>Table15_2[[#This Row],[total_counts]]-Table15_2[[#This Row],[virtual_counts]]</f>
        <v>18216</v>
      </c>
      <c r="J3421">
        <v>4154</v>
      </c>
      <c r="K3421" s="4">
        <f>Table15_2[[#This Row],[total_counts]]/Table15_2[[#This Row],[den_total]]</f>
        <v>5.1413373636637763E-3</v>
      </c>
      <c r="L3421" s="4">
        <f>Table15_2[[#This Row],[in_person_counts]]/Table15_2[[#This Row],[den_total]]</f>
        <v>4.1866160668976018E-3</v>
      </c>
      <c r="M3421" s="4">
        <f>Table15_2[[#This Row],[virtual_counts]]/Table15_2[[#This Row],[den_total]]</f>
        <v>9.5472129676617463E-4</v>
      </c>
      <c r="N3421" t="s">
        <v>17</v>
      </c>
    </row>
    <row r="3422" spans="1:14" x14ac:dyDescent="0.3">
      <c r="A3422" t="s">
        <v>31</v>
      </c>
      <c r="B3422">
        <v>2021</v>
      </c>
      <c r="C3422">
        <v>9</v>
      </c>
      <c r="D3422" t="s">
        <v>20</v>
      </c>
      <c r="E3422">
        <v>4527383</v>
      </c>
      <c r="F3422">
        <f>VLOOKUP(_xlfn.CONCAT(A3422,B3422,C3422),Denominator!D:H,2,FALSE)</f>
        <v>4306617</v>
      </c>
      <c r="G3422">
        <f>VLOOKUP(_xlfn.CONCAT(A3422,B3422,C3422),Denominator!D:H,3,FALSE)</f>
        <v>220766</v>
      </c>
      <c r="H3422">
        <v>5208</v>
      </c>
      <c r="I3422" s="13">
        <f>Table15_2[[#This Row],[total_counts]]-Table15_2[[#This Row],[virtual_counts]]</f>
        <v>4606</v>
      </c>
      <c r="J3422">
        <v>602</v>
      </c>
      <c r="K3422" s="4">
        <f>Table15_2[[#This Row],[total_counts]]/Table15_2[[#This Row],[den_total]]</f>
        <v>1.1503334266175405E-3</v>
      </c>
      <c r="L3422" s="4">
        <f>Table15_2[[#This Row],[in_person_counts]]/Table15_2[[#This Row],[den_total]]</f>
        <v>1.0173647778418569E-3</v>
      </c>
      <c r="M3422" s="4">
        <f>Table15_2[[#This Row],[virtual_counts]]/Table15_2[[#This Row],[den_total]]</f>
        <v>1.3296864877568342E-4</v>
      </c>
      <c r="N3422" t="s">
        <v>17</v>
      </c>
    </row>
    <row r="3423" spans="1:14" x14ac:dyDescent="0.3">
      <c r="A3423" t="s">
        <v>31</v>
      </c>
      <c r="B3423">
        <v>2021</v>
      </c>
      <c r="C3423">
        <v>9</v>
      </c>
      <c r="D3423" t="s">
        <v>22</v>
      </c>
      <c r="E3423">
        <v>4527383</v>
      </c>
      <c r="F3423">
        <f>VLOOKUP(_xlfn.CONCAT(A3423,B3423,C3423),Denominator!D:H,2,FALSE)</f>
        <v>4306617</v>
      </c>
      <c r="G3423">
        <f>VLOOKUP(_xlfn.CONCAT(A3423,B3423,C3423),Denominator!D:H,3,FALSE)</f>
        <v>220766</v>
      </c>
      <c r="H3423">
        <v>6896</v>
      </c>
      <c r="I3423" s="13">
        <f>Table15_2[[#This Row],[total_counts]]-Table15_2[[#This Row],[virtual_counts]]</f>
        <v>5974</v>
      </c>
      <c r="J3423">
        <v>922</v>
      </c>
      <c r="K3423" s="4">
        <f>Table15_2[[#This Row],[total_counts]]/Table15_2[[#This Row],[den_total]]</f>
        <v>1.5231757507593239E-3</v>
      </c>
      <c r="L3423" s="4">
        <f>Table15_2[[#This Row],[in_person_counts]]/Table15_2[[#This Row],[den_total]]</f>
        <v>1.3195260926676625E-3</v>
      </c>
      <c r="M3423" s="4">
        <f>Table15_2[[#This Row],[virtual_counts]]/Table15_2[[#This Row],[den_total]]</f>
        <v>2.0364965809166135E-4</v>
      </c>
      <c r="N3423" t="s">
        <v>17</v>
      </c>
    </row>
    <row r="3424" spans="1:14" x14ac:dyDescent="0.3">
      <c r="A3424" t="s">
        <v>31</v>
      </c>
      <c r="B3424">
        <v>2021</v>
      </c>
      <c r="C3424">
        <v>9</v>
      </c>
      <c r="D3424" t="s">
        <v>13</v>
      </c>
      <c r="E3424">
        <v>4527383</v>
      </c>
      <c r="F3424">
        <f>VLOOKUP(_xlfn.CONCAT(A3424,B3424,C3424),Denominator!D:H,2,FALSE)</f>
        <v>4306617</v>
      </c>
      <c r="G3424">
        <f>VLOOKUP(_xlfn.CONCAT(A3424,B3424,C3424),Denominator!D:H,3,FALSE)</f>
        <v>220766</v>
      </c>
      <c r="H3424">
        <v>169080</v>
      </c>
      <c r="I3424" s="13">
        <f>Table15_2[[#This Row],[total_counts]]-Table15_2[[#This Row],[virtual_counts]]</f>
        <v>144951</v>
      </c>
      <c r="J3424">
        <v>24129</v>
      </c>
      <c r="K3424" s="4">
        <f>Table15_2[[#This Row],[total_counts]]/Table15_2[[#This Row],[den_total]]</f>
        <v>3.7346078297329825E-2</v>
      </c>
      <c r="L3424" s="4">
        <f>Table15_2[[#This Row],[in_person_counts]]/Table15_2[[#This Row],[den_total]]</f>
        <v>3.2016509316750978E-2</v>
      </c>
      <c r="M3424" s="4">
        <f>Table15_2[[#This Row],[virtual_counts]]/Table15_2[[#This Row],[den_total]]</f>
        <v>5.3295689805788462E-3</v>
      </c>
      <c r="N3424" t="s">
        <v>17</v>
      </c>
    </row>
    <row r="3425" spans="1:14" x14ac:dyDescent="0.3">
      <c r="A3425" t="s">
        <v>31</v>
      </c>
      <c r="B3425">
        <v>2021</v>
      </c>
      <c r="C3425">
        <v>9</v>
      </c>
      <c r="D3425" t="s">
        <v>18</v>
      </c>
      <c r="E3425">
        <v>4527383</v>
      </c>
      <c r="F3425">
        <f>VLOOKUP(_xlfn.CONCAT(A3425,B3425,C3425),Denominator!D:H,2,FALSE)</f>
        <v>4306617</v>
      </c>
      <c r="G3425">
        <f>VLOOKUP(_xlfn.CONCAT(A3425,B3425,C3425),Denominator!D:H,3,FALSE)</f>
        <v>220766</v>
      </c>
      <c r="H3425">
        <v>40857</v>
      </c>
      <c r="I3425" s="13">
        <f>Table15_2[[#This Row],[total_counts]]-Table15_2[[#This Row],[virtual_counts]]</f>
        <v>35561</v>
      </c>
      <c r="J3425">
        <v>5296</v>
      </c>
      <c r="K3425" s="4">
        <f>Table15_2[[#This Row],[total_counts]]/Table15_2[[#This Row],[den_total]]</f>
        <v>9.0244187425715921E-3</v>
      </c>
      <c r="L3425" s="4">
        <f>Table15_2[[#This Row],[in_person_counts]]/Table15_2[[#This Row],[den_total]]</f>
        <v>7.854648038392158E-3</v>
      </c>
      <c r="M3425" s="4">
        <f>Table15_2[[#This Row],[virtual_counts]]/Table15_2[[#This Row],[den_total]]</f>
        <v>1.1697707041794343E-3</v>
      </c>
      <c r="N3425" t="s">
        <v>17</v>
      </c>
    </row>
    <row r="3426" spans="1:14" x14ac:dyDescent="0.3">
      <c r="A3426" t="s">
        <v>31</v>
      </c>
      <c r="B3426">
        <v>2021</v>
      </c>
      <c r="C3426">
        <v>9</v>
      </c>
      <c r="D3426" t="s">
        <v>19</v>
      </c>
      <c r="E3426">
        <v>4527383</v>
      </c>
      <c r="F3426">
        <f>VLOOKUP(_xlfn.CONCAT(A3426,B3426,C3426),Denominator!D:H,2,FALSE)</f>
        <v>4306617</v>
      </c>
      <c r="G3426">
        <f>VLOOKUP(_xlfn.CONCAT(A3426,B3426,C3426),Denominator!D:H,3,FALSE)</f>
        <v>220766</v>
      </c>
      <c r="H3426">
        <v>1923</v>
      </c>
      <c r="I3426" s="13">
        <f>Table15_2[[#This Row],[total_counts]]-Table15_2[[#This Row],[virtual_counts]]</f>
        <v>1610</v>
      </c>
      <c r="J3426">
        <v>313</v>
      </c>
      <c r="K3426" s="4">
        <f>Table15_2[[#This Row],[total_counts]]/Table15_2[[#This Row],[den_total]]</f>
        <v>4.247486903582047E-4</v>
      </c>
      <c r="L3426" s="4">
        <f>Table15_2[[#This Row],[in_person_counts]]/Table15_2[[#This Row],[den_total]]</f>
        <v>3.5561382812101383E-4</v>
      </c>
      <c r="M3426" s="4">
        <f>Table15_2[[#This Row],[virtual_counts]]/Table15_2[[#This Row],[den_total]]</f>
        <v>6.9134862237190886E-5</v>
      </c>
      <c r="N3426" t="s">
        <v>17</v>
      </c>
    </row>
    <row r="3427" spans="1:14" x14ac:dyDescent="0.3">
      <c r="A3427" t="s">
        <v>31</v>
      </c>
      <c r="B3427">
        <v>2021</v>
      </c>
      <c r="C3427">
        <v>9</v>
      </c>
      <c r="D3427" t="s">
        <v>21</v>
      </c>
      <c r="E3427">
        <v>4527383</v>
      </c>
      <c r="F3427">
        <f>VLOOKUP(_xlfn.CONCAT(A3427,B3427,C3427),Denominator!D:H,2,FALSE)</f>
        <v>4306617</v>
      </c>
      <c r="G3427">
        <f>VLOOKUP(_xlfn.CONCAT(A3427,B3427,C3427),Denominator!D:H,3,FALSE)</f>
        <v>220766</v>
      </c>
      <c r="H3427">
        <v>1688</v>
      </c>
      <c r="I3427" s="13">
        <f>Table15_2[[#This Row],[total_counts]]-Table15_2[[#This Row],[virtual_counts]]</f>
        <v>1405</v>
      </c>
      <c r="J3427">
        <v>283</v>
      </c>
      <c r="K3427" s="4">
        <f>Table15_2[[#This Row],[total_counts]]/Table15_2[[#This Row],[den_total]]</f>
        <v>3.7284232414178347E-4</v>
      </c>
      <c r="L3427" s="4">
        <f>Table15_2[[#This Row],[in_person_counts]]/Table15_2[[#This Row],[den_total]]</f>
        <v>3.1033380652796549E-4</v>
      </c>
      <c r="M3427" s="4">
        <f>Table15_2[[#This Row],[virtual_counts]]/Table15_2[[#This Row],[den_total]]</f>
        <v>6.2508517613817956E-5</v>
      </c>
      <c r="N3427" t="s">
        <v>17</v>
      </c>
    </row>
    <row r="3428" spans="1:14" x14ac:dyDescent="0.3">
      <c r="A3428" t="s">
        <v>31</v>
      </c>
      <c r="B3428">
        <v>2021</v>
      </c>
      <c r="C3428">
        <v>9</v>
      </c>
      <c r="D3428" t="s">
        <v>23</v>
      </c>
      <c r="E3428">
        <v>4527383</v>
      </c>
      <c r="F3428">
        <f>VLOOKUP(_xlfn.CONCAT(A3428,B3428,C3428),Denominator!D:H,2,FALSE)</f>
        <v>4306617</v>
      </c>
      <c r="G3428">
        <f>VLOOKUP(_xlfn.CONCAT(A3428,B3428,C3428),Denominator!D:H,3,FALSE)</f>
        <v>220766</v>
      </c>
      <c r="H3428">
        <v>1696</v>
      </c>
      <c r="I3428" s="13">
        <f>Table15_2[[#This Row],[total_counts]]-Table15_2[[#This Row],[virtual_counts]]</f>
        <v>1557</v>
      </c>
      <c r="J3428">
        <v>139</v>
      </c>
      <c r="K3428" s="4">
        <f>Table15_2[[#This Row],[total_counts]]/Table15_2[[#This Row],[den_total]]</f>
        <v>3.7460934937468292E-4</v>
      </c>
      <c r="L3428" s="4">
        <f>Table15_2[[#This Row],[in_person_counts]]/Table15_2[[#This Row],[den_total]]</f>
        <v>3.4390728595305498E-4</v>
      </c>
      <c r="M3428" s="4">
        <f>Table15_2[[#This Row],[virtual_counts]]/Table15_2[[#This Row],[den_total]]</f>
        <v>3.0702063421627906E-5</v>
      </c>
      <c r="N3428" t="s">
        <v>17</v>
      </c>
    </row>
    <row r="3429" spans="1:14" x14ac:dyDescent="0.3">
      <c r="A3429" t="s">
        <v>31</v>
      </c>
      <c r="B3429">
        <v>2021</v>
      </c>
      <c r="C3429">
        <v>9</v>
      </c>
      <c r="D3429" t="s">
        <v>24</v>
      </c>
      <c r="E3429">
        <v>4527383</v>
      </c>
      <c r="F3429">
        <f>VLOOKUP(_xlfn.CONCAT(A3429,B3429,C3429),Denominator!D:H,2,FALSE)</f>
        <v>4306617</v>
      </c>
      <c r="G3429">
        <f>VLOOKUP(_xlfn.CONCAT(A3429,B3429,C3429),Denominator!D:H,3,FALSE)</f>
        <v>220766</v>
      </c>
      <c r="H3429">
        <v>53188</v>
      </c>
      <c r="I3429" s="13">
        <f>Table15_2[[#This Row],[total_counts]]-Table15_2[[#This Row],[virtual_counts]]</f>
        <v>48122</v>
      </c>
      <c r="J3429">
        <v>5066</v>
      </c>
      <c r="K3429" s="4">
        <f>Table15_2[[#This Row],[total_counts]]/Table15_2[[#This Row],[den_total]]</f>
        <v>1.1748067260931978E-2</v>
      </c>
      <c r="L3429" s="4">
        <f>Table15_2[[#This Row],[in_person_counts]]/Table15_2[[#This Row],[den_total]]</f>
        <v>1.0629098532198402E-2</v>
      </c>
      <c r="M3429" s="4">
        <f>Table15_2[[#This Row],[virtual_counts]]/Table15_2[[#This Row],[den_total]]</f>
        <v>1.1189687287335751E-3</v>
      </c>
      <c r="N3429" t="s">
        <v>17</v>
      </c>
    </row>
    <row r="3430" spans="1:14" x14ac:dyDescent="0.3">
      <c r="A3430" t="s">
        <v>31</v>
      </c>
      <c r="B3430">
        <v>2021</v>
      </c>
      <c r="C3430">
        <v>9</v>
      </c>
      <c r="D3430" t="s">
        <v>25</v>
      </c>
      <c r="E3430">
        <v>4527383</v>
      </c>
      <c r="F3430">
        <f>VLOOKUP(_xlfn.CONCAT(A3430,B3430,C3430),Denominator!D:H,2,FALSE)</f>
        <v>4306617</v>
      </c>
      <c r="G3430">
        <f>VLOOKUP(_xlfn.CONCAT(A3430,B3430,C3430),Denominator!D:H,3,FALSE)</f>
        <v>220766</v>
      </c>
      <c r="H3430">
        <v>22724</v>
      </c>
      <c r="I3430" s="13">
        <f>Table15_2[[#This Row],[total_counts]]-Table15_2[[#This Row],[virtual_counts]]</f>
        <v>19013</v>
      </c>
      <c r="J3430">
        <v>3711</v>
      </c>
      <c r="K3430" s="4">
        <f>Table15_2[[#This Row],[total_counts]]/Table15_2[[#This Row],[den_total]]</f>
        <v>5.0192351740508808E-3</v>
      </c>
      <c r="L3430" s="4">
        <f>Table15_2[[#This Row],[in_person_counts]]/Table15_2[[#This Row],[den_total]]</f>
        <v>4.1995563441396501E-3</v>
      </c>
      <c r="M3430" s="4">
        <f>Table15_2[[#This Row],[virtual_counts]]/Table15_2[[#This Row],[den_total]]</f>
        <v>8.1967882991123133E-4</v>
      </c>
      <c r="N3430" t="s">
        <v>17</v>
      </c>
    </row>
    <row r="3431" spans="1:14" x14ac:dyDescent="0.3">
      <c r="A3431" t="s">
        <v>31</v>
      </c>
      <c r="B3431">
        <v>2021</v>
      </c>
      <c r="C3431">
        <v>10</v>
      </c>
      <c r="D3431" t="s">
        <v>20</v>
      </c>
      <c r="E3431">
        <v>4622395</v>
      </c>
      <c r="F3431">
        <f>VLOOKUP(_xlfn.CONCAT(A3431,B3431,C3431),Denominator!D:H,2,FALSE)</f>
        <v>4408104</v>
      </c>
      <c r="G3431">
        <f>VLOOKUP(_xlfn.CONCAT(A3431,B3431,C3431),Denominator!D:H,3,FALSE)</f>
        <v>214291</v>
      </c>
      <c r="H3431">
        <v>4767</v>
      </c>
      <c r="I3431" s="13">
        <f>Table15_2[[#This Row],[total_counts]]-Table15_2[[#This Row],[virtual_counts]]</f>
        <v>4064</v>
      </c>
      <c r="J3431">
        <v>703</v>
      </c>
      <c r="K3431" s="4">
        <f>Table15_2[[#This Row],[total_counts]]/Table15_2[[#This Row],[den_total]]</f>
        <v>1.0312835662032345E-3</v>
      </c>
      <c r="L3431" s="4">
        <f>Table15_2[[#This Row],[in_person_counts]]/Table15_2[[#This Row],[den_total]]</f>
        <v>8.7919790498215754E-4</v>
      </c>
      <c r="M3431" s="4">
        <f>Table15_2[[#This Row],[virtual_counts]]/Table15_2[[#This Row],[den_total]]</f>
        <v>1.5208566122107696E-4</v>
      </c>
      <c r="N3431" t="s">
        <v>17</v>
      </c>
    </row>
    <row r="3432" spans="1:14" x14ac:dyDescent="0.3">
      <c r="A3432" t="s">
        <v>31</v>
      </c>
      <c r="B3432">
        <v>2021</v>
      </c>
      <c r="C3432">
        <v>10</v>
      </c>
      <c r="D3432" t="s">
        <v>22</v>
      </c>
      <c r="E3432">
        <v>4622395</v>
      </c>
      <c r="F3432">
        <f>VLOOKUP(_xlfn.CONCAT(A3432,B3432,C3432),Denominator!D:H,2,FALSE)</f>
        <v>4408104</v>
      </c>
      <c r="G3432">
        <f>VLOOKUP(_xlfn.CONCAT(A3432,B3432,C3432),Denominator!D:H,3,FALSE)</f>
        <v>214291</v>
      </c>
      <c r="H3432">
        <v>6447</v>
      </c>
      <c r="I3432" s="13">
        <f>Table15_2[[#This Row],[total_counts]]-Table15_2[[#This Row],[virtual_counts]]</f>
        <v>5409</v>
      </c>
      <c r="J3432">
        <v>1038</v>
      </c>
      <c r="K3432" s="4">
        <f>Table15_2[[#This Row],[total_counts]]/Table15_2[[#This Row],[den_total]]</f>
        <v>1.3947315190501893E-3</v>
      </c>
      <c r="L3432" s="4">
        <f>Table15_2[[#This Row],[in_person_counts]]/Table15_2[[#This Row],[den_total]]</f>
        <v>1.1701726053268923E-3</v>
      </c>
      <c r="M3432" s="4">
        <f>Table15_2[[#This Row],[virtual_counts]]/Table15_2[[#This Row],[den_total]]</f>
        <v>2.2455891372329711E-4</v>
      </c>
      <c r="N3432" t="s">
        <v>17</v>
      </c>
    </row>
    <row r="3433" spans="1:14" x14ac:dyDescent="0.3">
      <c r="A3433" t="s">
        <v>31</v>
      </c>
      <c r="B3433">
        <v>2021</v>
      </c>
      <c r="C3433">
        <v>10</v>
      </c>
      <c r="D3433" t="s">
        <v>13</v>
      </c>
      <c r="E3433">
        <v>4622395</v>
      </c>
      <c r="F3433">
        <f>VLOOKUP(_xlfn.CONCAT(A3433,B3433,C3433),Denominator!D:H,2,FALSE)</f>
        <v>4408104</v>
      </c>
      <c r="G3433">
        <f>VLOOKUP(_xlfn.CONCAT(A3433,B3433,C3433),Denominator!D:H,3,FALSE)</f>
        <v>214291</v>
      </c>
      <c r="H3433">
        <v>163735</v>
      </c>
      <c r="I3433" s="13">
        <f>Table15_2[[#This Row],[total_counts]]-Table15_2[[#This Row],[virtual_counts]]</f>
        <v>137639</v>
      </c>
      <c r="J3433">
        <v>26096</v>
      </c>
      <c r="K3433" s="4">
        <f>Table15_2[[#This Row],[total_counts]]/Table15_2[[#This Row],[den_total]]</f>
        <v>3.5422113428211999E-2</v>
      </c>
      <c r="L3433" s="4">
        <f>Table15_2[[#This Row],[in_person_counts]]/Table15_2[[#This Row],[den_total]]</f>
        <v>2.9776555227322633E-2</v>
      </c>
      <c r="M3433" s="4">
        <f>Table15_2[[#This Row],[virtual_counts]]/Table15_2[[#This Row],[den_total]]</f>
        <v>5.6455582008893661E-3</v>
      </c>
      <c r="N3433" t="s">
        <v>17</v>
      </c>
    </row>
    <row r="3434" spans="1:14" x14ac:dyDescent="0.3">
      <c r="A3434" t="s">
        <v>31</v>
      </c>
      <c r="B3434">
        <v>2021</v>
      </c>
      <c r="C3434">
        <v>10</v>
      </c>
      <c r="D3434" t="s">
        <v>18</v>
      </c>
      <c r="E3434">
        <v>4622395</v>
      </c>
      <c r="F3434">
        <f>VLOOKUP(_xlfn.CONCAT(A3434,B3434,C3434),Denominator!D:H,2,FALSE)</f>
        <v>4408104</v>
      </c>
      <c r="G3434">
        <f>VLOOKUP(_xlfn.CONCAT(A3434,B3434,C3434),Denominator!D:H,3,FALSE)</f>
        <v>214291</v>
      </c>
      <c r="H3434">
        <v>39027</v>
      </c>
      <c r="I3434" s="13">
        <f>Table15_2[[#This Row],[total_counts]]-Table15_2[[#This Row],[virtual_counts]]</f>
        <v>33292</v>
      </c>
      <c r="J3434">
        <v>5735</v>
      </c>
      <c r="K3434" s="4">
        <f>Table15_2[[#This Row],[total_counts]]/Table15_2[[#This Row],[den_total]]</f>
        <v>8.4430257474750643E-3</v>
      </c>
      <c r="L3434" s="4">
        <f>Table15_2[[#This Row],[in_person_counts]]/Table15_2[[#This Row],[den_total]]</f>
        <v>7.2023269322504888E-3</v>
      </c>
      <c r="M3434" s="4">
        <f>Table15_2[[#This Row],[virtual_counts]]/Table15_2[[#This Row],[den_total]]</f>
        <v>1.2406988152245751E-3</v>
      </c>
      <c r="N3434" t="s">
        <v>17</v>
      </c>
    </row>
    <row r="3435" spans="1:14" x14ac:dyDescent="0.3">
      <c r="A3435" t="s">
        <v>31</v>
      </c>
      <c r="B3435">
        <v>2021</v>
      </c>
      <c r="C3435">
        <v>10</v>
      </c>
      <c r="D3435" t="s">
        <v>19</v>
      </c>
      <c r="E3435">
        <v>4622395</v>
      </c>
      <c r="F3435">
        <f>VLOOKUP(_xlfn.CONCAT(A3435,B3435,C3435),Denominator!D:H,2,FALSE)</f>
        <v>4408104</v>
      </c>
      <c r="G3435">
        <f>VLOOKUP(_xlfn.CONCAT(A3435,B3435,C3435),Denominator!D:H,3,FALSE)</f>
        <v>214291</v>
      </c>
      <c r="H3435">
        <v>2084</v>
      </c>
      <c r="I3435" s="13">
        <f>Table15_2[[#This Row],[total_counts]]-Table15_2[[#This Row],[virtual_counts]]</f>
        <v>1906</v>
      </c>
      <c r="J3435">
        <v>178</v>
      </c>
      <c r="K3435" s="4">
        <f>Table15_2[[#This Row],[total_counts]]/Table15_2[[#This Row],[den_total]]</f>
        <v>4.5084853198396068E-4</v>
      </c>
      <c r="L3435" s="4">
        <f>Table15_2[[#This Row],[in_person_counts]]/Table15_2[[#This Row],[den_total]]</f>
        <v>4.1234035602755713E-4</v>
      </c>
      <c r="M3435" s="4">
        <f>Table15_2[[#This Row],[virtual_counts]]/Table15_2[[#This Row],[den_total]]</f>
        <v>3.8508175956403552E-5</v>
      </c>
      <c r="N3435" t="s">
        <v>17</v>
      </c>
    </row>
    <row r="3436" spans="1:14" x14ac:dyDescent="0.3">
      <c r="A3436" t="s">
        <v>31</v>
      </c>
      <c r="B3436">
        <v>2021</v>
      </c>
      <c r="C3436">
        <v>10</v>
      </c>
      <c r="D3436" t="s">
        <v>21</v>
      </c>
      <c r="E3436">
        <v>4622395</v>
      </c>
      <c r="F3436">
        <f>VLOOKUP(_xlfn.CONCAT(A3436,B3436,C3436),Denominator!D:H,2,FALSE)</f>
        <v>4408104</v>
      </c>
      <c r="G3436">
        <f>VLOOKUP(_xlfn.CONCAT(A3436,B3436,C3436),Denominator!D:H,3,FALSE)</f>
        <v>214291</v>
      </c>
      <c r="H3436">
        <v>1680</v>
      </c>
      <c r="I3436" s="13">
        <f>Table15_2[[#This Row],[total_counts]]-Table15_2[[#This Row],[virtual_counts]]</f>
        <v>1355</v>
      </c>
      <c r="J3436">
        <v>325</v>
      </c>
      <c r="K3436" s="4">
        <f>Table15_2[[#This Row],[total_counts]]/Table15_2[[#This Row],[den_total]]</f>
        <v>3.6344795284695485E-4</v>
      </c>
      <c r="L3436" s="4">
        <f>Table15_2[[#This Row],[in_person_counts]]/Table15_2[[#This Row],[den_total]]</f>
        <v>2.9313808101644277E-4</v>
      </c>
      <c r="M3436" s="4">
        <f>Table15_2[[#This Row],[virtual_counts]]/Table15_2[[#This Row],[den_total]]</f>
        <v>7.0309871830512101E-5</v>
      </c>
      <c r="N3436" t="s">
        <v>17</v>
      </c>
    </row>
    <row r="3437" spans="1:14" x14ac:dyDescent="0.3">
      <c r="A3437" t="s">
        <v>31</v>
      </c>
      <c r="B3437">
        <v>2021</v>
      </c>
      <c r="C3437">
        <v>10</v>
      </c>
      <c r="D3437" t="s">
        <v>23</v>
      </c>
      <c r="E3437">
        <v>4622395</v>
      </c>
      <c r="F3437">
        <f>VLOOKUP(_xlfn.CONCAT(A3437,B3437,C3437),Denominator!D:H,2,FALSE)</f>
        <v>4408104</v>
      </c>
      <c r="G3437">
        <f>VLOOKUP(_xlfn.CONCAT(A3437,B3437,C3437),Denominator!D:H,3,FALSE)</f>
        <v>214291</v>
      </c>
      <c r="H3437">
        <v>1712</v>
      </c>
      <c r="I3437" s="13">
        <f>Table15_2[[#This Row],[total_counts]]-Table15_2[[#This Row],[virtual_counts]]</f>
        <v>1554</v>
      </c>
      <c r="J3437">
        <v>158</v>
      </c>
      <c r="K3437" s="4">
        <f>Table15_2[[#This Row],[total_counts]]/Table15_2[[#This Row],[den_total]]</f>
        <v>3.703707709964207E-4</v>
      </c>
      <c r="L3437" s="4">
        <f>Table15_2[[#This Row],[in_person_counts]]/Table15_2[[#This Row],[den_total]]</f>
        <v>3.3618935638343327E-4</v>
      </c>
      <c r="M3437" s="4">
        <f>Table15_2[[#This Row],[virtual_counts]]/Table15_2[[#This Row],[den_total]]</f>
        <v>3.4181414612987426E-5</v>
      </c>
      <c r="N3437" t="s">
        <v>17</v>
      </c>
    </row>
    <row r="3438" spans="1:14" x14ac:dyDescent="0.3">
      <c r="A3438" t="s">
        <v>31</v>
      </c>
      <c r="B3438">
        <v>2021</v>
      </c>
      <c r="C3438">
        <v>10</v>
      </c>
      <c r="D3438" t="s">
        <v>24</v>
      </c>
      <c r="E3438">
        <v>4622395</v>
      </c>
      <c r="F3438">
        <f>VLOOKUP(_xlfn.CONCAT(A3438,B3438,C3438),Denominator!D:H,2,FALSE)</f>
        <v>4408104</v>
      </c>
      <c r="G3438">
        <f>VLOOKUP(_xlfn.CONCAT(A3438,B3438,C3438),Denominator!D:H,3,FALSE)</f>
        <v>214291</v>
      </c>
      <c r="H3438">
        <v>52877</v>
      </c>
      <c r="I3438" s="13">
        <f>Table15_2[[#This Row],[total_counts]]-Table15_2[[#This Row],[virtual_counts]]</f>
        <v>47372</v>
      </c>
      <c r="J3438">
        <v>5505</v>
      </c>
      <c r="K3438" s="4">
        <f>Table15_2[[#This Row],[total_counts]]/Table15_2[[#This Row],[den_total]]</f>
        <v>1.1439307977790735E-2</v>
      </c>
      <c r="L3438" s="4">
        <f>Table15_2[[#This Row],[in_person_counts]]/Table15_2[[#This Row],[den_total]]</f>
        <v>1.0248366918015445E-2</v>
      </c>
      <c r="M3438" s="4">
        <f>Table15_2[[#This Row],[virtual_counts]]/Table15_2[[#This Row],[den_total]]</f>
        <v>1.1909410597752896E-3</v>
      </c>
      <c r="N3438" t="s">
        <v>17</v>
      </c>
    </row>
    <row r="3439" spans="1:14" x14ac:dyDescent="0.3">
      <c r="A3439" t="s">
        <v>31</v>
      </c>
      <c r="B3439">
        <v>2021</v>
      </c>
      <c r="C3439">
        <v>10</v>
      </c>
      <c r="D3439" t="s">
        <v>25</v>
      </c>
      <c r="E3439">
        <v>4622395</v>
      </c>
      <c r="F3439">
        <f>VLOOKUP(_xlfn.CONCAT(A3439,B3439,C3439),Denominator!D:H,2,FALSE)</f>
        <v>4408104</v>
      </c>
      <c r="G3439">
        <f>VLOOKUP(_xlfn.CONCAT(A3439,B3439,C3439),Denominator!D:H,3,FALSE)</f>
        <v>214291</v>
      </c>
      <c r="H3439">
        <v>22388</v>
      </c>
      <c r="I3439" s="13">
        <f>Table15_2[[#This Row],[total_counts]]-Table15_2[[#This Row],[virtual_counts]]</f>
        <v>18155</v>
      </c>
      <c r="J3439">
        <v>4233</v>
      </c>
      <c r="K3439" s="4">
        <f>Table15_2[[#This Row],[total_counts]]/Table15_2[[#This Row],[den_total]]</f>
        <v>4.8433766478200154E-3</v>
      </c>
      <c r="L3439" s="4">
        <f>Table15_2[[#This Row],[in_person_counts]]/Table15_2[[#This Row],[den_total]]</f>
        <v>3.9276176094859916E-3</v>
      </c>
      <c r="M3439" s="4">
        <f>Table15_2[[#This Row],[virtual_counts]]/Table15_2[[#This Row],[den_total]]</f>
        <v>9.1575903833402382E-4</v>
      </c>
      <c r="N3439" t="s">
        <v>17</v>
      </c>
    </row>
    <row r="3440" spans="1:14" x14ac:dyDescent="0.3">
      <c r="A3440" t="s">
        <v>31</v>
      </c>
      <c r="B3440">
        <v>2021</v>
      </c>
      <c r="C3440">
        <v>11</v>
      </c>
      <c r="D3440" t="s">
        <v>20</v>
      </c>
      <c r="E3440">
        <v>4824501</v>
      </c>
      <c r="F3440">
        <f>VLOOKUP(_xlfn.CONCAT(A3440,B3440,C3440),Denominator!D:H,2,FALSE)</f>
        <v>4606850</v>
      </c>
      <c r="G3440">
        <f>VLOOKUP(_xlfn.CONCAT(A3440,B3440,C3440),Denominator!D:H,3,FALSE)</f>
        <v>217651</v>
      </c>
      <c r="H3440">
        <v>5187</v>
      </c>
      <c r="I3440" s="13">
        <f>Table15_2[[#This Row],[total_counts]]-Table15_2[[#This Row],[virtual_counts]]</f>
        <v>4548</v>
      </c>
      <c r="J3440">
        <v>639</v>
      </c>
      <c r="K3440" s="4">
        <f>Table15_2[[#This Row],[total_counts]]/Table15_2[[#This Row],[den_total]]</f>
        <v>1.0751370970800919E-3</v>
      </c>
      <c r="L3440" s="4">
        <f>Table15_2[[#This Row],[in_person_counts]]/Table15_2[[#This Row],[den_total]]</f>
        <v>9.4268816609220315E-4</v>
      </c>
      <c r="M3440" s="4">
        <f>Table15_2[[#This Row],[virtual_counts]]/Table15_2[[#This Row],[den_total]]</f>
        <v>1.3244893098788869E-4</v>
      </c>
      <c r="N3440" t="s">
        <v>17</v>
      </c>
    </row>
    <row r="3441" spans="1:14" x14ac:dyDescent="0.3">
      <c r="A3441" t="s">
        <v>31</v>
      </c>
      <c r="B3441">
        <v>2021</v>
      </c>
      <c r="C3441">
        <v>11</v>
      </c>
      <c r="D3441" t="s">
        <v>22</v>
      </c>
      <c r="E3441">
        <v>4824501</v>
      </c>
      <c r="F3441">
        <f>VLOOKUP(_xlfn.CONCAT(A3441,B3441,C3441),Denominator!D:H,2,FALSE)</f>
        <v>4606850</v>
      </c>
      <c r="G3441">
        <f>VLOOKUP(_xlfn.CONCAT(A3441,B3441,C3441),Denominator!D:H,3,FALSE)</f>
        <v>217651</v>
      </c>
      <c r="H3441">
        <v>6901</v>
      </c>
      <c r="I3441" s="13">
        <f>Table15_2[[#This Row],[total_counts]]-Table15_2[[#This Row],[virtual_counts]]</f>
        <v>6055</v>
      </c>
      <c r="J3441">
        <v>846</v>
      </c>
      <c r="K3441" s="4">
        <f>Table15_2[[#This Row],[total_counts]]/Table15_2[[#This Row],[den_total]]</f>
        <v>1.430406999604726E-3</v>
      </c>
      <c r="L3441" s="4">
        <f>Table15_2[[#This Row],[in_person_counts]]/Table15_2[[#This Row],[den_total]]</f>
        <v>1.2550520768883663E-3</v>
      </c>
      <c r="M3441" s="4">
        <f>Table15_2[[#This Row],[virtual_counts]]/Table15_2[[#This Row],[den_total]]</f>
        <v>1.7535492271635969E-4</v>
      </c>
      <c r="N3441" t="s">
        <v>17</v>
      </c>
    </row>
    <row r="3442" spans="1:14" x14ac:dyDescent="0.3">
      <c r="A3442" t="s">
        <v>31</v>
      </c>
      <c r="B3442">
        <v>2021</v>
      </c>
      <c r="C3442">
        <v>11</v>
      </c>
      <c r="D3442" t="s">
        <v>13</v>
      </c>
      <c r="E3442">
        <v>4824501</v>
      </c>
      <c r="F3442">
        <f>VLOOKUP(_xlfn.CONCAT(A3442,B3442,C3442),Denominator!D:H,2,FALSE)</f>
        <v>4606850</v>
      </c>
      <c r="G3442">
        <f>VLOOKUP(_xlfn.CONCAT(A3442,B3442,C3442),Denominator!D:H,3,FALSE)</f>
        <v>217651</v>
      </c>
      <c r="H3442">
        <v>168793</v>
      </c>
      <c r="I3442" s="13">
        <f>Table15_2[[#This Row],[total_counts]]-Table15_2[[#This Row],[virtual_counts]]</f>
        <v>143135</v>
      </c>
      <c r="J3442">
        <v>25658</v>
      </c>
      <c r="K3442" s="4">
        <f>Table15_2[[#This Row],[total_counts]]/Table15_2[[#This Row],[den_total]]</f>
        <v>3.498662348707151E-2</v>
      </c>
      <c r="L3442" s="4">
        <f>Table15_2[[#This Row],[in_person_counts]]/Table15_2[[#This Row],[den_total]]</f>
        <v>2.9668353265964707E-2</v>
      </c>
      <c r="M3442" s="4">
        <f>Table15_2[[#This Row],[virtual_counts]]/Table15_2[[#This Row],[den_total]]</f>
        <v>5.3182702211068047E-3</v>
      </c>
      <c r="N3442" t="s">
        <v>17</v>
      </c>
    </row>
    <row r="3443" spans="1:14" x14ac:dyDescent="0.3">
      <c r="A3443" t="s">
        <v>31</v>
      </c>
      <c r="B3443">
        <v>2021</v>
      </c>
      <c r="C3443">
        <v>11</v>
      </c>
      <c r="D3443" t="s">
        <v>18</v>
      </c>
      <c r="E3443">
        <v>4824501</v>
      </c>
      <c r="F3443">
        <f>VLOOKUP(_xlfn.CONCAT(A3443,B3443,C3443),Denominator!D:H,2,FALSE)</f>
        <v>4606850</v>
      </c>
      <c r="G3443">
        <f>VLOOKUP(_xlfn.CONCAT(A3443,B3443,C3443),Denominator!D:H,3,FALSE)</f>
        <v>217651</v>
      </c>
      <c r="H3443">
        <v>42315</v>
      </c>
      <c r="I3443" s="13">
        <f>Table15_2[[#This Row],[total_counts]]-Table15_2[[#This Row],[virtual_counts]]</f>
        <v>37824</v>
      </c>
      <c r="J3443">
        <v>4491</v>
      </c>
      <c r="K3443" s="4">
        <f>Table15_2[[#This Row],[total_counts]]/Table15_2[[#This Row],[den_total]]</f>
        <v>8.7708552656533805E-3</v>
      </c>
      <c r="L3443" s="4">
        <f>Table15_2[[#This Row],[in_person_counts]]/Table15_2[[#This Row],[den_total]]</f>
        <v>7.8399817929356835E-3</v>
      </c>
      <c r="M3443" s="4">
        <f>Table15_2[[#This Row],[virtual_counts]]/Table15_2[[#This Row],[den_total]]</f>
        <v>9.3087347271769661E-4</v>
      </c>
      <c r="N3443" t="s">
        <v>17</v>
      </c>
    </row>
    <row r="3444" spans="1:14" x14ac:dyDescent="0.3">
      <c r="A3444" t="s">
        <v>31</v>
      </c>
      <c r="B3444">
        <v>2021</v>
      </c>
      <c r="C3444">
        <v>11</v>
      </c>
      <c r="D3444" t="s">
        <v>19</v>
      </c>
      <c r="E3444">
        <v>4824501</v>
      </c>
      <c r="F3444">
        <f>VLOOKUP(_xlfn.CONCAT(A3444,B3444,C3444),Denominator!D:H,2,FALSE)</f>
        <v>4606850</v>
      </c>
      <c r="G3444">
        <f>VLOOKUP(_xlfn.CONCAT(A3444,B3444,C3444),Denominator!D:H,3,FALSE)</f>
        <v>217651</v>
      </c>
      <c r="H3444">
        <v>2059</v>
      </c>
      <c r="I3444" s="13">
        <f>Table15_2[[#This Row],[total_counts]]-Table15_2[[#This Row],[virtual_counts]]</f>
        <v>1811</v>
      </c>
      <c r="J3444">
        <v>248</v>
      </c>
      <c r="K3444" s="4">
        <f>Table15_2[[#This Row],[total_counts]]/Table15_2[[#This Row],[den_total]]</f>
        <v>4.2677988873875247E-4</v>
      </c>
      <c r="L3444" s="4">
        <f>Table15_2[[#This Row],[in_person_counts]]/Table15_2[[#This Row],[den_total]]</f>
        <v>3.7537560879353116E-4</v>
      </c>
      <c r="M3444" s="4">
        <f>Table15_2[[#This Row],[virtual_counts]]/Table15_2[[#This Row],[den_total]]</f>
        <v>5.1404279945221279E-5</v>
      </c>
      <c r="N3444" t="s">
        <v>17</v>
      </c>
    </row>
    <row r="3445" spans="1:14" x14ac:dyDescent="0.3">
      <c r="A3445" t="s">
        <v>31</v>
      </c>
      <c r="B3445">
        <v>2021</v>
      </c>
      <c r="C3445">
        <v>11</v>
      </c>
      <c r="D3445" t="s">
        <v>21</v>
      </c>
      <c r="E3445">
        <v>4824501</v>
      </c>
      <c r="F3445">
        <f>VLOOKUP(_xlfn.CONCAT(A3445,B3445,C3445),Denominator!D:H,2,FALSE)</f>
        <v>4606850</v>
      </c>
      <c r="G3445">
        <f>VLOOKUP(_xlfn.CONCAT(A3445,B3445,C3445),Denominator!D:H,3,FALSE)</f>
        <v>217651</v>
      </c>
      <c r="H3445">
        <v>1714</v>
      </c>
      <c r="I3445" s="13">
        <f>Table15_2[[#This Row],[total_counts]]-Table15_2[[#This Row],[virtual_counts]]</f>
        <v>1470</v>
      </c>
      <c r="J3445">
        <v>244</v>
      </c>
      <c r="K3445" s="4">
        <f>Table15_2[[#This Row],[total_counts]]/Table15_2[[#This Row],[den_total]]</f>
        <v>3.5526990252463415E-4</v>
      </c>
      <c r="L3445" s="4">
        <f>Table15_2[[#This Row],[in_person_counts]]/Table15_2[[#This Row],[den_total]]</f>
        <v>3.0469472386885195E-4</v>
      </c>
      <c r="M3445" s="4">
        <f>Table15_2[[#This Row],[virtual_counts]]/Table15_2[[#This Row],[den_total]]</f>
        <v>5.0575178655782228E-5</v>
      </c>
      <c r="N3445" t="s">
        <v>17</v>
      </c>
    </row>
    <row r="3446" spans="1:14" x14ac:dyDescent="0.3">
      <c r="A3446" t="s">
        <v>31</v>
      </c>
      <c r="B3446">
        <v>2021</v>
      </c>
      <c r="C3446">
        <v>11</v>
      </c>
      <c r="D3446" t="s">
        <v>23</v>
      </c>
      <c r="E3446">
        <v>4824501</v>
      </c>
      <c r="F3446">
        <f>VLOOKUP(_xlfn.CONCAT(A3446,B3446,C3446),Denominator!D:H,2,FALSE)</f>
        <v>4606850</v>
      </c>
      <c r="G3446">
        <f>VLOOKUP(_xlfn.CONCAT(A3446,B3446,C3446),Denominator!D:H,3,FALSE)</f>
        <v>217651</v>
      </c>
      <c r="H3446">
        <v>1744</v>
      </c>
      <c r="I3446" s="13">
        <f>Table15_2[[#This Row],[total_counts]]-Table15_2[[#This Row],[virtual_counts]]</f>
        <v>1601</v>
      </c>
      <c r="J3446">
        <v>143</v>
      </c>
      <c r="K3446" s="4">
        <f>Table15_2[[#This Row],[total_counts]]/Table15_2[[#This Row],[den_total]]</f>
        <v>3.6148816219542704E-4</v>
      </c>
      <c r="L3446" s="4">
        <f>Table15_2[[#This Row],[in_person_counts]]/Table15_2[[#This Row],[den_total]]</f>
        <v>3.3184779109798093E-4</v>
      </c>
      <c r="M3446" s="4">
        <f>Table15_2[[#This Row],[virtual_counts]]/Table15_2[[#This Row],[den_total]]</f>
        <v>2.9640371097446139E-5</v>
      </c>
      <c r="N3446" t="s">
        <v>17</v>
      </c>
    </row>
    <row r="3447" spans="1:14" x14ac:dyDescent="0.3">
      <c r="A3447" t="s">
        <v>31</v>
      </c>
      <c r="B3447">
        <v>2021</v>
      </c>
      <c r="C3447">
        <v>11</v>
      </c>
      <c r="D3447" t="s">
        <v>24</v>
      </c>
      <c r="E3447">
        <v>4824501</v>
      </c>
      <c r="F3447">
        <f>VLOOKUP(_xlfn.CONCAT(A3447,B3447,C3447),Denominator!D:H,2,FALSE)</f>
        <v>4606850</v>
      </c>
      <c r="G3447">
        <f>VLOOKUP(_xlfn.CONCAT(A3447,B3447,C3447),Denominator!D:H,3,FALSE)</f>
        <v>217651</v>
      </c>
      <c r="H3447">
        <v>52629</v>
      </c>
      <c r="I3447" s="13">
        <f>Table15_2[[#This Row],[total_counts]]-Table15_2[[#This Row],[virtual_counts]]</f>
        <v>46601</v>
      </c>
      <c r="J3447">
        <v>6028</v>
      </c>
      <c r="K3447" s="4">
        <f>Table15_2[[#This Row],[total_counts]]/Table15_2[[#This Row],[den_total]]</f>
        <v>1.0908692940471979E-2</v>
      </c>
      <c r="L3447" s="4">
        <f>Table15_2[[#This Row],[in_person_counts]]/Table15_2[[#This Row],[den_total]]</f>
        <v>9.659237297287326E-3</v>
      </c>
      <c r="M3447" s="4">
        <f>Table15_2[[#This Row],[virtual_counts]]/Table15_2[[#This Row],[den_total]]</f>
        <v>1.2494556431846527E-3</v>
      </c>
      <c r="N3447" t="s">
        <v>17</v>
      </c>
    </row>
    <row r="3448" spans="1:14" x14ac:dyDescent="0.3">
      <c r="A3448" t="s">
        <v>31</v>
      </c>
      <c r="B3448">
        <v>2021</v>
      </c>
      <c r="C3448">
        <v>11</v>
      </c>
      <c r="D3448" t="s">
        <v>25</v>
      </c>
      <c r="E3448">
        <v>4824501</v>
      </c>
      <c r="F3448">
        <f>VLOOKUP(_xlfn.CONCAT(A3448,B3448,C3448),Denominator!D:H,2,FALSE)</f>
        <v>4606850</v>
      </c>
      <c r="G3448">
        <f>VLOOKUP(_xlfn.CONCAT(A3448,B3448,C3448),Denominator!D:H,3,FALSE)</f>
        <v>217651</v>
      </c>
      <c r="H3448">
        <v>23420</v>
      </c>
      <c r="I3448" s="13">
        <f>Table15_2[[#This Row],[total_counts]]-Table15_2[[#This Row],[virtual_counts]]</f>
        <v>20483</v>
      </c>
      <c r="J3448">
        <v>2937</v>
      </c>
      <c r="K3448" s="4">
        <f>Table15_2[[#This Row],[total_counts]]/Table15_2[[#This Row],[den_total]]</f>
        <v>4.8543880496656547E-3</v>
      </c>
      <c r="L3448" s="4">
        <f>Table15_2[[#This Row],[in_person_counts]]/Table15_2[[#This Row],[den_total]]</f>
        <v>4.2456204278950296E-3</v>
      </c>
      <c r="M3448" s="4">
        <f>Table15_2[[#This Row],[virtual_counts]]/Table15_2[[#This Row],[den_total]]</f>
        <v>6.0876762177062454E-4</v>
      </c>
      <c r="N3448" t="s">
        <v>17</v>
      </c>
    </row>
    <row r="3449" spans="1:14" x14ac:dyDescent="0.3">
      <c r="A3449" t="s">
        <v>31</v>
      </c>
      <c r="B3449">
        <v>2021</v>
      </c>
      <c r="C3449">
        <v>12</v>
      </c>
      <c r="D3449" t="s">
        <v>20</v>
      </c>
      <c r="E3449">
        <v>4380627</v>
      </c>
      <c r="F3449">
        <f>VLOOKUP(_xlfn.CONCAT(A3449,B3449,C3449),Denominator!D:H,2,FALSE)</f>
        <v>4185634</v>
      </c>
      <c r="G3449">
        <f>VLOOKUP(_xlfn.CONCAT(A3449,B3449,C3449),Denominator!D:H,3,FALSE)</f>
        <v>194993</v>
      </c>
      <c r="H3449">
        <v>4404</v>
      </c>
      <c r="I3449" s="13">
        <f>Table15_2[[#This Row],[total_counts]]-Table15_2[[#This Row],[virtual_counts]]</f>
        <v>3577</v>
      </c>
      <c r="J3449">
        <v>827</v>
      </c>
      <c r="K3449" s="4">
        <f>Table15_2[[#This Row],[total_counts]]/Table15_2[[#This Row],[den_total]]</f>
        <v>1.0053355375840034E-3</v>
      </c>
      <c r="L3449" s="4">
        <f>Table15_2[[#This Row],[in_person_counts]]/Table15_2[[#This Row],[den_total]]</f>
        <v>8.1654977700680749E-4</v>
      </c>
      <c r="M3449" s="4">
        <f>Table15_2[[#This Row],[virtual_counts]]/Table15_2[[#This Row],[den_total]]</f>
        <v>1.8878576057719591E-4</v>
      </c>
      <c r="N3449" t="s">
        <v>17</v>
      </c>
    </row>
    <row r="3450" spans="1:14" x14ac:dyDescent="0.3">
      <c r="A3450" t="s">
        <v>31</v>
      </c>
      <c r="B3450">
        <v>2021</v>
      </c>
      <c r="C3450">
        <v>12</v>
      </c>
      <c r="D3450" t="s">
        <v>22</v>
      </c>
      <c r="E3450">
        <v>4380627</v>
      </c>
      <c r="F3450">
        <f>VLOOKUP(_xlfn.CONCAT(A3450,B3450,C3450),Denominator!D:H,2,FALSE)</f>
        <v>4185634</v>
      </c>
      <c r="G3450">
        <f>VLOOKUP(_xlfn.CONCAT(A3450,B3450,C3450),Denominator!D:H,3,FALSE)</f>
        <v>194993</v>
      </c>
      <c r="H3450">
        <v>6007</v>
      </c>
      <c r="I3450" s="13">
        <f>Table15_2[[#This Row],[total_counts]]-Table15_2[[#This Row],[virtual_counts]]</f>
        <v>4873</v>
      </c>
      <c r="J3450">
        <v>1134</v>
      </c>
      <c r="K3450" s="4">
        <f>Table15_2[[#This Row],[total_counts]]/Table15_2[[#This Row],[den_total]]</f>
        <v>1.371264889706428E-3</v>
      </c>
      <c r="L3450" s="4">
        <f>Table15_2[[#This Row],[in_person_counts]]/Table15_2[[#This Row],[den_total]]</f>
        <v>1.1123978371132717E-3</v>
      </c>
      <c r="M3450" s="4">
        <f>Table15_2[[#This Row],[virtual_counts]]/Table15_2[[#This Row],[den_total]]</f>
        <v>2.588670525931562E-4</v>
      </c>
      <c r="N3450" t="s">
        <v>17</v>
      </c>
    </row>
    <row r="3451" spans="1:14" x14ac:dyDescent="0.3">
      <c r="A3451" t="s">
        <v>31</v>
      </c>
      <c r="B3451">
        <v>2021</v>
      </c>
      <c r="C3451">
        <v>12</v>
      </c>
      <c r="D3451" t="s">
        <v>13</v>
      </c>
      <c r="E3451">
        <v>4380627</v>
      </c>
      <c r="F3451">
        <f>VLOOKUP(_xlfn.CONCAT(A3451,B3451,C3451),Denominator!D:H,2,FALSE)</f>
        <v>4185634</v>
      </c>
      <c r="G3451">
        <f>VLOOKUP(_xlfn.CONCAT(A3451,B3451,C3451),Denominator!D:H,3,FALSE)</f>
        <v>194993</v>
      </c>
      <c r="H3451">
        <v>152519</v>
      </c>
      <c r="I3451" s="13">
        <f>Table15_2[[#This Row],[total_counts]]-Table15_2[[#This Row],[virtual_counts]]</f>
        <v>123314</v>
      </c>
      <c r="J3451">
        <v>29205</v>
      </c>
      <c r="K3451" s="4">
        <f>Table15_2[[#This Row],[total_counts]]/Table15_2[[#This Row],[den_total]]</f>
        <v>3.4816705462482882E-2</v>
      </c>
      <c r="L3451" s="4">
        <f>Table15_2[[#This Row],[in_person_counts]]/Table15_2[[#This Row],[den_total]]</f>
        <v>2.8149851608000407E-2</v>
      </c>
      <c r="M3451" s="4">
        <f>Table15_2[[#This Row],[virtual_counts]]/Table15_2[[#This Row],[den_total]]</f>
        <v>6.6668538544824747E-3</v>
      </c>
      <c r="N3451" t="s">
        <v>17</v>
      </c>
    </row>
    <row r="3452" spans="1:14" x14ac:dyDescent="0.3">
      <c r="A3452" t="s">
        <v>31</v>
      </c>
      <c r="B3452">
        <v>2021</v>
      </c>
      <c r="C3452">
        <v>12</v>
      </c>
      <c r="D3452" t="s">
        <v>18</v>
      </c>
      <c r="E3452">
        <v>4380627</v>
      </c>
      <c r="F3452">
        <f>VLOOKUP(_xlfn.CONCAT(A3452,B3452,C3452),Denominator!D:H,2,FALSE)</f>
        <v>4185634</v>
      </c>
      <c r="G3452">
        <f>VLOOKUP(_xlfn.CONCAT(A3452,B3452,C3452),Denominator!D:H,3,FALSE)</f>
        <v>194993</v>
      </c>
      <c r="H3452">
        <v>36246</v>
      </c>
      <c r="I3452" s="13">
        <f>Table15_2[[#This Row],[total_counts]]-Table15_2[[#This Row],[virtual_counts]]</f>
        <v>30023</v>
      </c>
      <c r="J3452">
        <v>6223</v>
      </c>
      <c r="K3452" s="4">
        <f>Table15_2[[#This Row],[total_counts]]/Table15_2[[#This Row],[den_total]]</f>
        <v>8.2741580143664371E-3</v>
      </c>
      <c r="L3452" s="4">
        <f>Table15_2[[#This Row],[in_person_counts]]/Table15_2[[#This Row],[den_total]]</f>
        <v>6.853585114642265E-3</v>
      </c>
      <c r="M3452" s="4">
        <f>Table15_2[[#This Row],[virtual_counts]]/Table15_2[[#This Row],[den_total]]</f>
        <v>1.4205728997241718E-3</v>
      </c>
      <c r="N3452" t="s">
        <v>17</v>
      </c>
    </row>
    <row r="3453" spans="1:14" x14ac:dyDescent="0.3">
      <c r="A3453" t="s">
        <v>31</v>
      </c>
      <c r="B3453">
        <v>2021</v>
      </c>
      <c r="C3453">
        <v>12</v>
      </c>
      <c r="D3453" t="s">
        <v>19</v>
      </c>
      <c r="E3453">
        <v>4380627</v>
      </c>
      <c r="F3453">
        <f>VLOOKUP(_xlfn.CONCAT(A3453,B3453,C3453),Denominator!D:H,2,FALSE)</f>
        <v>4185634</v>
      </c>
      <c r="G3453">
        <f>VLOOKUP(_xlfn.CONCAT(A3453,B3453,C3453),Denominator!D:H,3,FALSE)</f>
        <v>194993</v>
      </c>
      <c r="H3453">
        <v>1841</v>
      </c>
      <c r="I3453" s="13">
        <f>Table15_2[[#This Row],[total_counts]]-Table15_2[[#This Row],[virtual_counts]]</f>
        <v>1597</v>
      </c>
      <c r="J3453">
        <v>244</v>
      </c>
      <c r="K3453" s="4">
        <f>Table15_2[[#This Row],[total_counts]]/Table15_2[[#This Row],[den_total]]</f>
        <v>4.2025947427160542E-4</v>
      </c>
      <c r="L3453" s="4">
        <f>Table15_2[[#This Row],[in_person_counts]]/Table15_2[[#This Row],[den_total]]</f>
        <v>3.6455968517748715E-4</v>
      </c>
      <c r="M3453" s="4">
        <f>Table15_2[[#This Row],[virtual_counts]]/Table15_2[[#This Row],[den_total]]</f>
        <v>5.5699789094118264E-5</v>
      </c>
      <c r="N3453" t="s">
        <v>17</v>
      </c>
    </row>
    <row r="3454" spans="1:14" x14ac:dyDescent="0.3">
      <c r="A3454" t="s">
        <v>31</v>
      </c>
      <c r="B3454">
        <v>2021</v>
      </c>
      <c r="C3454">
        <v>12</v>
      </c>
      <c r="D3454" t="s">
        <v>21</v>
      </c>
      <c r="E3454">
        <v>4380627</v>
      </c>
      <c r="F3454">
        <f>VLOOKUP(_xlfn.CONCAT(A3454,B3454,C3454),Denominator!D:H,2,FALSE)</f>
        <v>4185634</v>
      </c>
      <c r="G3454">
        <f>VLOOKUP(_xlfn.CONCAT(A3454,B3454,C3454),Denominator!D:H,3,FALSE)</f>
        <v>194993</v>
      </c>
      <c r="H3454">
        <v>1603</v>
      </c>
      <c r="I3454" s="13">
        <f>Table15_2[[#This Row],[total_counts]]-Table15_2[[#This Row],[virtual_counts]]</f>
        <v>1324</v>
      </c>
      <c r="J3454">
        <v>279</v>
      </c>
      <c r="K3454" s="4">
        <f>Table15_2[[#This Row],[total_counts]]/Table15_2[[#This Row],[den_total]]</f>
        <v>3.6592935212242451E-4</v>
      </c>
      <c r="L3454" s="4">
        <f>Table15_2[[#This Row],[in_person_counts]]/Table15_2[[#This Row],[den_total]]</f>
        <v>3.0223983918283844E-4</v>
      </c>
      <c r="M3454" s="4">
        <f>Table15_2[[#This Row],[virtual_counts]]/Table15_2[[#This Row],[den_total]]</f>
        <v>6.3689512939586049E-5</v>
      </c>
      <c r="N3454" t="s">
        <v>17</v>
      </c>
    </row>
    <row r="3455" spans="1:14" x14ac:dyDescent="0.3">
      <c r="A3455" t="s">
        <v>31</v>
      </c>
      <c r="B3455">
        <v>2021</v>
      </c>
      <c r="C3455">
        <v>12</v>
      </c>
      <c r="D3455" t="s">
        <v>23</v>
      </c>
      <c r="E3455">
        <v>4380627</v>
      </c>
      <c r="F3455">
        <f>VLOOKUP(_xlfn.CONCAT(A3455,B3455,C3455),Denominator!D:H,2,FALSE)</f>
        <v>4185634</v>
      </c>
      <c r="G3455">
        <f>VLOOKUP(_xlfn.CONCAT(A3455,B3455,C3455),Denominator!D:H,3,FALSE)</f>
        <v>194993</v>
      </c>
      <c r="H3455">
        <v>1594</v>
      </c>
      <c r="I3455" s="13">
        <f>Table15_2[[#This Row],[total_counts]]-Table15_2[[#This Row],[virtual_counts]]</f>
        <v>1430</v>
      </c>
      <c r="J3455">
        <v>164</v>
      </c>
      <c r="K3455" s="4">
        <f>Table15_2[[#This Row],[total_counts]]/Table15_2[[#This Row],[den_total]]</f>
        <v>3.638748517050185E-4</v>
      </c>
      <c r="L3455" s="4">
        <f>Table15_2[[#This Row],[in_person_counts]]/Table15_2[[#This Row],[den_total]]</f>
        <v>3.26437288543398E-4</v>
      </c>
      <c r="M3455" s="4">
        <f>Table15_2[[#This Row],[virtual_counts]]/Table15_2[[#This Row],[den_total]]</f>
        <v>3.7437563161620474E-5</v>
      </c>
      <c r="N3455" t="s">
        <v>17</v>
      </c>
    </row>
    <row r="3456" spans="1:14" x14ac:dyDescent="0.3">
      <c r="A3456" t="s">
        <v>31</v>
      </c>
      <c r="B3456">
        <v>2021</v>
      </c>
      <c r="C3456">
        <v>12</v>
      </c>
      <c r="D3456" t="s">
        <v>24</v>
      </c>
      <c r="E3456">
        <v>4380627</v>
      </c>
      <c r="F3456">
        <f>VLOOKUP(_xlfn.CONCAT(A3456,B3456,C3456),Denominator!D:H,2,FALSE)</f>
        <v>4185634</v>
      </c>
      <c r="G3456">
        <f>VLOOKUP(_xlfn.CONCAT(A3456,B3456,C3456),Denominator!D:H,3,FALSE)</f>
        <v>194993</v>
      </c>
      <c r="H3456">
        <v>47089</v>
      </c>
      <c r="I3456" s="13">
        <f>Table15_2[[#This Row],[total_counts]]-Table15_2[[#This Row],[virtual_counts]]</f>
        <v>41049</v>
      </c>
      <c r="J3456">
        <v>6040</v>
      </c>
      <c r="K3456" s="4">
        <f>Table15_2[[#This Row],[total_counts]]/Table15_2[[#This Row],[den_total]]</f>
        <v>1.0749374461692355E-2</v>
      </c>
      <c r="L3456" s="4">
        <f>Table15_2[[#This Row],[in_person_counts]]/Table15_2[[#This Row],[den_total]]</f>
        <v>9.3705764037887735E-3</v>
      </c>
      <c r="M3456" s="4">
        <f>Table15_2[[#This Row],[virtual_counts]]/Table15_2[[#This Row],[den_total]]</f>
        <v>1.3787980579035833E-3</v>
      </c>
      <c r="N3456" t="s">
        <v>17</v>
      </c>
    </row>
    <row r="3457" spans="1:14" x14ac:dyDescent="0.3">
      <c r="A3457" t="s">
        <v>31</v>
      </c>
      <c r="B3457">
        <v>2021</v>
      </c>
      <c r="C3457">
        <v>12</v>
      </c>
      <c r="D3457" t="s">
        <v>25</v>
      </c>
      <c r="E3457">
        <v>4380627</v>
      </c>
      <c r="F3457">
        <f>VLOOKUP(_xlfn.CONCAT(A3457,B3457,C3457),Denominator!D:H,2,FALSE)</f>
        <v>4185634</v>
      </c>
      <c r="G3457">
        <f>VLOOKUP(_xlfn.CONCAT(A3457,B3457,C3457),Denominator!D:H,3,FALSE)</f>
        <v>194993</v>
      </c>
      <c r="H3457">
        <v>19769</v>
      </c>
      <c r="I3457" s="13">
        <f>Table15_2[[#This Row],[total_counts]]-Table15_2[[#This Row],[virtual_counts]]</f>
        <v>15395</v>
      </c>
      <c r="J3457">
        <v>4374</v>
      </c>
      <c r="K3457" s="4">
        <f>Table15_2[[#This Row],[total_counts]]/Table15_2[[#This Row],[den_total]]</f>
        <v>4.5128243057443607E-3</v>
      </c>
      <c r="L3457" s="4">
        <f>Table15_2[[#This Row],[in_person_counts]]/Table15_2[[#This Row],[den_total]]</f>
        <v>3.5143371028850436E-3</v>
      </c>
      <c r="M3457" s="4">
        <f>Table15_2[[#This Row],[virtual_counts]]/Table15_2[[#This Row],[den_total]]</f>
        <v>9.9848720285931674E-4</v>
      </c>
      <c r="N3457" t="s">
        <v>17</v>
      </c>
    </row>
    <row r="3458" spans="1:14" x14ac:dyDescent="0.3">
      <c r="A3458" t="s">
        <v>30</v>
      </c>
      <c r="B3458">
        <v>2021</v>
      </c>
      <c r="C3458">
        <v>1</v>
      </c>
      <c r="D3458" t="s">
        <v>13</v>
      </c>
      <c r="E3458">
        <v>79148</v>
      </c>
      <c r="F3458">
        <f>VLOOKUP(_xlfn.CONCAT(A3458,B3458,C3458),Denominator!D:H,2,FALSE)</f>
        <v>79110</v>
      </c>
      <c r="G3458">
        <f>VLOOKUP(_xlfn.CONCAT(A3458,B3458,C3458),Denominator!D:H,3,FALSE)</f>
        <v>38</v>
      </c>
      <c r="H3458">
        <v>435</v>
      </c>
      <c r="I3458" s="13">
        <f>Table15_2[[#This Row],[total_counts]]-Table15_2[[#This Row],[virtual_counts]]</f>
        <v>435</v>
      </c>
      <c r="J3458">
        <v>0</v>
      </c>
      <c r="K3458" s="4">
        <f>Table15_2[[#This Row],[total_counts]]/Table15_2[[#This Row],[den_total]]</f>
        <v>5.4960327487744475E-3</v>
      </c>
      <c r="L3458" s="4">
        <f>Table15_2[[#This Row],[in_person_counts]]/Table15_2[[#This Row],[den_total]]</f>
        <v>5.4960327487744475E-3</v>
      </c>
      <c r="M3458" s="4">
        <f>Table15_2[[#This Row],[virtual_counts]]/Table15_2[[#This Row],[den_total]]</f>
        <v>0</v>
      </c>
      <c r="N3458" t="s">
        <v>16</v>
      </c>
    </row>
    <row r="3459" spans="1:14" x14ac:dyDescent="0.3">
      <c r="A3459" t="s">
        <v>30</v>
      </c>
      <c r="B3459">
        <v>2021</v>
      </c>
      <c r="C3459">
        <v>1</v>
      </c>
      <c r="D3459" t="s">
        <v>18</v>
      </c>
      <c r="E3459">
        <v>79148</v>
      </c>
      <c r="F3459">
        <f>VLOOKUP(_xlfn.CONCAT(A3459,B3459,C3459),Denominator!D:H,2,FALSE)</f>
        <v>79110</v>
      </c>
      <c r="G3459">
        <f>VLOOKUP(_xlfn.CONCAT(A3459,B3459,C3459),Denominator!D:H,3,FALSE)</f>
        <v>38</v>
      </c>
      <c r="H3459">
        <v>21</v>
      </c>
      <c r="I3459" s="13">
        <f>Table15_2[[#This Row],[total_counts]]-Table15_2[[#This Row],[virtual_counts]]</f>
        <v>21</v>
      </c>
      <c r="J3459">
        <v>0</v>
      </c>
      <c r="K3459" s="4">
        <f>Table15_2[[#This Row],[total_counts]]/Table15_2[[#This Row],[den_total]]</f>
        <v>2.6532571890635265E-4</v>
      </c>
      <c r="L3459" s="4">
        <f>Table15_2[[#This Row],[in_person_counts]]/Table15_2[[#This Row],[den_total]]</f>
        <v>2.6532571890635265E-4</v>
      </c>
      <c r="M3459" s="4">
        <f>Table15_2[[#This Row],[virtual_counts]]/Table15_2[[#This Row],[den_total]]</f>
        <v>0</v>
      </c>
      <c r="N3459" t="s">
        <v>16</v>
      </c>
    </row>
    <row r="3460" spans="1:14" x14ac:dyDescent="0.3">
      <c r="A3460" t="s">
        <v>30</v>
      </c>
      <c r="B3460">
        <v>2021</v>
      </c>
      <c r="C3460">
        <v>1</v>
      </c>
      <c r="D3460" t="s">
        <v>19</v>
      </c>
      <c r="E3460">
        <v>79148</v>
      </c>
      <c r="F3460">
        <f>VLOOKUP(_xlfn.CONCAT(A3460,B3460,C3460),Denominator!D:H,2,FALSE)</f>
        <v>79110</v>
      </c>
      <c r="G3460">
        <f>VLOOKUP(_xlfn.CONCAT(A3460,B3460,C3460),Denominator!D:H,3,FALSE)</f>
        <v>38</v>
      </c>
      <c r="H3460">
        <v>65</v>
      </c>
      <c r="I3460" s="13">
        <f>Table15_2[[#This Row],[total_counts]]-Table15_2[[#This Row],[virtual_counts]]</f>
        <v>65</v>
      </c>
      <c r="J3460">
        <v>0</v>
      </c>
      <c r="K3460" s="4">
        <f>Table15_2[[#This Row],[total_counts]]/Table15_2[[#This Row],[den_total]]</f>
        <v>8.2124627280537722E-4</v>
      </c>
      <c r="L3460" s="4">
        <f>Table15_2[[#This Row],[in_person_counts]]/Table15_2[[#This Row],[den_total]]</f>
        <v>8.2124627280537722E-4</v>
      </c>
      <c r="M3460" s="4">
        <f>Table15_2[[#This Row],[virtual_counts]]/Table15_2[[#This Row],[den_total]]</f>
        <v>0</v>
      </c>
      <c r="N3460" t="s">
        <v>16</v>
      </c>
    </row>
    <row r="3461" spans="1:14" x14ac:dyDescent="0.3">
      <c r="A3461" t="s">
        <v>30</v>
      </c>
      <c r="B3461">
        <v>2021</v>
      </c>
      <c r="C3461">
        <v>1</v>
      </c>
      <c r="D3461" t="s">
        <v>20</v>
      </c>
      <c r="E3461">
        <v>79148</v>
      </c>
      <c r="F3461">
        <f>VLOOKUP(_xlfn.CONCAT(A3461,B3461,C3461),Denominator!D:H,2,FALSE)</f>
        <v>79110</v>
      </c>
      <c r="G3461">
        <f>VLOOKUP(_xlfn.CONCAT(A3461,B3461,C3461),Denominator!D:H,3,FALSE)</f>
        <v>38</v>
      </c>
      <c r="H3461">
        <v>0</v>
      </c>
      <c r="I3461" s="13">
        <f>Table15_2[[#This Row],[total_counts]]-Table15_2[[#This Row],[virtual_counts]]</f>
        <v>0</v>
      </c>
      <c r="J3461">
        <v>0</v>
      </c>
      <c r="K3461" s="4">
        <f>Table15_2[[#This Row],[total_counts]]/Table15_2[[#This Row],[den_total]]</f>
        <v>0</v>
      </c>
      <c r="L3461" s="4">
        <f>Table15_2[[#This Row],[in_person_counts]]/Table15_2[[#This Row],[den_total]]</f>
        <v>0</v>
      </c>
      <c r="M3461" s="4">
        <f>Table15_2[[#This Row],[virtual_counts]]/Table15_2[[#This Row],[den_total]]</f>
        <v>0</v>
      </c>
      <c r="N3461" t="s">
        <v>16</v>
      </c>
    </row>
    <row r="3462" spans="1:14" x14ac:dyDescent="0.3">
      <c r="A3462" t="s">
        <v>30</v>
      </c>
      <c r="B3462">
        <v>2021</v>
      </c>
      <c r="C3462">
        <v>1</v>
      </c>
      <c r="D3462" t="s">
        <v>21</v>
      </c>
      <c r="E3462">
        <v>79148</v>
      </c>
      <c r="F3462">
        <f>VLOOKUP(_xlfn.CONCAT(A3462,B3462,C3462),Denominator!D:H,2,FALSE)</f>
        <v>79110</v>
      </c>
      <c r="G3462">
        <f>VLOOKUP(_xlfn.CONCAT(A3462,B3462,C3462),Denominator!D:H,3,FALSE)</f>
        <v>38</v>
      </c>
      <c r="H3462">
        <v>0</v>
      </c>
      <c r="I3462" s="13">
        <f>Table15_2[[#This Row],[total_counts]]-Table15_2[[#This Row],[virtual_counts]]</f>
        <v>0</v>
      </c>
      <c r="J3462">
        <v>0</v>
      </c>
      <c r="K3462" s="4">
        <f>Table15_2[[#This Row],[total_counts]]/Table15_2[[#This Row],[den_total]]</f>
        <v>0</v>
      </c>
      <c r="L3462" s="4">
        <f>Table15_2[[#This Row],[in_person_counts]]/Table15_2[[#This Row],[den_total]]</f>
        <v>0</v>
      </c>
      <c r="M3462" s="4">
        <f>Table15_2[[#This Row],[virtual_counts]]/Table15_2[[#This Row],[den_total]]</f>
        <v>0</v>
      </c>
      <c r="N3462" t="s">
        <v>16</v>
      </c>
    </row>
    <row r="3463" spans="1:14" x14ac:dyDescent="0.3">
      <c r="A3463" t="s">
        <v>30</v>
      </c>
      <c r="B3463">
        <v>2021</v>
      </c>
      <c r="C3463">
        <v>1</v>
      </c>
      <c r="D3463" t="s">
        <v>22</v>
      </c>
      <c r="E3463">
        <v>79148</v>
      </c>
      <c r="F3463">
        <f>VLOOKUP(_xlfn.CONCAT(A3463,B3463,C3463),Denominator!D:H,2,FALSE)</f>
        <v>79110</v>
      </c>
      <c r="G3463">
        <f>VLOOKUP(_xlfn.CONCAT(A3463,B3463,C3463),Denominator!D:H,3,FALSE)</f>
        <v>38</v>
      </c>
      <c r="H3463">
        <v>0</v>
      </c>
      <c r="I3463" s="13">
        <f>Table15_2[[#This Row],[total_counts]]-Table15_2[[#This Row],[virtual_counts]]</f>
        <v>0</v>
      </c>
      <c r="J3463">
        <v>0</v>
      </c>
      <c r="K3463" s="4">
        <f>Table15_2[[#This Row],[total_counts]]/Table15_2[[#This Row],[den_total]]</f>
        <v>0</v>
      </c>
      <c r="L3463" s="4">
        <f>Table15_2[[#This Row],[in_person_counts]]/Table15_2[[#This Row],[den_total]]</f>
        <v>0</v>
      </c>
      <c r="M3463" s="4">
        <f>Table15_2[[#This Row],[virtual_counts]]/Table15_2[[#This Row],[den_total]]</f>
        <v>0</v>
      </c>
      <c r="N3463" t="s">
        <v>16</v>
      </c>
    </row>
    <row r="3464" spans="1:14" x14ac:dyDescent="0.3">
      <c r="A3464" t="s">
        <v>30</v>
      </c>
      <c r="B3464">
        <v>2021</v>
      </c>
      <c r="C3464">
        <v>1</v>
      </c>
      <c r="D3464" t="s">
        <v>23</v>
      </c>
      <c r="E3464">
        <v>79148</v>
      </c>
      <c r="F3464">
        <f>VLOOKUP(_xlfn.CONCAT(A3464,B3464,C3464),Denominator!D:H,2,FALSE)</f>
        <v>79110</v>
      </c>
      <c r="G3464">
        <f>VLOOKUP(_xlfn.CONCAT(A3464,B3464,C3464),Denominator!D:H,3,FALSE)</f>
        <v>38</v>
      </c>
      <c r="H3464">
        <v>0</v>
      </c>
      <c r="I3464" s="13">
        <f>Table15_2[[#This Row],[total_counts]]-Table15_2[[#This Row],[virtual_counts]]</f>
        <v>0</v>
      </c>
      <c r="J3464">
        <v>0</v>
      </c>
      <c r="K3464" s="4">
        <f>Table15_2[[#This Row],[total_counts]]/Table15_2[[#This Row],[den_total]]</f>
        <v>0</v>
      </c>
      <c r="L3464" s="4">
        <f>Table15_2[[#This Row],[in_person_counts]]/Table15_2[[#This Row],[den_total]]</f>
        <v>0</v>
      </c>
      <c r="M3464" s="4">
        <f>Table15_2[[#This Row],[virtual_counts]]/Table15_2[[#This Row],[den_total]]</f>
        <v>0</v>
      </c>
      <c r="N3464" t="s">
        <v>16</v>
      </c>
    </row>
    <row r="3465" spans="1:14" x14ac:dyDescent="0.3">
      <c r="A3465" t="s">
        <v>30</v>
      </c>
      <c r="B3465">
        <v>2021</v>
      </c>
      <c r="C3465">
        <v>1</v>
      </c>
      <c r="D3465" t="s">
        <v>24</v>
      </c>
      <c r="E3465">
        <v>79148</v>
      </c>
      <c r="F3465">
        <f>VLOOKUP(_xlfn.CONCAT(A3465,B3465,C3465),Denominator!D:H,2,FALSE)</f>
        <v>79110</v>
      </c>
      <c r="G3465">
        <f>VLOOKUP(_xlfn.CONCAT(A3465,B3465,C3465),Denominator!D:H,3,FALSE)</f>
        <v>38</v>
      </c>
      <c r="H3465">
        <v>3</v>
      </c>
      <c r="I3465" s="13">
        <f>Table15_2[[#This Row],[total_counts]]-Table15_2[[#This Row],[virtual_counts]]</f>
        <v>3</v>
      </c>
      <c r="J3465">
        <v>0</v>
      </c>
      <c r="K3465" s="4">
        <f>Table15_2[[#This Row],[total_counts]]/Table15_2[[#This Row],[den_total]]</f>
        <v>3.790367412947895E-5</v>
      </c>
      <c r="L3465" s="4">
        <f>Table15_2[[#This Row],[in_person_counts]]/Table15_2[[#This Row],[den_total]]</f>
        <v>3.790367412947895E-5</v>
      </c>
      <c r="M3465" s="4">
        <f>Table15_2[[#This Row],[virtual_counts]]/Table15_2[[#This Row],[den_total]]</f>
        <v>0</v>
      </c>
      <c r="N3465" t="s">
        <v>16</v>
      </c>
    </row>
    <row r="3466" spans="1:14" x14ac:dyDescent="0.3">
      <c r="A3466" t="s">
        <v>30</v>
      </c>
      <c r="B3466">
        <v>2021</v>
      </c>
      <c r="C3466">
        <v>1</v>
      </c>
      <c r="D3466" t="s">
        <v>25</v>
      </c>
      <c r="E3466">
        <v>79148</v>
      </c>
      <c r="F3466">
        <f>VLOOKUP(_xlfn.CONCAT(A3466,B3466,C3466),Denominator!D:H,2,FALSE)</f>
        <v>79110</v>
      </c>
      <c r="G3466">
        <f>VLOOKUP(_xlfn.CONCAT(A3466,B3466,C3466),Denominator!D:H,3,FALSE)</f>
        <v>38</v>
      </c>
      <c r="H3466">
        <v>8</v>
      </c>
      <c r="I3466" s="13">
        <f>Table15_2[[#This Row],[total_counts]]-Table15_2[[#This Row],[virtual_counts]]</f>
        <v>8</v>
      </c>
      <c r="J3466">
        <v>0</v>
      </c>
      <c r="K3466" s="4">
        <f>Table15_2[[#This Row],[total_counts]]/Table15_2[[#This Row],[den_total]]</f>
        <v>1.010764643452772E-4</v>
      </c>
      <c r="L3466" s="4">
        <f>Table15_2[[#This Row],[in_person_counts]]/Table15_2[[#This Row],[den_total]]</f>
        <v>1.010764643452772E-4</v>
      </c>
      <c r="M3466" s="4">
        <f>Table15_2[[#This Row],[virtual_counts]]/Table15_2[[#This Row],[den_total]]</f>
        <v>0</v>
      </c>
      <c r="N3466" t="s">
        <v>16</v>
      </c>
    </row>
    <row r="3467" spans="1:14" x14ac:dyDescent="0.3">
      <c r="A3467" t="s">
        <v>30</v>
      </c>
      <c r="B3467">
        <v>2021</v>
      </c>
      <c r="C3467">
        <v>2</v>
      </c>
      <c r="D3467" t="s">
        <v>13</v>
      </c>
      <c r="E3467">
        <v>72812</v>
      </c>
      <c r="F3467">
        <f>VLOOKUP(_xlfn.CONCAT(A3467,B3467,C3467),Denominator!D:H,2,FALSE)</f>
        <v>72784</v>
      </c>
      <c r="G3467">
        <f>VLOOKUP(_xlfn.CONCAT(A3467,B3467,C3467),Denominator!D:H,3,FALSE)</f>
        <v>28</v>
      </c>
      <c r="H3467">
        <v>353</v>
      </c>
      <c r="I3467" s="13">
        <f>Table15_2[[#This Row],[total_counts]]-Table15_2[[#This Row],[virtual_counts]]</f>
        <v>353</v>
      </c>
      <c r="J3467">
        <v>0</v>
      </c>
      <c r="K3467" s="4">
        <f>Table15_2[[#This Row],[total_counts]]/Table15_2[[#This Row],[den_total]]</f>
        <v>4.8481019612151843E-3</v>
      </c>
      <c r="L3467" s="4">
        <f>Table15_2[[#This Row],[in_person_counts]]/Table15_2[[#This Row],[den_total]]</f>
        <v>4.8481019612151843E-3</v>
      </c>
      <c r="M3467" s="4">
        <f>Table15_2[[#This Row],[virtual_counts]]/Table15_2[[#This Row],[den_total]]</f>
        <v>0</v>
      </c>
      <c r="N3467" t="s">
        <v>16</v>
      </c>
    </row>
    <row r="3468" spans="1:14" x14ac:dyDescent="0.3">
      <c r="A3468" t="s">
        <v>30</v>
      </c>
      <c r="B3468">
        <v>2021</v>
      </c>
      <c r="C3468">
        <v>2</v>
      </c>
      <c r="D3468" t="s">
        <v>18</v>
      </c>
      <c r="E3468">
        <v>72812</v>
      </c>
      <c r="F3468">
        <f>VLOOKUP(_xlfn.CONCAT(A3468,B3468,C3468),Denominator!D:H,2,FALSE)</f>
        <v>72784</v>
      </c>
      <c r="G3468">
        <f>VLOOKUP(_xlfn.CONCAT(A3468,B3468,C3468),Denominator!D:H,3,FALSE)</f>
        <v>28</v>
      </c>
      <c r="H3468">
        <v>14</v>
      </c>
      <c r="I3468" s="13">
        <f>Table15_2[[#This Row],[total_counts]]-Table15_2[[#This Row],[virtual_counts]]</f>
        <v>14</v>
      </c>
      <c r="J3468">
        <v>0</v>
      </c>
      <c r="K3468" s="4">
        <f>Table15_2[[#This Row],[total_counts]]/Table15_2[[#This Row],[den_total]]</f>
        <v>1.92275998461792E-4</v>
      </c>
      <c r="L3468" s="4">
        <f>Table15_2[[#This Row],[in_person_counts]]/Table15_2[[#This Row],[den_total]]</f>
        <v>1.92275998461792E-4</v>
      </c>
      <c r="M3468" s="4">
        <f>Table15_2[[#This Row],[virtual_counts]]/Table15_2[[#This Row],[den_total]]</f>
        <v>0</v>
      </c>
      <c r="N3468" t="s">
        <v>16</v>
      </c>
    </row>
    <row r="3469" spans="1:14" x14ac:dyDescent="0.3">
      <c r="A3469" t="s">
        <v>30</v>
      </c>
      <c r="B3469">
        <v>2021</v>
      </c>
      <c r="C3469">
        <v>2</v>
      </c>
      <c r="D3469" t="s">
        <v>19</v>
      </c>
      <c r="E3469">
        <v>72812</v>
      </c>
      <c r="F3469">
        <f>VLOOKUP(_xlfn.CONCAT(A3469,B3469,C3469),Denominator!D:H,2,FALSE)</f>
        <v>72784</v>
      </c>
      <c r="G3469">
        <f>VLOOKUP(_xlfn.CONCAT(A3469,B3469,C3469),Denominator!D:H,3,FALSE)</f>
        <v>28</v>
      </c>
      <c r="H3469">
        <v>49</v>
      </c>
      <c r="I3469" s="13">
        <f>Table15_2[[#This Row],[total_counts]]-Table15_2[[#This Row],[virtual_counts]]</f>
        <v>48</v>
      </c>
      <c r="J3469">
        <v>1</v>
      </c>
      <c r="K3469" s="4">
        <f>Table15_2[[#This Row],[total_counts]]/Table15_2[[#This Row],[den_total]]</f>
        <v>6.7296599461627203E-4</v>
      </c>
      <c r="L3469" s="4">
        <f>Table15_2[[#This Row],[in_person_counts]]/Table15_2[[#This Row],[den_total]]</f>
        <v>6.5923199472614404E-4</v>
      </c>
      <c r="M3469" s="4">
        <f>Table15_2[[#This Row],[virtual_counts]]/Table15_2[[#This Row],[den_total]]</f>
        <v>1.3733999890128001E-5</v>
      </c>
      <c r="N3469" t="s">
        <v>16</v>
      </c>
    </row>
    <row r="3470" spans="1:14" x14ac:dyDescent="0.3">
      <c r="A3470" t="s">
        <v>30</v>
      </c>
      <c r="B3470">
        <v>2021</v>
      </c>
      <c r="C3470">
        <v>2</v>
      </c>
      <c r="D3470" t="s">
        <v>20</v>
      </c>
      <c r="E3470">
        <v>72812</v>
      </c>
      <c r="F3470">
        <f>VLOOKUP(_xlfn.CONCAT(A3470,B3470,C3470),Denominator!D:H,2,FALSE)</f>
        <v>72784</v>
      </c>
      <c r="G3470">
        <f>VLOOKUP(_xlfn.CONCAT(A3470,B3470,C3470),Denominator!D:H,3,FALSE)</f>
        <v>28</v>
      </c>
      <c r="H3470">
        <v>0</v>
      </c>
      <c r="I3470" s="13">
        <f>Table15_2[[#This Row],[total_counts]]-Table15_2[[#This Row],[virtual_counts]]</f>
        <v>0</v>
      </c>
      <c r="J3470">
        <v>0</v>
      </c>
      <c r="K3470" s="4">
        <f>Table15_2[[#This Row],[total_counts]]/Table15_2[[#This Row],[den_total]]</f>
        <v>0</v>
      </c>
      <c r="L3470" s="4">
        <f>Table15_2[[#This Row],[in_person_counts]]/Table15_2[[#This Row],[den_total]]</f>
        <v>0</v>
      </c>
      <c r="M3470" s="4">
        <f>Table15_2[[#This Row],[virtual_counts]]/Table15_2[[#This Row],[den_total]]</f>
        <v>0</v>
      </c>
      <c r="N3470" t="s">
        <v>16</v>
      </c>
    </row>
    <row r="3471" spans="1:14" x14ac:dyDescent="0.3">
      <c r="A3471" t="s">
        <v>30</v>
      </c>
      <c r="B3471">
        <v>2021</v>
      </c>
      <c r="C3471">
        <v>2</v>
      </c>
      <c r="D3471" t="s">
        <v>21</v>
      </c>
      <c r="E3471">
        <v>72812</v>
      </c>
      <c r="F3471">
        <f>VLOOKUP(_xlfn.CONCAT(A3471,B3471,C3471),Denominator!D:H,2,FALSE)</f>
        <v>72784</v>
      </c>
      <c r="G3471">
        <f>VLOOKUP(_xlfn.CONCAT(A3471,B3471,C3471),Denominator!D:H,3,FALSE)</f>
        <v>28</v>
      </c>
      <c r="H3471">
        <v>0</v>
      </c>
      <c r="I3471" s="13">
        <f>Table15_2[[#This Row],[total_counts]]-Table15_2[[#This Row],[virtual_counts]]</f>
        <v>0</v>
      </c>
      <c r="J3471">
        <v>0</v>
      </c>
      <c r="K3471" s="4">
        <f>Table15_2[[#This Row],[total_counts]]/Table15_2[[#This Row],[den_total]]</f>
        <v>0</v>
      </c>
      <c r="L3471" s="4">
        <f>Table15_2[[#This Row],[in_person_counts]]/Table15_2[[#This Row],[den_total]]</f>
        <v>0</v>
      </c>
      <c r="M3471" s="4">
        <f>Table15_2[[#This Row],[virtual_counts]]/Table15_2[[#This Row],[den_total]]</f>
        <v>0</v>
      </c>
      <c r="N3471" t="s">
        <v>16</v>
      </c>
    </row>
    <row r="3472" spans="1:14" x14ac:dyDescent="0.3">
      <c r="A3472" t="s">
        <v>30</v>
      </c>
      <c r="B3472">
        <v>2021</v>
      </c>
      <c r="C3472">
        <v>2</v>
      </c>
      <c r="D3472" t="s">
        <v>22</v>
      </c>
      <c r="E3472">
        <v>72812</v>
      </c>
      <c r="F3472">
        <f>VLOOKUP(_xlfn.CONCAT(A3472,B3472,C3472),Denominator!D:H,2,FALSE)</f>
        <v>72784</v>
      </c>
      <c r="G3472">
        <f>VLOOKUP(_xlfn.CONCAT(A3472,B3472,C3472),Denominator!D:H,3,FALSE)</f>
        <v>28</v>
      </c>
      <c r="H3472">
        <v>0</v>
      </c>
      <c r="I3472" s="13">
        <f>Table15_2[[#This Row],[total_counts]]-Table15_2[[#This Row],[virtual_counts]]</f>
        <v>0</v>
      </c>
      <c r="J3472">
        <v>0</v>
      </c>
      <c r="K3472" s="4">
        <f>Table15_2[[#This Row],[total_counts]]/Table15_2[[#This Row],[den_total]]</f>
        <v>0</v>
      </c>
      <c r="L3472" s="4">
        <f>Table15_2[[#This Row],[in_person_counts]]/Table15_2[[#This Row],[den_total]]</f>
        <v>0</v>
      </c>
      <c r="M3472" s="4">
        <f>Table15_2[[#This Row],[virtual_counts]]/Table15_2[[#This Row],[den_total]]</f>
        <v>0</v>
      </c>
      <c r="N3472" t="s">
        <v>16</v>
      </c>
    </row>
    <row r="3473" spans="1:14" x14ac:dyDescent="0.3">
      <c r="A3473" t="s">
        <v>30</v>
      </c>
      <c r="B3473">
        <v>2021</v>
      </c>
      <c r="C3473">
        <v>2</v>
      </c>
      <c r="D3473" t="s">
        <v>23</v>
      </c>
      <c r="E3473">
        <v>72812</v>
      </c>
      <c r="F3473">
        <f>VLOOKUP(_xlfn.CONCAT(A3473,B3473,C3473),Denominator!D:H,2,FALSE)</f>
        <v>72784</v>
      </c>
      <c r="G3473">
        <f>VLOOKUP(_xlfn.CONCAT(A3473,B3473,C3473),Denominator!D:H,3,FALSE)</f>
        <v>28</v>
      </c>
      <c r="H3473">
        <v>0</v>
      </c>
      <c r="I3473" s="13">
        <f>Table15_2[[#This Row],[total_counts]]-Table15_2[[#This Row],[virtual_counts]]</f>
        <v>0</v>
      </c>
      <c r="J3473">
        <v>0</v>
      </c>
      <c r="K3473" s="4">
        <f>Table15_2[[#This Row],[total_counts]]/Table15_2[[#This Row],[den_total]]</f>
        <v>0</v>
      </c>
      <c r="L3473" s="4">
        <f>Table15_2[[#This Row],[in_person_counts]]/Table15_2[[#This Row],[den_total]]</f>
        <v>0</v>
      </c>
      <c r="M3473" s="4">
        <f>Table15_2[[#This Row],[virtual_counts]]/Table15_2[[#This Row],[den_total]]</f>
        <v>0</v>
      </c>
      <c r="N3473" t="s">
        <v>16</v>
      </c>
    </row>
    <row r="3474" spans="1:14" x14ac:dyDescent="0.3">
      <c r="A3474" t="s">
        <v>30</v>
      </c>
      <c r="B3474">
        <v>2021</v>
      </c>
      <c r="C3474">
        <v>2</v>
      </c>
      <c r="D3474" t="s">
        <v>24</v>
      </c>
      <c r="E3474">
        <v>72812</v>
      </c>
      <c r="F3474">
        <f>VLOOKUP(_xlfn.CONCAT(A3474,B3474,C3474),Denominator!D:H,2,FALSE)</f>
        <v>72784</v>
      </c>
      <c r="G3474">
        <f>VLOOKUP(_xlfn.CONCAT(A3474,B3474,C3474),Denominator!D:H,3,FALSE)</f>
        <v>28</v>
      </c>
      <c r="H3474">
        <v>1</v>
      </c>
      <c r="I3474" s="13">
        <f>Table15_2[[#This Row],[total_counts]]-Table15_2[[#This Row],[virtual_counts]]</f>
        <v>1</v>
      </c>
      <c r="J3474">
        <v>0</v>
      </c>
      <c r="K3474" s="4">
        <f>Table15_2[[#This Row],[total_counts]]/Table15_2[[#This Row],[den_total]]</f>
        <v>1.3733999890128001E-5</v>
      </c>
      <c r="L3474" s="4">
        <f>Table15_2[[#This Row],[in_person_counts]]/Table15_2[[#This Row],[den_total]]</f>
        <v>1.3733999890128001E-5</v>
      </c>
      <c r="M3474" s="4">
        <f>Table15_2[[#This Row],[virtual_counts]]/Table15_2[[#This Row],[den_total]]</f>
        <v>0</v>
      </c>
      <c r="N3474" t="s">
        <v>16</v>
      </c>
    </row>
    <row r="3475" spans="1:14" x14ac:dyDescent="0.3">
      <c r="A3475" t="s">
        <v>30</v>
      </c>
      <c r="B3475">
        <v>2021</v>
      </c>
      <c r="C3475">
        <v>2</v>
      </c>
      <c r="D3475" t="s">
        <v>25</v>
      </c>
      <c r="E3475">
        <v>72812</v>
      </c>
      <c r="F3475">
        <f>VLOOKUP(_xlfn.CONCAT(A3475,B3475,C3475),Denominator!D:H,2,FALSE)</f>
        <v>72784</v>
      </c>
      <c r="G3475">
        <f>VLOOKUP(_xlfn.CONCAT(A3475,B3475,C3475),Denominator!D:H,3,FALSE)</f>
        <v>28</v>
      </c>
      <c r="H3475">
        <v>1</v>
      </c>
      <c r="I3475" s="13">
        <f>Table15_2[[#This Row],[total_counts]]-Table15_2[[#This Row],[virtual_counts]]</f>
        <v>1</v>
      </c>
      <c r="J3475">
        <v>0</v>
      </c>
      <c r="K3475" s="4">
        <f>Table15_2[[#This Row],[total_counts]]/Table15_2[[#This Row],[den_total]]</f>
        <v>1.3733999890128001E-5</v>
      </c>
      <c r="L3475" s="4">
        <f>Table15_2[[#This Row],[in_person_counts]]/Table15_2[[#This Row],[den_total]]</f>
        <v>1.3733999890128001E-5</v>
      </c>
      <c r="M3475" s="4">
        <f>Table15_2[[#This Row],[virtual_counts]]/Table15_2[[#This Row],[den_total]]</f>
        <v>0</v>
      </c>
      <c r="N3475" t="s">
        <v>16</v>
      </c>
    </row>
    <row r="3476" spans="1:14" x14ac:dyDescent="0.3">
      <c r="A3476" t="s">
        <v>30</v>
      </c>
      <c r="B3476">
        <v>2021</v>
      </c>
      <c r="C3476">
        <v>3</v>
      </c>
      <c r="D3476" t="s">
        <v>13</v>
      </c>
      <c r="E3476">
        <v>92415</v>
      </c>
      <c r="F3476">
        <f>VLOOKUP(_xlfn.CONCAT(A3476,B3476,C3476),Denominator!D:H,2,FALSE)</f>
        <v>92367</v>
      </c>
      <c r="G3476">
        <f>VLOOKUP(_xlfn.CONCAT(A3476,B3476,C3476),Denominator!D:H,3,FALSE)</f>
        <v>48</v>
      </c>
      <c r="H3476">
        <v>491</v>
      </c>
      <c r="I3476" s="13">
        <f>Table15_2[[#This Row],[total_counts]]-Table15_2[[#This Row],[virtual_counts]]</f>
        <v>491</v>
      </c>
      <c r="J3476">
        <v>0</v>
      </c>
      <c r="K3476" s="4">
        <f>Table15_2[[#This Row],[total_counts]]/Table15_2[[#This Row],[den_total]]</f>
        <v>5.3129903154249848E-3</v>
      </c>
      <c r="L3476" s="4">
        <f>Table15_2[[#This Row],[in_person_counts]]/Table15_2[[#This Row],[den_total]]</f>
        <v>5.3129903154249848E-3</v>
      </c>
      <c r="M3476" s="4">
        <f>Table15_2[[#This Row],[virtual_counts]]/Table15_2[[#This Row],[den_total]]</f>
        <v>0</v>
      </c>
      <c r="N3476" t="s">
        <v>17</v>
      </c>
    </row>
    <row r="3477" spans="1:14" x14ac:dyDescent="0.3">
      <c r="A3477" t="s">
        <v>30</v>
      </c>
      <c r="B3477">
        <v>2021</v>
      </c>
      <c r="C3477">
        <v>3</v>
      </c>
      <c r="D3477" t="s">
        <v>18</v>
      </c>
      <c r="E3477">
        <v>92415</v>
      </c>
      <c r="F3477">
        <f>VLOOKUP(_xlfn.CONCAT(A3477,B3477,C3477),Denominator!D:H,2,FALSE)</f>
        <v>92367</v>
      </c>
      <c r="G3477">
        <f>VLOOKUP(_xlfn.CONCAT(A3477,B3477,C3477),Denominator!D:H,3,FALSE)</f>
        <v>48</v>
      </c>
      <c r="H3477">
        <v>11</v>
      </c>
      <c r="I3477" s="13">
        <f>Table15_2[[#This Row],[total_counts]]-Table15_2[[#This Row],[virtual_counts]]</f>
        <v>11</v>
      </c>
      <c r="J3477">
        <v>0</v>
      </c>
      <c r="K3477" s="4">
        <f>Table15_2[[#This Row],[total_counts]]/Table15_2[[#This Row],[den_total]]</f>
        <v>1.1902829627225018E-4</v>
      </c>
      <c r="L3477" s="4">
        <f>Table15_2[[#This Row],[in_person_counts]]/Table15_2[[#This Row],[den_total]]</f>
        <v>1.1902829627225018E-4</v>
      </c>
      <c r="M3477" s="4">
        <f>Table15_2[[#This Row],[virtual_counts]]/Table15_2[[#This Row],[den_total]]</f>
        <v>0</v>
      </c>
      <c r="N3477" t="s">
        <v>17</v>
      </c>
    </row>
    <row r="3478" spans="1:14" x14ac:dyDescent="0.3">
      <c r="A3478" t="s">
        <v>30</v>
      </c>
      <c r="B3478">
        <v>2021</v>
      </c>
      <c r="C3478">
        <v>3</v>
      </c>
      <c r="D3478" t="s">
        <v>19</v>
      </c>
      <c r="E3478">
        <v>92415</v>
      </c>
      <c r="F3478">
        <f>VLOOKUP(_xlfn.CONCAT(A3478,B3478,C3478),Denominator!D:H,2,FALSE)</f>
        <v>92367</v>
      </c>
      <c r="G3478">
        <f>VLOOKUP(_xlfn.CONCAT(A3478,B3478,C3478),Denominator!D:H,3,FALSE)</f>
        <v>48</v>
      </c>
      <c r="H3478">
        <v>62</v>
      </c>
      <c r="I3478" s="13">
        <f>Table15_2[[#This Row],[total_counts]]-Table15_2[[#This Row],[virtual_counts]]</f>
        <v>62</v>
      </c>
      <c r="J3478">
        <v>0</v>
      </c>
      <c r="K3478" s="4">
        <f>Table15_2[[#This Row],[total_counts]]/Table15_2[[#This Row],[den_total]]</f>
        <v>6.7088676080722829E-4</v>
      </c>
      <c r="L3478" s="4">
        <f>Table15_2[[#This Row],[in_person_counts]]/Table15_2[[#This Row],[den_total]]</f>
        <v>6.7088676080722829E-4</v>
      </c>
      <c r="M3478" s="4">
        <f>Table15_2[[#This Row],[virtual_counts]]/Table15_2[[#This Row],[den_total]]</f>
        <v>0</v>
      </c>
      <c r="N3478" t="s">
        <v>17</v>
      </c>
    </row>
    <row r="3479" spans="1:14" x14ac:dyDescent="0.3">
      <c r="A3479" t="s">
        <v>30</v>
      </c>
      <c r="B3479">
        <v>2021</v>
      </c>
      <c r="C3479">
        <v>3</v>
      </c>
      <c r="D3479" t="s">
        <v>20</v>
      </c>
      <c r="E3479">
        <v>92415</v>
      </c>
      <c r="F3479">
        <f>VLOOKUP(_xlfn.CONCAT(A3479,B3479,C3479),Denominator!D:H,2,FALSE)</f>
        <v>92367</v>
      </c>
      <c r="G3479">
        <f>VLOOKUP(_xlfn.CONCAT(A3479,B3479,C3479),Denominator!D:H,3,FALSE)</f>
        <v>48</v>
      </c>
      <c r="H3479">
        <v>0</v>
      </c>
      <c r="I3479" s="13">
        <f>Table15_2[[#This Row],[total_counts]]-Table15_2[[#This Row],[virtual_counts]]</f>
        <v>0</v>
      </c>
      <c r="J3479">
        <v>0</v>
      </c>
      <c r="K3479" s="4">
        <f>Table15_2[[#This Row],[total_counts]]/Table15_2[[#This Row],[den_total]]</f>
        <v>0</v>
      </c>
      <c r="L3479" s="4">
        <f>Table15_2[[#This Row],[in_person_counts]]/Table15_2[[#This Row],[den_total]]</f>
        <v>0</v>
      </c>
      <c r="M3479" s="4">
        <f>Table15_2[[#This Row],[virtual_counts]]/Table15_2[[#This Row],[den_total]]</f>
        <v>0</v>
      </c>
      <c r="N3479" t="s">
        <v>17</v>
      </c>
    </row>
    <row r="3480" spans="1:14" x14ac:dyDescent="0.3">
      <c r="A3480" t="s">
        <v>30</v>
      </c>
      <c r="B3480">
        <v>2021</v>
      </c>
      <c r="C3480">
        <v>3</v>
      </c>
      <c r="D3480" t="s">
        <v>21</v>
      </c>
      <c r="E3480">
        <v>92415</v>
      </c>
      <c r="F3480">
        <f>VLOOKUP(_xlfn.CONCAT(A3480,B3480,C3480),Denominator!D:H,2,FALSE)</f>
        <v>92367</v>
      </c>
      <c r="G3480">
        <f>VLOOKUP(_xlfn.CONCAT(A3480,B3480,C3480),Denominator!D:H,3,FALSE)</f>
        <v>48</v>
      </c>
      <c r="H3480">
        <v>0</v>
      </c>
      <c r="I3480" s="13">
        <f>Table15_2[[#This Row],[total_counts]]-Table15_2[[#This Row],[virtual_counts]]</f>
        <v>0</v>
      </c>
      <c r="J3480">
        <v>0</v>
      </c>
      <c r="K3480" s="4">
        <f>Table15_2[[#This Row],[total_counts]]/Table15_2[[#This Row],[den_total]]</f>
        <v>0</v>
      </c>
      <c r="L3480" s="4">
        <f>Table15_2[[#This Row],[in_person_counts]]/Table15_2[[#This Row],[den_total]]</f>
        <v>0</v>
      </c>
      <c r="M3480" s="4">
        <f>Table15_2[[#This Row],[virtual_counts]]/Table15_2[[#This Row],[den_total]]</f>
        <v>0</v>
      </c>
      <c r="N3480" t="s">
        <v>17</v>
      </c>
    </row>
    <row r="3481" spans="1:14" x14ac:dyDescent="0.3">
      <c r="A3481" t="s">
        <v>30</v>
      </c>
      <c r="B3481">
        <v>2021</v>
      </c>
      <c r="C3481">
        <v>3</v>
      </c>
      <c r="D3481" t="s">
        <v>22</v>
      </c>
      <c r="E3481">
        <v>92415</v>
      </c>
      <c r="F3481">
        <f>VLOOKUP(_xlfn.CONCAT(A3481,B3481,C3481),Denominator!D:H,2,FALSE)</f>
        <v>92367</v>
      </c>
      <c r="G3481">
        <f>VLOOKUP(_xlfn.CONCAT(A3481,B3481,C3481),Denominator!D:H,3,FALSE)</f>
        <v>48</v>
      </c>
      <c r="H3481">
        <v>0</v>
      </c>
      <c r="I3481" s="13">
        <f>Table15_2[[#This Row],[total_counts]]-Table15_2[[#This Row],[virtual_counts]]</f>
        <v>0</v>
      </c>
      <c r="J3481">
        <v>0</v>
      </c>
      <c r="K3481" s="4">
        <f>Table15_2[[#This Row],[total_counts]]/Table15_2[[#This Row],[den_total]]</f>
        <v>0</v>
      </c>
      <c r="L3481" s="4">
        <f>Table15_2[[#This Row],[in_person_counts]]/Table15_2[[#This Row],[den_total]]</f>
        <v>0</v>
      </c>
      <c r="M3481" s="4">
        <f>Table15_2[[#This Row],[virtual_counts]]/Table15_2[[#This Row],[den_total]]</f>
        <v>0</v>
      </c>
      <c r="N3481" t="s">
        <v>17</v>
      </c>
    </row>
    <row r="3482" spans="1:14" x14ac:dyDescent="0.3">
      <c r="A3482" t="s">
        <v>30</v>
      </c>
      <c r="B3482">
        <v>2021</v>
      </c>
      <c r="C3482">
        <v>3</v>
      </c>
      <c r="D3482" t="s">
        <v>23</v>
      </c>
      <c r="E3482">
        <v>92415</v>
      </c>
      <c r="F3482">
        <f>VLOOKUP(_xlfn.CONCAT(A3482,B3482,C3482),Denominator!D:H,2,FALSE)</f>
        <v>92367</v>
      </c>
      <c r="G3482">
        <f>VLOOKUP(_xlfn.CONCAT(A3482,B3482,C3482),Denominator!D:H,3,FALSE)</f>
        <v>48</v>
      </c>
      <c r="H3482">
        <v>0</v>
      </c>
      <c r="I3482" s="13">
        <f>Table15_2[[#This Row],[total_counts]]-Table15_2[[#This Row],[virtual_counts]]</f>
        <v>0</v>
      </c>
      <c r="J3482">
        <v>0</v>
      </c>
      <c r="K3482" s="4">
        <f>Table15_2[[#This Row],[total_counts]]/Table15_2[[#This Row],[den_total]]</f>
        <v>0</v>
      </c>
      <c r="L3482" s="4">
        <f>Table15_2[[#This Row],[in_person_counts]]/Table15_2[[#This Row],[den_total]]</f>
        <v>0</v>
      </c>
      <c r="M3482" s="4">
        <f>Table15_2[[#This Row],[virtual_counts]]/Table15_2[[#This Row],[den_total]]</f>
        <v>0</v>
      </c>
      <c r="N3482" t="s">
        <v>17</v>
      </c>
    </row>
    <row r="3483" spans="1:14" x14ac:dyDescent="0.3">
      <c r="A3483" t="s">
        <v>30</v>
      </c>
      <c r="B3483">
        <v>2021</v>
      </c>
      <c r="C3483">
        <v>3</v>
      </c>
      <c r="D3483" t="s">
        <v>24</v>
      </c>
      <c r="E3483">
        <v>92415</v>
      </c>
      <c r="F3483">
        <f>VLOOKUP(_xlfn.CONCAT(A3483,B3483,C3483),Denominator!D:H,2,FALSE)</f>
        <v>92367</v>
      </c>
      <c r="G3483">
        <f>VLOOKUP(_xlfn.CONCAT(A3483,B3483,C3483),Denominator!D:H,3,FALSE)</f>
        <v>48</v>
      </c>
      <c r="H3483">
        <v>1</v>
      </c>
      <c r="I3483" s="13">
        <f>Table15_2[[#This Row],[total_counts]]-Table15_2[[#This Row],[virtual_counts]]</f>
        <v>1</v>
      </c>
      <c r="J3483">
        <v>0</v>
      </c>
      <c r="K3483" s="4">
        <f>Table15_2[[#This Row],[total_counts]]/Table15_2[[#This Row],[den_total]]</f>
        <v>1.0820754206568197E-5</v>
      </c>
      <c r="L3483" s="4">
        <f>Table15_2[[#This Row],[in_person_counts]]/Table15_2[[#This Row],[den_total]]</f>
        <v>1.0820754206568197E-5</v>
      </c>
      <c r="M3483" s="4">
        <f>Table15_2[[#This Row],[virtual_counts]]/Table15_2[[#This Row],[den_total]]</f>
        <v>0</v>
      </c>
      <c r="N3483" t="s">
        <v>17</v>
      </c>
    </row>
    <row r="3484" spans="1:14" x14ac:dyDescent="0.3">
      <c r="A3484" t="s">
        <v>30</v>
      </c>
      <c r="B3484">
        <v>2021</v>
      </c>
      <c r="C3484">
        <v>3</v>
      </c>
      <c r="D3484" t="s">
        <v>25</v>
      </c>
      <c r="E3484">
        <v>92415</v>
      </c>
      <c r="F3484">
        <f>VLOOKUP(_xlfn.CONCAT(A3484,B3484,C3484),Denominator!D:H,2,FALSE)</f>
        <v>92367</v>
      </c>
      <c r="G3484">
        <f>VLOOKUP(_xlfn.CONCAT(A3484,B3484,C3484),Denominator!D:H,3,FALSE)</f>
        <v>48</v>
      </c>
      <c r="H3484">
        <v>9</v>
      </c>
      <c r="I3484" s="13">
        <f>Table15_2[[#This Row],[total_counts]]-Table15_2[[#This Row],[virtual_counts]]</f>
        <v>9</v>
      </c>
      <c r="J3484">
        <v>0</v>
      </c>
      <c r="K3484" s="4">
        <f>Table15_2[[#This Row],[total_counts]]/Table15_2[[#This Row],[den_total]]</f>
        <v>9.7386787859113784E-5</v>
      </c>
      <c r="L3484" s="4">
        <f>Table15_2[[#This Row],[in_person_counts]]/Table15_2[[#This Row],[den_total]]</f>
        <v>9.7386787859113784E-5</v>
      </c>
      <c r="M3484" s="4">
        <f>Table15_2[[#This Row],[virtual_counts]]/Table15_2[[#This Row],[den_total]]</f>
        <v>0</v>
      </c>
      <c r="N3484" t="s">
        <v>17</v>
      </c>
    </row>
    <row r="3485" spans="1:14" x14ac:dyDescent="0.3">
      <c r="A3485" t="s">
        <v>30</v>
      </c>
      <c r="B3485">
        <v>2021</v>
      </c>
      <c r="C3485">
        <v>4</v>
      </c>
      <c r="D3485" t="s">
        <v>13</v>
      </c>
      <c r="E3485">
        <v>86080</v>
      </c>
      <c r="F3485">
        <f>VLOOKUP(_xlfn.CONCAT(A3485,B3485,C3485),Denominator!D:H,2,FALSE)</f>
        <v>86020</v>
      </c>
      <c r="G3485">
        <f>VLOOKUP(_xlfn.CONCAT(A3485,B3485,C3485),Denominator!D:H,3,FALSE)</f>
        <v>60</v>
      </c>
      <c r="H3485">
        <v>461</v>
      </c>
      <c r="I3485" s="13">
        <f>Table15_2[[#This Row],[total_counts]]-Table15_2[[#This Row],[virtual_counts]]</f>
        <v>461</v>
      </c>
      <c r="J3485">
        <v>0</v>
      </c>
      <c r="K3485" s="4">
        <f>Table15_2[[#This Row],[total_counts]]/Table15_2[[#This Row],[den_total]]</f>
        <v>5.3554832713754649E-3</v>
      </c>
      <c r="L3485" s="4">
        <f>Table15_2[[#This Row],[in_person_counts]]/Table15_2[[#This Row],[den_total]]</f>
        <v>5.3554832713754649E-3</v>
      </c>
      <c r="M3485" s="4">
        <f>Table15_2[[#This Row],[virtual_counts]]/Table15_2[[#This Row],[den_total]]</f>
        <v>0</v>
      </c>
      <c r="N3485" t="s">
        <v>17</v>
      </c>
    </row>
    <row r="3486" spans="1:14" x14ac:dyDescent="0.3">
      <c r="A3486" t="s">
        <v>30</v>
      </c>
      <c r="B3486">
        <v>2021</v>
      </c>
      <c r="C3486">
        <v>4</v>
      </c>
      <c r="D3486" t="s">
        <v>18</v>
      </c>
      <c r="E3486">
        <v>86080</v>
      </c>
      <c r="F3486">
        <f>VLOOKUP(_xlfn.CONCAT(A3486,B3486,C3486),Denominator!D:H,2,FALSE)</f>
        <v>86020</v>
      </c>
      <c r="G3486">
        <f>VLOOKUP(_xlfn.CONCAT(A3486,B3486,C3486),Denominator!D:H,3,FALSE)</f>
        <v>60</v>
      </c>
      <c r="H3486">
        <v>17</v>
      </c>
      <c r="I3486" s="13">
        <f>Table15_2[[#This Row],[total_counts]]-Table15_2[[#This Row],[virtual_counts]]</f>
        <v>17</v>
      </c>
      <c r="J3486">
        <v>0</v>
      </c>
      <c r="K3486" s="4">
        <f>Table15_2[[#This Row],[total_counts]]/Table15_2[[#This Row],[den_total]]</f>
        <v>1.974907063197026E-4</v>
      </c>
      <c r="L3486" s="4">
        <f>Table15_2[[#This Row],[in_person_counts]]/Table15_2[[#This Row],[den_total]]</f>
        <v>1.974907063197026E-4</v>
      </c>
      <c r="M3486" s="4">
        <f>Table15_2[[#This Row],[virtual_counts]]/Table15_2[[#This Row],[den_total]]</f>
        <v>0</v>
      </c>
      <c r="N3486" t="s">
        <v>17</v>
      </c>
    </row>
    <row r="3487" spans="1:14" x14ac:dyDescent="0.3">
      <c r="A3487" t="s">
        <v>30</v>
      </c>
      <c r="B3487">
        <v>2021</v>
      </c>
      <c r="C3487">
        <v>4</v>
      </c>
      <c r="D3487" t="s">
        <v>19</v>
      </c>
      <c r="E3487">
        <v>86080</v>
      </c>
      <c r="F3487">
        <f>VLOOKUP(_xlfn.CONCAT(A3487,B3487,C3487),Denominator!D:H,2,FALSE)</f>
        <v>86020</v>
      </c>
      <c r="G3487">
        <f>VLOOKUP(_xlfn.CONCAT(A3487,B3487,C3487),Denominator!D:H,3,FALSE)</f>
        <v>60</v>
      </c>
      <c r="H3487">
        <v>71</v>
      </c>
      <c r="I3487" s="13">
        <f>Table15_2[[#This Row],[total_counts]]-Table15_2[[#This Row],[virtual_counts]]</f>
        <v>71</v>
      </c>
      <c r="J3487">
        <v>0</v>
      </c>
      <c r="K3487" s="4">
        <f>Table15_2[[#This Row],[total_counts]]/Table15_2[[#This Row],[den_total]]</f>
        <v>8.2481412639405201E-4</v>
      </c>
      <c r="L3487" s="4">
        <f>Table15_2[[#This Row],[in_person_counts]]/Table15_2[[#This Row],[den_total]]</f>
        <v>8.2481412639405201E-4</v>
      </c>
      <c r="M3487" s="4">
        <f>Table15_2[[#This Row],[virtual_counts]]/Table15_2[[#This Row],[den_total]]</f>
        <v>0</v>
      </c>
      <c r="N3487" t="s">
        <v>17</v>
      </c>
    </row>
    <row r="3488" spans="1:14" x14ac:dyDescent="0.3">
      <c r="A3488" t="s">
        <v>30</v>
      </c>
      <c r="B3488">
        <v>2021</v>
      </c>
      <c r="C3488">
        <v>4</v>
      </c>
      <c r="D3488" t="s">
        <v>20</v>
      </c>
      <c r="E3488">
        <v>86080</v>
      </c>
      <c r="F3488">
        <f>VLOOKUP(_xlfn.CONCAT(A3488,B3488,C3488),Denominator!D:H,2,FALSE)</f>
        <v>86020</v>
      </c>
      <c r="G3488">
        <f>VLOOKUP(_xlfn.CONCAT(A3488,B3488,C3488),Denominator!D:H,3,FALSE)</f>
        <v>60</v>
      </c>
      <c r="H3488">
        <v>0</v>
      </c>
      <c r="I3488" s="13">
        <f>Table15_2[[#This Row],[total_counts]]-Table15_2[[#This Row],[virtual_counts]]</f>
        <v>0</v>
      </c>
      <c r="J3488">
        <v>0</v>
      </c>
      <c r="K3488" s="4">
        <f>Table15_2[[#This Row],[total_counts]]/Table15_2[[#This Row],[den_total]]</f>
        <v>0</v>
      </c>
      <c r="L3488" s="4">
        <f>Table15_2[[#This Row],[in_person_counts]]/Table15_2[[#This Row],[den_total]]</f>
        <v>0</v>
      </c>
      <c r="M3488" s="4">
        <f>Table15_2[[#This Row],[virtual_counts]]/Table15_2[[#This Row],[den_total]]</f>
        <v>0</v>
      </c>
      <c r="N3488" t="s">
        <v>17</v>
      </c>
    </row>
    <row r="3489" spans="1:14" x14ac:dyDescent="0.3">
      <c r="A3489" t="s">
        <v>30</v>
      </c>
      <c r="B3489">
        <v>2021</v>
      </c>
      <c r="C3489">
        <v>4</v>
      </c>
      <c r="D3489" t="s">
        <v>21</v>
      </c>
      <c r="E3489">
        <v>86080</v>
      </c>
      <c r="F3489">
        <f>VLOOKUP(_xlfn.CONCAT(A3489,B3489,C3489),Denominator!D:H,2,FALSE)</f>
        <v>86020</v>
      </c>
      <c r="G3489">
        <f>VLOOKUP(_xlfn.CONCAT(A3489,B3489,C3489),Denominator!D:H,3,FALSE)</f>
        <v>60</v>
      </c>
      <c r="H3489">
        <v>0</v>
      </c>
      <c r="I3489" s="13">
        <f>Table15_2[[#This Row],[total_counts]]-Table15_2[[#This Row],[virtual_counts]]</f>
        <v>0</v>
      </c>
      <c r="J3489">
        <v>0</v>
      </c>
      <c r="K3489" s="4">
        <f>Table15_2[[#This Row],[total_counts]]/Table15_2[[#This Row],[den_total]]</f>
        <v>0</v>
      </c>
      <c r="L3489" s="4">
        <f>Table15_2[[#This Row],[in_person_counts]]/Table15_2[[#This Row],[den_total]]</f>
        <v>0</v>
      </c>
      <c r="M3489" s="4">
        <f>Table15_2[[#This Row],[virtual_counts]]/Table15_2[[#This Row],[den_total]]</f>
        <v>0</v>
      </c>
      <c r="N3489" t="s">
        <v>17</v>
      </c>
    </row>
    <row r="3490" spans="1:14" x14ac:dyDescent="0.3">
      <c r="A3490" t="s">
        <v>30</v>
      </c>
      <c r="B3490">
        <v>2021</v>
      </c>
      <c r="C3490">
        <v>4</v>
      </c>
      <c r="D3490" t="s">
        <v>22</v>
      </c>
      <c r="E3490">
        <v>86080</v>
      </c>
      <c r="F3490">
        <f>VLOOKUP(_xlfn.CONCAT(A3490,B3490,C3490),Denominator!D:H,2,FALSE)</f>
        <v>86020</v>
      </c>
      <c r="G3490">
        <f>VLOOKUP(_xlfn.CONCAT(A3490,B3490,C3490),Denominator!D:H,3,FALSE)</f>
        <v>60</v>
      </c>
      <c r="H3490">
        <v>0</v>
      </c>
      <c r="I3490" s="13">
        <f>Table15_2[[#This Row],[total_counts]]-Table15_2[[#This Row],[virtual_counts]]</f>
        <v>0</v>
      </c>
      <c r="J3490">
        <v>0</v>
      </c>
      <c r="K3490" s="4">
        <f>Table15_2[[#This Row],[total_counts]]/Table15_2[[#This Row],[den_total]]</f>
        <v>0</v>
      </c>
      <c r="L3490" s="4">
        <f>Table15_2[[#This Row],[in_person_counts]]/Table15_2[[#This Row],[den_total]]</f>
        <v>0</v>
      </c>
      <c r="M3490" s="4">
        <f>Table15_2[[#This Row],[virtual_counts]]/Table15_2[[#This Row],[den_total]]</f>
        <v>0</v>
      </c>
      <c r="N3490" t="s">
        <v>17</v>
      </c>
    </row>
    <row r="3491" spans="1:14" x14ac:dyDescent="0.3">
      <c r="A3491" t="s">
        <v>30</v>
      </c>
      <c r="B3491">
        <v>2021</v>
      </c>
      <c r="C3491">
        <v>4</v>
      </c>
      <c r="D3491" t="s">
        <v>23</v>
      </c>
      <c r="E3491">
        <v>86080</v>
      </c>
      <c r="F3491">
        <f>VLOOKUP(_xlfn.CONCAT(A3491,B3491,C3491),Denominator!D:H,2,FALSE)</f>
        <v>86020</v>
      </c>
      <c r="G3491">
        <f>VLOOKUP(_xlfn.CONCAT(A3491,B3491,C3491),Denominator!D:H,3,FALSE)</f>
        <v>60</v>
      </c>
      <c r="H3491">
        <v>0</v>
      </c>
      <c r="I3491" s="13">
        <f>Table15_2[[#This Row],[total_counts]]-Table15_2[[#This Row],[virtual_counts]]</f>
        <v>0</v>
      </c>
      <c r="J3491">
        <v>0</v>
      </c>
      <c r="K3491" s="4">
        <f>Table15_2[[#This Row],[total_counts]]/Table15_2[[#This Row],[den_total]]</f>
        <v>0</v>
      </c>
      <c r="L3491" s="4">
        <f>Table15_2[[#This Row],[in_person_counts]]/Table15_2[[#This Row],[den_total]]</f>
        <v>0</v>
      </c>
      <c r="M3491" s="4">
        <f>Table15_2[[#This Row],[virtual_counts]]/Table15_2[[#This Row],[den_total]]</f>
        <v>0</v>
      </c>
      <c r="N3491" t="s">
        <v>17</v>
      </c>
    </row>
    <row r="3492" spans="1:14" x14ac:dyDescent="0.3">
      <c r="A3492" t="s">
        <v>30</v>
      </c>
      <c r="B3492">
        <v>2021</v>
      </c>
      <c r="C3492">
        <v>4</v>
      </c>
      <c r="D3492" t="s">
        <v>24</v>
      </c>
      <c r="E3492">
        <v>86080</v>
      </c>
      <c r="F3492">
        <f>VLOOKUP(_xlfn.CONCAT(A3492,B3492,C3492),Denominator!D:H,2,FALSE)</f>
        <v>86020</v>
      </c>
      <c r="G3492">
        <f>VLOOKUP(_xlfn.CONCAT(A3492,B3492,C3492),Denominator!D:H,3,FALSE)</f>
        <v>60</v>
      </c>
      <c r="H3492">
        <v>2</v>
      </c>
      <c r="I3492" s="13">
        <f>Table15_2[[#This Row],[total_counts]]-Table15_2[[#This Row],[virtual_counts]]</f>
        <v>2</v>
      </c>
      <c r="J3492">
        <v>0</v>
      </c>
      <c r="K3492" s="4">
        <f>Table15_2[[#This Row],[total_counts]]/Table15_2[[#This Row],[den_total]]</f>
        <v>2.3234200743494423E-5</v>
      </c>
      <c r="L3492" s="4">
        <f>Table15_2[[#This Row],[in_person_counts]]/Table15_2[[#This Row],[den_total]]</f>
        <v>2.3234200743494423E-5</v>
      </c>
      <c r="M3492" s="4">
        <f>Table15_2[[#This Row],[virtual_counts]]/Table15_2[[#This Row],[den_total]]</f>
        <v>0</v>
      </c>
      <c r="N3492" t="s">
        <v>17</v>
      </c>
    </row>
    <row r="3493" spans="1:14" x14ac:dyDescent="0.3">
      <c r="A3493" t="s">
        <v>30</v>
      </c>
      <c r="B3493">
        <v>2021</v>
      </c>
      <c r="C3493">
        <v>4</v>
      </c>
      <c r="D3493" t="s">
        <v>25</v>
      </c>
      <c r="E3493">
        <v>86080</v>
      </c>
      <c r="F3493">
        <f>VLOOKUP(_xlfn.CONCAT(A3493,B3493,C3493),Denominator!D:H,2,FALSE)</f>
        <v>86020</v>
      </c>
      <c r="G3493">
        <f>VLOOKUP(_xlfn.CONCAT(A3493,B3493,C3493),Denominator!D:H,3,FALSE)</f>
        <v>60</v>
      </c>
      <c r="H3493">
        <v>5</v>
      </c>
      <c r="I3493" s="13">
        <f>Table15_2[[#This Row],[total_counts]]-Table15_2[[#This Row],[virtual_counts]]</f>
        <v>5</v>
      </c>
      <c r="J3493">
        <v>0</v>
      </c>
      <c r="K3493" s="4">
        <f>Table15_2[[#This Row],[total_counts]]/Table15_2[[#This Row],[den_total]]</f>
        <v>5.8085501858736057E-5</v>
      </c>
      <c r="L3493" s="4">
        <f>Table15_2[[#This Row],[in_person_counts]]/Table15_2[[#This Row],[den_total]]</f>
        <v>5.8085501858736057E-5</v>
      </c>
      <c r="M3493" s="4">
        <f>Table15_2[[#This Row],[virtual_counts]]/Table15_2[[#This Row],[den_total]]</f>
        <v>0</v>
      </c>
      <c r="N3493" t="s">
        <v>17</v>
      </c>
    </row>
    <row r="3494" spans="1:14" x14ac:dyDescent="0.3">
      <c r="A3494" t="s">
        <v>30</v>
      </c>
      <c r="B3494">
        <v>2021</v>
      </c>
      <c r="C3494">
        <v>5</v>
      </c>
      <c r="D3494" t="s">
        <v>13</v>
      </c>
      <c r="E3494">
        <v>73977</v>
      </c>
      <c r="F3494">
        <f>VLOOKUP(_xlfn.CONCAT(A3494,B3494,C3494),Denominator!D:H,2,FALSE)</f>
        <v>73883</v>
      </c>
      <c r="G3494">
        <f>VLOOKUP(_xlfn.CONCAT(A3494,B3494,C3494),Denominator!D:H,3,FALSE)</f>
        <v>94</v>
      </c>
      <c r="H3494">
        <v>397</v>
      </c>
      <c r="I3494" s="13">
        <f>Table15_2[[#This Row],[total_counts]]-Table15_2[[#This Row],[virtual_counts]]</f>
        <v>397</v>
      </c>
      <c r="J3494">
        <v>0</v>
      </c>
      <c r="K3494" s="4">
        <f>Table15_2[[#This Row],[total_counts]]/Table15_2[[#This Row],[den_total]]</f>
        <v>5.3665328412885087E-3</v>
      </c>
      <c r="L3494" s="4">
        <f>Table15_2[[#This Row],[in_person_counts]]/Table15_2[[#This Row],[den_total]]</f>
        <v>5.3665328412885087E-3</v>
      </c>
      <c r="M3494" s="4">
        <f>Table15_2[[#This Row],[virtual_counts]]/Table15_2[[#This Row],[den_total]]</f>
        <v>0</v>
      </c>
      <c r="N3494" t="s">
        <v>17</v>
      </c>
    </row>
    <row r="3495" spans="1:14" x14ac:dyDescent="0.3">
      <c r="A3495" t="s">
        <v>30</v>
      </c>
      <c r="B3495">
        <v>2021</v>
      </c>
      <c r="C3495">
        <v>5</v>
      </c>
      <c r="D3495" t="s">
        <v>18</v>
      </c>
      <c r="E3495">
        <v>73977</v>
      </c>
      <c r="F3495">
        <f>VLOOKUP(_xlfn.CONCAT(A3495,B3495,C3495),Denominator!D:H,2,FALSE)</f>
        <v>73883</v>
      </c>
      <c r="G3495">
        <f>VLOOKUP(_xlfn.CONCAT(A3495,B3495,C3495),Denominator!D:H,3,FALSE)</f>
        <v>94</v>
      </c>
      <c r="H3495">
        <v>9</v>
      </c>
      <c r="I3495" s="13">
        <f>Table15_2[[#This Row],[total_counts]]-Table15_2[[#This Row],[virtual_counts]]</f>
        <v>9</v>
      </c>
      <c r="J3495">
        <v>0</v>
      </c>
      <c r="K3495" s="4">
        <f>Table15_2[[#This Row],[total_counts]]/Table15_2[[#This Row],[den_total]]</f>
        <v>1.2165943468916015E-4</v>
      </c>
      <c r="L3495" s="4">
        <f>Table15_2[[#This Row],[in_person_counts]]/Table15_2[[#This Row],[den_total]]</f>
        <v>1.2165943468916015E-4</v>
      </c>
      <c r="M3495" s="4">
        <f>Table15_2[[#This Row],[virtual_counts]]/Table15_2[[#This Row],[den_total]]</f>
        <v>0</v>
      </c>
      <c r="N3495" t="s">
        <v>17</v>
      </c>
    </row>
    <row r="3496" spans="1:14" x14ac:dyDescent="0.3">
      <c r="A3496" t="s">
        <v>30</v>
      </c>
      <c r="B3496">
        <v>2021</v>
      </c>
      <c r="C3496">
        <v>5</v>
      </c>
      <c r="D3496" t="s">
        <v>19</v>
      </c>
      <c r="E3496">
        <v>73977</v>
      </c>
      <c r="F3496">
        <f>VLOOKUP(_xlfn.CONCAT(A3496,B3496,C3496),Denominator!D:H,2,FALSE)</f>
        <v>73883</v>
      </c>
      <c r="G3496">
        <f>VLOOKUP(_xlfn.CONCAT(A3496,B3496,C3496),Denominator!D:H,3,FALSE)</f>
        <v>94</v>
      </c>
      <c r="H3496">
        <v>47</v>
      </c>
      <c r="I3496" s="13">
        <f>Table15_2[[#This Row],[total_counts]]-Table15_2[[#This Row],[virtual_counts]]</f>
        <v>46</v>
      </c>
      <c r="J3496">
        <v>1</v>
      </c>
      <c r="K3496" s="4">
        <f>Table15_2[[#This Row],[total_counts]]/Table15_2[[#This Row],[den_total]]</f>
        <v>6.3533260337672517E-4</v>
      </c>
      <c r="L3496" s="4">
        <f>Table15_2[[#This Row],[in_person_counts]]/Table15_2[[#This Row],[den_total]]</f>
        <v>6.2181488841126301E-4</v>
      </c>
      <c r="M3496" s="4">
        <f>Table15_2[[#This Row],[virtual_counts]]/Table15_2[[#This Row],[den_total]]</f>
        <v>1.3517714965462239E-5</v>
      </c>
      <c r="N3496" t="s">
        <v>17</v>
      </c>
    </row>
    <row r="3497" spans="1:14" x14ac:dyDescent="0.3">
      <c r="A3497" t="s">
        <v>30</v>
      </c>
      <c r="B3497">
        <v>2021</v>
      </c>
      <c r="C3497">
        <v>5</v>
      </c>
      <c r="D3497" t="s">
        <v>20</v>
      </c>
      <c r="E3497">
        <v>73977</v>
      </c>
      <c r="F3497">
        <f>VLOOKUP(_xlfn.CONCAT(A3497,B3497,C3497),Denominator!D:H,2,FALSE)</f>
        <v>73883</v>
      </c>
      <c r="G3497">
        <f>VLOOKUP(_xlfn.CONCAT(A3497,B3497,C3497),Denominator!D:H,3,FALSE)</f>
        <v>94</v>
      </c>
      <c r="H3497">
        <v>0</v>
      </c>
      <c r="I3497" s="13">
        <f>Table15_2[[#This Row],[total_counts]]-Table15_2[[#This Row],[virtual_counts]]</f>
        <v>0</v>
      </c>
      <c r="J3497">
        <v>0</v>
      </c>
      <c r="K3497" s="4">
        <f>Table15_2[[#This Row],[total_counts]]/Table15_2[[#This Row],[den_total]]</f>
        <v>0</v>
      </c>
      <c r="L3497" s="4">
        <f>Table15_2[[#This Row],[in_person_counts]]/Table15_2[[#This Row],[den_total]]</f>
        <v>0</v>
      </c>
      <c r="M3497" s="4">
        <f>Table15_2[[#This Row],[virtual_counts]]/Table15_2[[#This Row],[den_total]]</f>
        <v>0</v>
      </c>
      <c r="N3497" t="s">
        <v>17</v>
      </c>
    </row>
    <row r="3498" spans="1:14" x14ac:dyDescent="0.3">
      <c r="A3498" t="s">
        <v>30</v>
      </c>
      <c r="B3498">
        <v>2021</v>
      </c>
      <c r="C3498">
        <v>5</v>
      </c>
      <c r="D3498" t="s">
        <v>21</v>
      </c>
      <c r="E3498">
        <v>73977</v>
      </c>
      <c r="F3498">
        <f>VLOOKUP(_xlfn.CONCAT(A3498,B3498,C3498),Denominator!D:H,2,FALSE)</f>
        <v>73883</v>
      </c>
      <c r="G3498">
        <f>VLOOKUP(_xlfn.CONCAT(A3498,B3498,C3498),Denominator!D:H,3,FALSE)</f>
        <v>94</v>
      </c>
      <c r="H3498">
        <v>0</v>
      </c>
      <c r="I3498" s="13">
        <f>Table15_2[[#This Row],[total_counts]]-Table15_2[[#This Row],[virtual_counts]]</f>
        <v>0</v>
      </c>
      <c r="J3498">
        <v>0</v>
      </c>
      <c r="K3498" s="4">
        <f>Table15_2[[#This Row],[total_counts]]/Table15_2[[#This Row],[den_total]]</f>
        <v>0</v>
      </c>
      <c r="L3498" s="4">
        <f>Table15_2[[#This Row],[in_person_counts]]/Table15_2[[#This Row],[den_total]]</f>
        <v>0</v>
      </c>
      <c r="M3498" s="4">
        <f>Table15_2[[#This Row],[virtual_counts]]/Table15_2[[#This Row],[den_total]]</f>
        <v>0</v>
      </c>
      <c r="N3498" t="s">
        <v>17</v>
      </c>
    </row>
    <row r="3499" spans="1:14" x14ac:dyDescent="0.3">
      <c r="A3499" t="s">
        <v>30</v>
      </c>
      <c r="B3499">
        <v>2021</v>
      </c>
      <c r="C3499">
        <v>5</v>
      </c>
      <c r="D3499" t="s">
        <v>22</v>
      </c>
      <c r="E3499">
        <v>73977</v>
      </c>
      <c r="F3499">
        <f>VLOOKUP(_xlfn.CONCAT(A3499,B3499,C3499),Denominator!D:H,2,FALSE)</f>
        <v>73883</v>
      </c>
      <c r="G3499">
        <f>VLOOKUP(_xlfn.CONCAT(A3499,B3499,C3499),Denominator!D:H,3,FALSE)</f>
        <v>94</v>
      </c>
      <c r="H3499">
        <v>0</v>
      </c>
      <c r="I3499" s="13">
        <f>Table15_2[[#This Row],[total_counts]]-Table15_2[[#This Row],[virtual_counts]]</f>
        <v>0</v>
      </c>
      <c r="J3499">
        <v>0</v>
      </c>
      <c r="K3499" s="4">
        <f>Table15_2[[#This Row],[total_counts]]/Table15_2[[#This Row],[den_total]]</f>
        <v>0</v>
      </c>
      <c r="L3499" s="4">
        <f>Table15_2[[#This Row],[in_person_counts]]/Table15_2[[#This Row],[den_total]]</f>
        <v>0</v>
      </c>
      <c r="M3499" s="4">
        <f>Table15_2[[#This Row],[virtual_counts]]/Table15_2[[#This Row],[den_total]]</f>
        <v>0</v>
      </c>
      <c r="N3499" t="s">
        <v>17</v>
      </c>
    </row>
    <row r="3500" spans="1:14" x14ac:dyDescent="0.3">
      <c r="A3500" t="s">
        <v>30</v>
      </c>
      <c r="B3500">
        <v>2021</v>
      </c>
      <c r="C3500">
        <v>5</v>
      </c>
      <c r="D3500" t="s">
        <v>23</v>
      </c>
      <c r="E3500">
        <v>73977</v>
      </c>
      <c r="F3500">
        <f>VLOOKUP(_xlfn.CONCAT(A3500,B3500,C3500),Denominator!D:H,2,FALSE)</f>
        <v>73883</v>
      </c>
      <c r="G3500">
        <f>VLOOKUP(_xlfn.CONCAT(A3500,B3500,C3500),Denominator!D:H,3,FALSE)</f>
        <v>94</v>
      </c>
      <c r="H3500">
        <v>0</v>
      </c>
      <c r="I3500" s="13">
        <f>Table15_2[[#This Row],[total_counts]]-Table15_2[[#This Row],[virtual_counts]]</f>
        <v>0</v>
      </c>
      <c r="J3500">
        <v>0</v>
      </c>
      <c r="K3500" s="4">
        <f>Table15_2[[#This Row],[total_counts]]/Table15_2[[#This Row],[den_total]]</f>
        <v>0</v>
      </c>
      <c r="L3500" s="4">
        <f>Table15_2[[#This Row],[in_person_counts]]/Table15_2[[#This Row],[den_total]]</f>
        <v>0</v>
      </c>
      <c r="M3500" s="4">
        <f>Table15_2[[#This Row],[virtual_counts]]/Table15_2[[#This Row],[den_total]]</f>
        <v>0</v>
      </c>
      <c r="N3500" t="s">
        <v>17</v>
      </c>
    </row>
    <row r="3501" spans="1:14" x14ac:dyDescent="0.3">
      <c r="A3501" t="s">
        <v>30</v>
      </c>
      <c r="B3501">
        <v>2021</v>
      </c>
      <c r="C3501">
        <v>5</v>
      </c>
      <c r="D3501" t="s">
        <v>24</v>
      </c>
      <c r="E3501">
        <v>73977</v>
      </c>
      <c r="F3501">
        <f>VLOOKUP(_xlfn.CONCAT(A3501,B3501,C3501),Denominator!D:H,2,FALSE)</f>
        <v>73883</v>
      </c>
      <c r="G3501">
        <f>VLOOKUP(_xlfn.CONCAT(A3501,B3501,C3501),Denominator!D:H,3,FALSE)</f>
        <v>94</v>
      </c>
      <c r="H3501">
        <v>0</v>
      </c>
      <c r="I3501" s="13">
        <f>Table15_2[[#This Row],[total_counts]]-Table15_2[[#This Row],[virtual_counts]]</f>
        <v>0</v>
      </c>
      <c r="J3501">
        <v>0</v>
      </c>
      <c r="K3501" s="4">
        <f>Table15_2[[#This Row],[total_counts]]/Table15_2[[#This Row],[den_total]]</f>
        <v>0</v>
      </c>
      <c r="L3501" s="4">
        <f>Table15_2[[#This Row],[in_person_counts]]/Table15_2[[#This Row],[den_total]]</f>
        <v>0</v>
      </c>
      <c r="M3501" s="4">
        <f>Table15_2[[#This Row],[virtual_counts]]/Table15_2[[#This Row],[den_total]]</f>
        <v>0</v>
      </c>
      <c r="N3501" t="s">
        <v>17</v>
      </c>
    </row>
    <row r="3502" spans="1:14" x14ac:dyDescent="0.3">
      <c r="A3502" t="s">
        <v>30</v>
      </c>
      <c r="B3502">
        <v>2021</v>
      </c>
      <c r="C3502">
        <v>5</v>
      </c>
      <c r="D3502" t="s">
        <v>25</v>
      </c>
      <c r="E3502">
        <v>73977</v>
      </c>
      <c r="F3502">
        <f>VLOOKUP(_xlfn.CONCAT(A3502,B3502,C3502),Denominator!D:H,2,FALSE)</f>
        <v>73883</v>
      </c>
      <c r="G3502">
        <f>VLOOKUP(_xlfn.CONCAT(A3502,B3502,C3502),Denominator!D:H,3,FALSE)</f>
        <v>94</v>
      </c>
      <c r="H3502">
        <v>2</v>
      </c>
      <c r="I3502" s="13">
        <f>Table15_2[[#This Row],[total_counts]]-Table15_2[[#This Row],[virtual_counts]]</f>
        <v>2</v>
      </c>
      <c r="J3502">
        <v>0</v>
      </c>
      <c r="K3502" s="4">
        <f>Table15_2[[#This Row],[total_counts]]/Table15_2[[#This Row],[den_total]]</f>
        <v>2.7035429930924477E-5</v>
      </c>
      <c r="L3502" s="4">
        <f>Table15_2[[#This Row],[in_person_counts]]/Table15_2[[#This Row],[den_total]]</f>
        <v>2.7035429930924477E-5</v>
      </c>
      <c r="M3502" s="4">
        <f>Table15_2[[#This Row],[virtual_counts]]/Table15_2[[#This Row],[den_total]]</f>
        <v>0</v>
      </c>
      <c r="N3502" t="s">
        <v>17</v>
      </c>
    </row>
    <row r="3503" spans="1:14" x14ac:dyDescent="0.3">
      <c r="A3503" t="s">
        <v>30</v>
      </c>
      <c r="B3503">
        <v>2021</v>
      </c>
      <c r="C3503">
        <v>6</v>
      </c>
      <c r="D3503" t="s">
        <v>13</v>
      </c>
      <c r="E3503">
        <v>80356</v>
      </c>
      <c r="F3503">
        <f>VLOOKUP(_xlfn.CONCAT(A3503,B3503,C3503),Denominator!D:H,2,FALSE)</f>
        <v>80212</v>
      </c>
      <c r="G3503">
        <f>VLOOKUP(_xlfn.CONCAT(A3503,B3503,C3503),Denominator!D:H,3,FALSE)</f>
        <v>144</v>
      </c>
      <c r="H3503">
        <v>454</v>
      </c>
      <c r="I3503" s="13">
        <f>Table15_2[[#This Row],[total_counts]]-Table15_2[[#This Row],[virtual_counts]]</f>
        <v>453</v>
      </c>
      <c r="J3503">
        <v>1</v>
      </c>
      <c r="K3503" s="4">
        <f>Table15_2[[#This Row],[total_counts]]/Table15_2[[#This Row],[den_total]]</f>
        <v>5.6498581313156456E-3</v>
      </c>
      <c r="L3503" s="4">
        <f>Table15_2[[#This Row],[in_person_counts]]/Table15_2[[#This Row],[den_total]]</f>
        <v>5.6374135098810297E-3</v>
      </c>
      <c r="M3503" s="4">
        <f>Table15_2[[#This Row],[virtual_counts]]/Table15_2[[#This Row],[den_total]]</f>
        <v>1.244462143461596E-5</v>
      </c>
      <c r="N3503" t="s">
        <v>17</v>
      </c>
    </row>
    <row r="3504" spans="1:14" x14ac:dyDescent="0.3">
      <c r="A3504" t="s">
        <v>30</v>
      </c>
      <c r="B3504">
        <v>2021</v>
      </c>
      <c r="C3504">
        <v>6</v>
      </c>
      <c r="D3504" t="s">
        <v>18</v>
      </c>
      <c r="E3504">
        <v>80356</v>
      </c>
      <c r="F3504">
        <f>VLOOKUP(_xlfn.CONCAT(A3504,B3504,C3504),Denominator!D:H,2,FALSE)</f>
        <v>80212</v>
      </c>
      <c r="G3504">
        <f>VLOOKUP(_xlfn.CONCAT(A3504,B3504,C3504),Denominator!D:H,3,FALSE)</f>
        <v>144</v>
      </c>
      <c r="H3504">
        <v>14</v>
      </c>
      <c r="I3504" s="13">
        <f>Table15_2[[#This Row],[total_counts]]-Table15_2[[#This Row],[virtual_counts]]</f>
        <v>14</v>
      </c>
      <c r="J3504">
        <v>0</v>
      </c>
      <c r="K3504" s="4">
        <f>Table15_2[[#This Row],[total_counts]]/Table15_2[[#This Row],[den_total]]</f>
        <v>1.7422470008462342E-4</v>
      </c>
      <c r="L3504" s="4">
        <f>Table15_2[[#This Row],[in_person_counts]]/Table15_2[[#This Row],[den_total]]</f>
        <v>1.7422470008462342E-4</v>
      </c>
      <c r="M3504" s="4">
        <f>Table15_2[[#This Row],[virtual_counts]]/Table15_2[[#This Row],[den_total]]</f>
        <v>0</v>
      </c>
      <c r="N3504" t="s">
        <v>17</v>
      </c>
    </row>
    <row r="3505" spans="1:14" x14ac:dyDescent="0.3">
      <c r="A3505" t="s">
        <v>30</v>
      </c>
      <c r="B3505">
        <v>2021</v>
      </c>
      <c r="C3505">
        <v>6</v>
      </c>
      <c r="D3505" t="s">
        <v>19</v>
      </c>
      <c r="E3505">
        <v>80356</v>
      </c>
      <c r="F3505">
        <f>VLOOKUP(_xlfn.CONCAT(A3505,B3505,C3505),Denominator!D:H,2,FALSE)</f>
        <v>80212</v>
      </c>
      <c r="G3505">
        <f>VLOOKUP(_xlfn.CONCAT(A3505,B3505,C3505),Denominator!D:H,3,FALSE)</f>
        <v>144</v>
      </c>
      <c r="H3505">
        <v>64</v>
      </c>
      <c r="I3505" s="13">
        <f>Table15_2[[#This Row],[total_counts]]-Table15_2[[#This Row],[virtual_counts]]</f>
        <v>64</v>
      </c>
      <c r="J3505">
        <v>0</v>
      </c>
      <c r="K3505" s="4">
        <f>Table15_2[[#This Row],[total_counts]]/Table15_2[[#This Row],[den_total]]</f>
        <v>7.9645577181542142E-4</v>
      </c>
      <c r="L3505" s="4">
        <f>Table15_2[[#This Row],[in_person_counts]]/Table15_2[[#This Row],[den_total]]</f>
        <v>7.9645577181542142E-4</v>
      </c>
      <c r="M3505" s="4">
        <f>Table15_2[[#This Row],[virtual_counts]]/Table15_2[[#This Row],[den_total]]</f>
        <v>0</v>
      </c>
      <c r="N3505" t="s">
        <v>17</v>
      </c>
    </row>
    <row r="3506" spans="1:14" x14ac:dyDescent="0.3">
      <c r="A3506" t="s">
        <v>30</v>
      </c>
      <c r="B3506">
        <v>2021</v>
      </c>
      <c r="C3506">
        <v>6</v>
      </c>
      <c r="D3506" t="s">
        <v>20</v>
      </c>
      <c r="E3506">
        <v>80356</v>
      </c>
      <c r="F3506">
        <f>VLOOKUP(_xlfn.CONCAT(A3506,B3506,C3506),Denominator!D:H,2,FALSE)</f>
        <v>80212</v>
      </c>
      <c r="G3506">
        <f>VLOOKUP(_xlfn.CONCAT(A3506,B3506,C3506),Denominator!D:H,3,FALSE)</f>
        <v>144</v>
      </c>
      <c r="H3506">
        <v>0</v>
      </c>
      <c r="I3506" s="13">
        <f>Table15_2[[#This Row],[total_counts]]-Table15_2[[#This Row],[virtual_counts]]</f>
        <v>0</v>
      </c>
      <c r="J3506">
        <v>0</v>
      </c>
      <c r="K3506" s="4">
        <f>Table15_2[[#This Row],[total_counts]]/Table15_2[[#This Row],[den_total]]</f>
        <v>0</v>
      </c>
      <c r="L3506" s="4">
        <f>Table15_2[[#This Row],[in_person_counts]]/Table15_2[[#This Row],[den_total]]</f>
        <v>0</v>
      </c>
      <c r="M3506" s="4">
        <f>Table15_2[[#This Row],[virtual_counts]]/Table15_2[[#This Row],[den_total]]</f>
        <v>0</v>
      </c>
      <c r="N3506" t="s">
        <v>17</v>
      </c>
    </row>
    <row r="3507" spans="1:14" x14ac:dyDescent="0.3">
      <c r="A3507" t="s">
        <v>30</v>
      </c>
      <c r="B3507">
        <v>2021</v>
      </c>
      <c r="C3507">
        <v>6</v>
      </c>
      <c r="D3507" t="s">
        <v>21</v>
      </c>
      <c r="E3507">
        <v>80356</v>
      </c>
      <c r="F3507">
        <f>VLOOKUP(_xlfn.CONCAT(A3507,B3507,C3507),Denominator!D:H,2,FALSE)</f>
        <v>80212</v>
      </c>
      <c r="G3507">
        <f>VLOOKUP(_xlfn.CONCAT(A3507,B3507,C3507),Denominator!D:H,3,FALSE)</f>
        <v>144</v>
      </c>
      <c r="H3507">
        <v>0</v>
      </c>
      <c r="I3507" s="13">
        <f>Table15_2[[#This Row],[total_counts]]-Table15_2[[#This Row],[virtual_counts]]</f>
        <v>0</v>
      </c>
      <c r="J3507">
        <v>0</v>
      </c>
      <c r="K3507" s="4">
        <f>Table15_2[[#This Row],[total_counts]]/Table15_2[[#This Row],[den_total]]</f>
        <v>0</v>
      </c>
      <c r="L3507" s="4">
        <f>Table15_2[[#This Row],[in_person_counts]]/Table15_2[[#This Row],[den_total]]</f>
        <v>0</v>
      </c>
      <c r="M3507" s="4">
        <f>Table15_2[[#This Row],[virtual_counts]]/Table15_2[[#This Row],[den_total]]</f>
        <v>0</v>
      </c>
      <c r="N3507" t="s">
        <v>17</v>
      </c>
    </row>
    <row r="3508" spans="1:14" x14ac:dyDescent="0.3">
      <c r="A3508" t="s">
        <v>30</v>
      </c>
      <c r="B3508">
        <v>2021</v>
      </c>
      <c r="C3508">
        <v>6</v>
      </c>
      <c r="D3508" t="s">
        <v>22</v>
      </c>
      <c r="E3508">
        <v>80356</v>
      </c>
      <c r="F3508">
        <f>VLOOKUP(_xlfn.CONCAT(A3508,B3508,C3508),Denominator!D:H,2,FALSE)</f>
        <v>80212</v>
      </c>
      <c r="G3508">
        <f>VLOOKUP(_xlfn.CONCAT(A3508,B3508,C3508),Denominator!D:H,3,FALSE)</f>
        <v>144</v>
      </c>
      <c r="H3508">
        <v>0</v>
      </c>
      <c r="I3508" s="13">
        <f>Table15_2[[#This Row],[total_counts]]-Table15_2[[#This Row],[virtual_counts]]</f>
        <v>0</v>
      </c>
      <c r="J3508">
        <v>0</v>
      </c>
      <c r="K3508" s="4">
        <f>Table15_2[[#This Row],[total_counts]]/Table15_2[[#This Row],[den_total]]</f>
        <v>0</v>
      </c>
      <c r="L3508" s="4">
        <f>Table15_2[[#This Row],[in_person_counts]]/Table15_2[[#This Row],[den_total]]</f>
        <v>0</v>
      </c>
      <c r="M3508" s="4">
        <f>Table15_2[[#This Row],[virtual_counts]]/Table15_2[[#This Row],[den_total]]</f>
        <v>0</v>
      </c>
      <c r="N3508" t="s">
        <v>17</v>
      </c>
    </row>
    <row r="3509" spans="1:14" x14ac:dyDescent="0.3">
      <c r="A3509" t="s">
        <v>30</v>
      </c>
      <c r="B3509">
        <v>2021</v>
      </c>
      <c r="C3509">
        <v>6</v>
      </c>
      <c r="D3509" t="s">
        <v>23</v>
      </c>
      <c r="E3509">
        <v>80356</v>
      </c>
      <c r="F3509">
        <f>VLOOKUP(_xlfn.CONCAT(A3509,B3509,C3509),Denominator!D:H,2,FALSE)</f>
        <v>80212</v>
      </c>
      <c r="G3509">
        <f>VLOOKUP(_xlfn.CONCAT(A3509,B3509,C3509),Denominator!D:H,3,FALSE)</f>
        <v>144</v>
      </c>
      <c r="H3509">
        <v>0</v>
      </c>
      <c r="I3509" s="13">
        <f>Table15_2[[#This Row],[total_counts]]-Table15_2[[#This Row],[virtual_counts]]</f>
        <v>0</v>
      </c>
      <c r="J3509">
        <v>0</v>
      </c>
      <c r="K3509" s="4">
        <f>Table15_2[[#This Row],[total_counts]]/Table15_2[[#This Row],[den_total]]</f>
        <v>0</v>
      </c>
      <c r="L3509" s="4">
        <f>Table15_2[[#This Row],[in_person_counts]]/Table15_2[[#This Row],[den_total]]</f>
        <v>0</v>
      </c>
      <c r="M3509" s="4">
        <f>Table15_2[[#This Row],[virtual_counts]]/Table15_2[[#This Row],[den_total]]</f>
        <v>0</v>
      </c>
      <c r="N3509" t="s">
        <v>17</v>
      </c>
    </row>
    <row r="3510" spans="1:14" x14ac:dyDescent="0.3">
      <c r="A3510" t="s">
        <v>30</v>
      </c>
      <c r="B3510">
        <v>2021</v>
      </c>
      <c r="C3510">
        <v>6</v>
      </c>
      <c r="D3510" t="s">
        <v>24</v>
      </c>
      <c r="E3510">
        <v>80356</v>
      </c>
      <c r="F3510">
        <f>VLOOKUP(_xlfn.CONCAT(A3510,B3510,C3510),Denominator!D:H,2,FALSE)</f>
        <v>80212</v>
      </c>
      <c r="G3510">
        <f>VLOOKUP(_xlfn.CONCAT(A3510,B3510,C3510),Denominator!D:H,3,FALSE)</f>
        <v>144</v>
      </c>
      <c r="H3510">
        <v>2</v>
      </c>
      <c r="I3510" s="13">
        <f>Table15_2[[#This Row],[total_counts]]-Table15_2[[#This Row],[virtual_counts]]</f>
        <v>2</v>
      </c>
      <c r="J3510">
        <v>0</v>
      </c>
      <c r="K3510" s="4">
        <f>Table15_2[[#This Row],[total_counts]]/Table15_2[[#This Row],[den_total]]</f>
        <v>2.4889242869231919E-5</v>
      </c>
      <c r="L3510" s="4">
        <f>Table15_2[[#This Row],[in_person_counts]]/Table15_2[[#This Row],[den_total]]</f>
        <v>2.4889242869231919E-5</v>
      </c>
      <c r="M3510" s="4">
        <f>Table15_2[[#This Row],[virtual_counts]]/Table15_2[[#This Row],[den_total]]</f>
        <v>0</v>
      </c>
      <c r="N3510" t="s">
        <v>17</v>
      </c>
    </row>
    <row r="3511" spans="1:14" x14ac:dyDescent="0.3">
      <c r="A3511" t="s">
        <v>30</v>
      </c>
      <c r="B3511">
        <v>2021</v>
      </c>
      <c r="C3511">
        <v>6</v>
      </c>
      <c r="D3511" t="s">
        <v>25</v>
      </c>
      <c r="E3511">
        <v>80356</v>
      </c>
      <c r="F3511">
        <f>VLOOKUP(_xlfn.CONCAT(A3511,B3511,C3511),Denominator!D:H,2,FALSE)</f>
        <v>80212</v>
      </c>
      <c r="G3511">
        <f>VLOOKUP(_xlfn.CONCAT(A3511,B3511,C3511),Denominator!D:H,3,FALSE)</f>
        <v>144</v>
      </c>
      <c r="H3511">
        <v>10</v>
      </c>
      <c r="I3511" s="13">
        <f>Table15_2[[#This Row],[total_counts]]-Table15_2[[#This Row],[virtual_counts]]</f>
        <v>10</v>
      </c>
      <c r="J3511">
        <v>0</v>
      </c>
      <c r="K3511" s="4">
        <f>Table15_2[[#This Row],[total_counts]]/Table15_2[[#This Row],[den_total]]</f>
        <v>1.2444621434615959E-4</v>
      </c>
      <c r="L3511" s="4">
        <f>Table15_2[[#This Row],[in_person_counts]]/Table15_2[[#This Row],[den_total]]</f>
        <v>1.2444621434615959E-4</v>
      </c>
      <c r="M3511" s="4">
        <f>Table15_2[[#This Row],[virtual_counts]]/Table15_2[[#This Row],[den_total]]</f>
        <v>0</v>
      </c>
      <c r="N3511" t="s">
        <v>17</v>
      </c>
    </row>
    <row r="3512" spans="1:14" x14ac:dyDescent="0.3">
      <c r="A3512" t="s">
        <v>30</v>
      </c>
      <c r="B3512">
        <v>2021</v>
      </c>
      <c r="C3512">
        <v>7</v>
      </c>
      <c r="D3512" t="s">
        <v>13</v>
      </c>
      <c r="E3512">
        <v>85100</v>
      </c>
      <c r="F3512">
        <f>VLOOKUP(_xlfn.CONCAT(A3512,B3512,C3512),Denominator!D:H,2,FALSE)</f>
        <v>84998</v>
      </c>
      <c r="G3512">
        <f>VLOOKUP(_xlfn.CONCAT(A3512,B3512,C3512),Denominator!D:H,3,FALSE)</f>
        <v>102</v>
      </c>
      <c r="H3512">
        <v>523</v>
      </c>
      <c r="I3512" s="13">
        <f>Table15_2[[#This Row],[total_counts]]-Table15_2[[#This Row],[virtual_counts]]</f>
        <v>523</v>
      </c>
      <c r="J3512">
        <v>0</v>
      </c>
      <c r="K3512" s="4">
        <f>Table15_2[[#This Row],[total_counts]]/Table15_2[[#This Row],[den_total]]</f>
        <v>6.1457109283196238E-3</v>
      </c>
      <c r="L3512" s="4">
        <f>Table15_2[[#This Row],[in_person_counts]]/Table15_2[[#This Row],[den_total]]</f>
        <v>6.1457109283196238E-3</v>
      </c>
      <c r="M3512" s="4">
        <f>Table15_2[[#This Row],[virtual_counts]]/Table15_2[[#This Row],[den_total]]</f>
        <v>0</v>
      </c>
      <c r="N3512" t="s">
        <v>17</v>
      </c>
    </row>
    <row r="3513" spans="1:14" x14ac:dyDescent="0.3">
      <c r="A3513" t="s">
        <v>30</v>
      </c>
      <c r="B3513">
        <v>2021</v>
      </c>
      <c r="C3513">
        <v>7</v>
      </c>
      <c r="D3513" t="s">
        <v>18</v>
      </c>
      <c r="E3513">
        <v>85100</v>
      </c>
      <c r="F3513">
        <f>VLOOKUP(_xlfn.CONCAT(A3513,B3513,C3513),Denominator!D:H,2,FALSE)</f>
        <v>84998</v>
      </c>
      <c r="G3513">
        <f>VLOOKUP(_xlfn.CONCAT(A3513,B3513,C3513),Denominator!D:H,3,FALSE)</f>
        <v>102</v>
      </c>
      <c r="H3513">
        <v>10</v>
      </c>
      <c r="I3513" s="13">
        <f>Table15_2[[#This Row],[total_counts]]-Table15_2[[#This Row],[virtual_counts]]</f>
        <v>10</v>
      </c>
      <c r="J3513">
        <v>0</v>
      </c>
      <c r="K3513" s="4">
        <f>Table15_2[[#This Row],[total_counts]]/Table15_2[[#This Row],[den_total]]</f>
        <v>1.1750881316098707E-4</v>
      </c>
      <c r="L3513" s="4">
        <f>Table15_2[[#This Row],[in_person_counts]]/Table15_2[[#This Row],[den_total]]</f>
        <v>1.1750881316098707E-4</v>
      </c>
      <c r="M3513" s="4">
        <f>Table15_2[[#This Row],[virtual_counts]]/Table15_2[[#This Row],[den_total]]</f>
        <v>0</v>
      </c>
      <c r="N3513" t="s">
        <v>17</v>
      </c>
    </row>
    <row r="3514" spans="1:14" x14ac:dyDescent="0.3">
      <c r="A3514" t="s">
        <v>30</v>
      </c>
      <c r="B3514">
        <v>2021</v>
      </c>
      <c r="C3514">
        <v>7</v>
      </c>
      <c r="D3514" t="s">
        <v>19</v>
      </c>
      <c r="E3514">
        <v>85100</v>
      </c>
      <c r="F3514">
        <f>VLOOKUP(_xlfn.CONCAT(A3514,B3514,C3514),Denominator!D:H,2,FALSE)</f>
        <v>84998</v>
      </c>
      <c r="G3514">
        <f>VLOOKUP(_xlfn.CONCAT(A3514,B3514,C3514),Denominator!D:H,3,FALSE)</f>
        <v>102</v>
      </c>
      <c r="H3514">
        <v>61</v>
      </c>
      <c r="I3514" s="13">
        <f>Table15_2[[#This Row],[total_counts]]-Table15_2[[#This Row],[virtual_counts]]</f>
        <v>61</v>
      </c>
      <c r="J3514">
        <v>0</v>
      </c>
      <c r="K3514" s="4">
        <f>Table15_2[[#This Row],[total_counts]]/Table15_2[[#This Row],[den_total]]</f>
        <v>7.1680376028202116E-4</v>
      </c>
      <c r="L3514" s="4">
        <f>Table15_2[[#This Row],[in_person_counts]]/Table15_2[[#This Row],[den_total]]</f>
        <v>7.1680376028202116E-4</v>
      </c>
      <c r="M3514" s="4">
        <f>Table15_2[[#This Row],[virtual_counts]]/Table15_2[[#This Row],[den_total]]</f>
        <v>0</v>
      </c>
      <c r="N3514" t="s">
        <v>17</v>
      </c>
    </row>
    <row r="3515" spans="1:14" x14ac:dyDescent="0.3">
      <c r="A3515" t="s">
        <v>30</v>
      </c>
      <c r="B3515">
        <v>2021</v>
      </c>
      <c r="C3515">
        <v>7</v>
      </c>
      <c r="D3515" t="s">
        <v>20</v>
      </c>
      <c r="E3515">
        <v>85100</v>
      </c>
      <c r="F3515">
        <f>VLOOKUP(_xlfn.CONCAT(A3515,B3515,C3515),Denominator!D:H,2,FALSE)</f>
        <v>84998</v>
      </c>
      <c r="G3515">
        <f>VLOOKUP(_xlfn.CONCAT(A3515,B3515,C3515),Denominator!D:H,3,FALSE)</f>
        <v>102</v>
      </c>
      <c r="H3515">
        <v>0</v>
      </c>
      <c r="I3515" s="13">
        <f>Table15_2[[#This Row],[total_counts]]-Table15_2[[#This Row],[virtual_counts]]</f>
        <v>0</v>
      </c>
      <c r="J3515">
        <v>0</v>
      </c>
      <c r="K3515" s="4">
        <f>Table15_2[[#This Row],[total_counts]]/Table15_2[[#This Row],[den_total]]</f>
        <v>0</v>
      </c>
      <c r="L3515" s="4">
        <f>Table15_2[[#This Row],[in_person_counts]]/Table15_2[[#This Row],[den_total]]</f>
        <v>0</v>
      </c>
      <c r="M3515" s="4">
        <f>Table15_2[[#This Row],[virtual_counts]]/Table15_2[[#This Row],[den_total]]</f>
        <v>0</v>
      </c>
      <c r="N3515" t="s">
        <v>17</v>
      </c>
    </row>
    <row r="3516" spans="1:14" x14ac:dyDescent="0.3">
      <c r="A3516" t="s">
        <v>30</v>
      </c>
      <c r="B3516">
        <v>2021</v>
      </c>
      <c r="C3516">
        <v>7</v>
      </c>
      <c r="D3516" t="s">
        <v>21</v>
      </c>
      <c r="E3516">
        <v>85100</v>
      </c>
      <c r="F3516">
        <f>VLOOKUP(_xlfn.CONCAT(A3516,B3516,C3516),Denominator!D:H,2,FALSE)</f>
        <v>84998</v>
      </c>
      <c r="G3516">
        <f>VLOOKUP(_xlfn.CONCAT(A3516,B3516,C3516),Denominator!D:H,3,FALSE)</f>
        <v>102</v>
      </c>
      <c r="H3516">
        <v>0</v>
      </c>
      <c r="I3516" s="13">
        <f>Table15_2[[#This Row],[total_counts]]-Table15_2[[#This Row],[virtual_counts]]</f>
        <v>0</v>
      </c>
      <c r="J3516">
        <v>0</v>
      </c>
      <c r="K3516" s="4">
        <f>Table15_2[[#This Row],[total_counts]]/Table15_2[[#This Row],[den_total]]</f>
        <v>0</v>
      </c>
      <c r="L3516" s="4">
        <f>Table15_2[[#This Row],[in_person_counts]]/Table15_2[[#This Row],[den_total]]</f>
        <v>0</v>
      </c>
      <c r="M3516" s="4">
        <f>Table15_2[[#This Row],[virtual_counts]]/Table15_2[[#This Row],[den_total]]</f>
        <v>0</v>
      </c>
      <c r="N3516" t="s">
        <v>17</v>
      </c>
    </row>
    <row r="3517" spans="1:14" x14ac:dyDescent="0.3">
      <c r="A3517" t="s">
        <v>30</v>
      </c>
      <c r="B3517">
        <v>2021</v>
      </c>
      <c r="C3517">
        <v>7</v>
      </c>
      <c r="D3517" t="s">
        <v>22</v>
      </c>
      <c r="E3517">
        <v>85100</v>
      </c>
      <c r="F3517">
        <f>VLOOKUP(_xlfn.CONCAT(A3517,B3517,C3517),Denominator!D:H,2,FALSE)</f>
        <v>84998</v>
      </c>
      <c r="G3517">
        <f>VLOOKUP(_xlfn.CONCAT(A3517,B3517,C3517),Denominator!D:H,3,FALSE)</f>
        <v>102</v>
      </c>
      <c r="H3517">
        <v>0</v>
      </c>
      <c r="I3517" s="13">
        <f>Table15_2[[#This Row],[total_counts]]-Table15_2[[#This Row],[virtual_counts]]</f>
        <v>0</v>
      </c>
      <c r="J3517">
        <v>0</v>
      </c>
      <c r="K3517" s="4">
        <f>Table15_2[[#This Row],[total_counts]]/Table15_2[[#This Row],[den_total]]</f>
        <v>0</v>
      </c>
      <c r="L3517" s="4">
        <f>Table15_2[[#This Row],[in_person_counts]]/Table15_2[[#This Row],[den_total]]</f>
        <v>0</v>
      </c>
      <c r="M3517" s="4">
        <f>Table15_2[[#This Row],[virtual_counts]]/Table15_2[[#This Row],[den_total]]</f>
        <v>0</v>
      </c>
      <c r="N3517" t="s">
        <v>17</v>
      </c>
    </row>
    <row r="3518" spans="1:14" x14ac:dyDescent="0.3">
      <c r="A3518" t="s">
        <v>30</v>
      </c>
      <c r="B3518">
        <v>2021</v>
      </c>
      <c r="C3518">
        <v>7</v>
      </c>
      <c r="D3518" t="s">
        <v>23</v>
      </c>
      <c r="E3518">
        <v>85100</v>
      </c>
      <c r="F3518">
        <f>VLOOKUP(_xlfn.CONCAT(A3518,B3518,C3518),Denominator!D:H,2,FALSE)</f>
        <v>84998</v>
      </c>
      <c r="G3518">
        <f>VLOOKUP(_xlfn.CONCAT(A3518,B3518,C3518),Denominator!D:H,3,FALSE)</f>
        <v>102</v>
      </c>
      <c r="H3518">
        <v>0</v>
      </c>
      <c r="I3518" s="13">
        <f>Table15_2[[#This Row],[total_counts]]-Table15_2[[#This Row],[virtual_counts]]</f>
        <v>0</v>
      </c>
      <c r="J3518">
        <v>0</v>
      </c>
      <c r="K3518" s="4">
        <f>Table15_2[[#This Row],[total_counts]]/Table15_2[[#This Row],[den_total]]</f>
        <v>0</v>
      </c>
      <c r="L3518" s="4">
        <f>Table15_2[[#This Row],[in_person_counts]]/Table15_2[[#This Row],[den_total]]</f>
        <v>0</v>
      </c>
      <c r="M3518" s="4">
        <f>Table15_2[[#This Row],[virtual_counts]]/Table15_2[[#This Row],[den_total]]</f>
        <v>0</v>
      </c>
      <c r="N3518" t="s">
        <v>17</v>
      </c>
    </row>
    <row r="3519" spans="1:14" x14ac:dyDescent="0.3">
      <c r="A3519" t="s">
        <v>30</v>
      </c>
      <c r="B3519">
        <v>2021</v>
      </c>
      <c r="C3519">
        <v>7</v>
      </c>
      <c r="D3519" t="s">
        <v>24</v>
      </c>
      <c r="E3519">
        <v>85100</v>
      </c>
      <c r="F3519">
        <f>VLOOKUP(_xlfn.CONCAT(A3519,B3519,C3519),Denominator!D:H,2,FALSE)</f>
        <v>84998</v>
      </c>
      <c r="G3519">
        <f>VLOOKUP(_xlfn.CONCAT(A3519,B3519,C3519),Denominator!D:H,3,FALSE)</f>
        <v>102</v>
      </c>
      <c r="H3519">
        <v>0</v>
      </c>
      <c r="I3519" s="13">
        <f>Table15_2[[#This Row],[total_counts]]-Table15_2[[#This Row],[virtual_counts]]</f>
        <v>0</v>
      </c>
      <c r="J3519">
        <v>0</v>
      </c>
      <c r="K3519" s="4">
        <f>Table15_2[[#This Row],[total_counts]]/Table15_2[[#This Row],[den_total]]</f>
        <v>0</v>
      </c>
      <c r="L3519" s="4">
        <f>Table15_2[[#This Row],[in_person_counts]]/Table15_2[[#This Row],[den_total]]</f>
        <v>0</v>
      </c>
      <c r="M3519" s="4">
        <f>Table15_2[[#This Row],[virtual_counts]]/Table15_2[[#This Row],[den_total]]</f>
        <v>0</v>
      </c>
      <c r="N3519" t="s">
        <v>17</v>
      </c>
    </row>
    <row r="3520" spans="1:14" x14ac:dyDescent="0.3">
      <c r="A3520" t="s">
        <v>30</v>
      </c>
      <c r="B3520">
        <v>2021</v>
      </c>
      <c r="C3520">
        <v>7</v>
      </c>
      <c r="D3520" t="s">
        <v>25</v>
      </c>
      <c r="E3520">
        <v>85100</v>
      </c>
      <c r="F3520">
        <f>VLOOKUP(_xlfn.CONCAT(A3520,B3520,C3520),Denominator!D:H,2,FALSE)</f>
        <v>84998</v>
      </c>
      <c r="G3520">
        <f>VLOOKUP(_xlfn.CONCAT(A3520,B3520,C3520),Denominator!D:H,3,FALSE)</f>
        <v>102</v>
      </c>
      <c r="H3520">
        <v>2</v>
      </c>
      <c r="I3520" s="13">
        <f>Table15_2[[#This Row],[total_counts]]-Table15_2[[#This Row],[virtual_counts]]</f>
        <v>2</v>
      </c>
      <c r="J3520">
        <v>0</v>
      </c>
      <c r="K3520" s="4">
        <f>Table15_2[[#This Row],[total_counts]]/Table15_2[[#This Row],[den_total]]</f>
        <v>2.3501762632197415E-5</v>
      </c>
      <c r="L3520" s="4">
        <f>Table15_2[[#This Row],[in_person_counts]]/Table15_2[[#This Row],[den_total]]</f>
        <v>2.3501762632197415E-5</v>
      </c>
      <c r="M3520" s="4">
        <f>Table15_2[[#This Row],[virtual_counts]]/Table15_2[[#This Row],[den_total]]</f>
        <v>0</v>
      </c>
      <c r="N3520" t="s">
        <v>17</v>
      </c>
    </row>
    <row r="3521" spans="1:14" x14ac:dyDescent="0.3">
      <c r="A3521" t="s">
        <v>30</v>
      </c>
      <c r="B3521">
        <v>2021</v>
      </c>
      <c r="C3521">
        <v>8</v>
      </c>
      <c r="D3521" t="s">
        <v>13</v>
      </c>
      <c r="E3521">
        <v>83375</v>
      </c>
      <c r="F3521">
        <f>VLOOKUP(_xlfn.CONCAT(A3521,B3521,C3521),Denominator!D:H,2,FALSE)</f>
        <v>83139</v>
      </c>
      <c r="G3521">
        <f>VLOOKUP(_xlfn.CONCAT(A3521,B3521,C3521),Denominator!D:H,3,FALSE)</f>
        <v>236</v>
      </c>
      <c r="H3521">
        <v>496</v>
      </c>
      <c r="I3521" s="13">
        <f>Table15_2[[#This Row],[total_counts]]-Table15_2[[#This Row],[virtual_counts]]</f>
        <v>496</v>
      </c>
      <c r="J3521">
        <v>0</v>
      </c>
      <c r="K3521" s="4">
        <f>Table15_2[[#This Row],[total_counts]]/Table15_2[[#This Row],[den_total]]</f>
        <v>5.9490254872563717E-3</v>
      </c>
      <c r="L3521" s="4">
        <f>Table15_2[[#This Row],[in_person_counts]]/Table15_2[[#This Row],[den_total]]</f>
        <v>5.9490254872563717E-3</v>
      </c>
      <c r="M3521" s="4">
        <f>Table15_2[[#This Row],[virtual_counts]]/Table15_2[[#This Row],[den_total]]</f>
        <v>0</v>
      </c>
      <c r="N3521" t="s">
        <v>17</v>
      </c>
    </row>
    <row r="3522" spans="1:14" x14ac:dyDescent="0.3">
      <c r="A3522" t="s">
        <v>30</v>
      </c>
      <c r="B3522">
        <v>2021</v>
      </c>
      <c r="C3522">
        <v>8</v>
      </c>
      <c r="D3522" t="s">
        <v>18</v>
      </c>
      <c r="E3522">
        <v>83375</v>
      </c>
      <c r="F3522">
        <f>VLOOKUP(_xlfn.CONCAT(A3522,B3522,C3522),Denominator!D:H,2,FALSE)</f>
        <v>83139</v>
      </c>
      <c r="G3522">
        <f>VLOOKUP(_xlfn.CONCAT(A3522,B3522,C3522),Denominator!D:H,3,FALSE)</f>
        <v>236</v>
      </c>
      <c r="H3522">
        <v>19</v>
      </c>
      <c r="I3522" s="13">
        <f>Table15_2[[#This Row],[total_counts]]-Table15_2[[#This Row],[virtual_counts]]</f>
        <v>19</v>
      </c>
      <c r="J3522">
        <v>0</v>
      </c>
      <c r="K3522" s="4">
        <f>Table15_2[[#This Row],[total_counts]]/Table15_2[[#This Row],[den_total]]</f>
        <v>2.2788605697151424E-4</v>
      </c>
      <c r="L3522" s="4">
        <f>Table15_2[[#This Row],[in_person_counts]]/Table15_2[[#This Row],[den_total]]</f>
        <v>2.2788605697151424E-4</v>
      </c>
      <c r="M3522" s="4">
        <f>Table15_2[[#This Row],[virtual_counts]]/Table15_2[[#This Row],[den_total]]</f>
        <v>0</v>
      </c>
      <c r="N3522" t="s">
        <v>17</v>
      </c>
    </row>
    <row r="3523" spans="1:14" x14ac:dyDescent="0.3">
      <c r="A3523" t="s">
        <v>30</v>
      </c>
      <c r="B3523">
        <v>2021</v>
      </c>
      <c r="C3523">
        <v>8</v>
      </c>
      <c r="D3523" t="s">
        <v>19</v>
      </c>
      <c r="E3523">
        <v>83375</v>
      </c>
      <c r="F3523">
        <f>VLOOKUP(_xlfn.CONCAT(A3523,B3523,C3523),Denominator!D:H,2,FALSE)</f>
        <v>83139</v>
      </c>
      <c r="G3523">
        <f>VLOOKUP(_xlfn.CONCAT(A3523,B3523,C3523),Denominator!D:H,3,FALSE)</f>
        <v>236</v>
      </c>
      <c r="H3523">
        <v>72</v>
      </c>
      <c r="I3523" s="13">
        <f>Table15_2[[#This Row],[total_counts]]-Table15_2[[#This Row],[virtual_counts]]</f>
        <v>72</v>
      </c>
      <c r="J3523">
        <v>0</v>
      </c>
      <c r="K3523" s="4">
        <f>Table15_2[[#This Row],[total_counts]]/Table15_2[[#This Row],[den_total]]</f>
        <v>8.6356821589205401E-4</v>
      </c>
      <c r="L3523" s="4">
        <f>Table15_2[[#This Row],[in_person_counts]]/Table15_2[[#This Row],[den_total]]</f>
        <v>8.6356821589205401E-4</v>
      </c>
      <c r="M3523" s="4">
        <f>Table15_2[[#This Row],[virtual_counts]]/Table15_2[[#This Row],[den_total]]</f>
        <v>0</v>
      </c>
      <c r="N3523" t="s">
        <v>17</v>
      </c>
    </row>
    <row r="3524" spans="1:14" x14ac:dyDescent="0.3">
      <c r="A3524" t="s">
        <v>30</v>
      </c>
      <c r="B3524">
        <v>2021</v>
      </c>
      <c r="C3524">
        <v>8</v>
      </c>
      <c r="D3524" t="s">
        <v>20</v>
      </c>
      <c r="E3524">
        <v>83375</v>
      </c>
      <c r="F3524">
        <f>VLOOKUP(_xlfn.CONCAT(A3524,B3524,C3524),Denominator!D:H,2,FALSE)</f>
        <v>83139</v>
      </c>
      <c r="G3524">
        <f>VLOOKUP(_xlfn.CONCAT(A3524,B3524,C3524),Denominator!D:H,3,FALSE)</f>
        <v>236</v>
      </c>
      <c r="H3524">
        <v>0</v>
      </c>
      <c r="I3524" s="13">
        <f>Table15_2[[#This Row],[total_counts]]-Table15_2[[#This Row],[virtual_counts]]</f>
        <v>0</v>
      </c>
      <c r="J3524">
        <v>0</v>
      </c>
      <c r="K3524" s="4">
        <f>Table15_2[[#This Row],[total_counts]]/Table15_2[[#This Row],[den_total]]</f>
        <v>0</v>
      </c>
      <c r="L3524" s="4">
        <f>Table15_2[[#This Row],[in_person_counts]]/Table15_2[[#This Row],[den_total]]</f>
        <v>0</v>
      </c>
      <c r="M3524" s="4">
        <f>Table15_2[[#This Row],[virtual_counts]]/Table15_2[[#This Row],[den_total]]</f>
        <v>0</v>
      </c>
      <c r="N3524" t="s">
        <v>17</v>
      </c>
    </row>
    <row r="3525" spans="1:14" x14ac:dyDescent="0.3">
      <c r="A3525" t="s">
        <v>30</v>
      </c>
      <c r="B3525">
        <v>2021</v>
      </c>
      <c r="C3525">
        <v>8</v>
      </c>
      <c r="D3525" t="s">
        <v>21</v>
      </c>
      <c r="E3525">
        <v>83375</v>
      </c>
      <c r="F3525">
        <f>VLOOKUP(_xlfn.CONCAT(A3525,B3525,C3525),Denominator!D:H,2,FALSE)</f>
        <v>83139</v>
      </c>
      <c r="G3525">
        <f>VLOOKUP(_xlfn.CONCAT(A3525,B3525,C3525),Denominator!D:H,3,FALSE)</f>
        <v>236</v>
      </c>
      <c r="H3525">
        <v>0</v>
      </c>
      <c r="I3525" s="13">
        <f>Table15_2[[#This Row],[total_counts]]-Table15_2[[#This Row],[virtual_counts]]</f>
        <v>0</v>
      </c>
      <c r="J3525">
        <v>0</v>
      </c>
      <c r="K3525" s="4">
        <f>Table15_2[[#This Row],[total_counts]]/Table15_2[[#This Row],[den_total]]</f>
        <v>0</v>
      </c>
      <c r="L3525" s="4">
        <f>Table15_2[[#This Row],[in_person_counts]]/Table15_2[[#This Row],[den_total]]</f>
        <v>0</v>
      </c>
      <c r="M3525" s="4">
        <f>Table15_2[[#This Row],[virtual_counts]]/Table15_2[[#This Row],[den_total]]</f>
        <v>0</v>
      </c>
      <c r="N3525" t="s">
        <v>17</v>
      </c>
    </row>
    <row r="3526" spans="1:14" x14ac:dyDescent="0.3">
      <c r="A3526" t="s">
        <v>30</v>
      </c>
      <c r="B3526">
        <v>2021</v>
      </c>
      <c r="C3526">
        <v>8</v>
      </c>
      <c r="D3526" t="s">
        <v>22</v>
      </c>
      <c r="E3526">
        <v>83375</v>
      </c>
      <c r="F3526">
        <f>VLOOKUP(_xlfn.CONCAT(A3526,B3526,C3526),Denominator!D:H,2,FALSE)</f>
        <v>83139</v>
      </c>
      <c r="G3526">
        <f>VLOOKUP(_xlfn.CONCAT(A3526,B3526,C3526),Denominator!D:H,3,FALSE)</f>
        <v>236</v>
      </c>
      <c r="H3526">
        <v>0</v>
      </c>
      <c r="I3526" s="13">
        <f>Table15_2[[#This Row],[total_counts]]-Table15_2[[#This Row],[virtual_counts]]</f>
        <v>0</v>
      </c>
      <c r="J3526">
        <v>0</v>
      </c>
      <c r="K3526" s="4">
        <f>Table15_2[[#This Row],[total_counts]]/Table15_2[[#This Row],[den_total]]</f>
        <v>0</v>
      </c>
      <c r="L3526" s="4">
        <f>Table15_2[[#This Row],[in_person_counts]]/Table15_2[[#This Row],[den_total]]</f>
        <v>0</v>
      </c>
      <c r="M3526" s="4">
        <f>Table15_2[[#This Row],[virtual_counts]]/Table15_2[[#This Row],[den_total]]</f>
        <v>0</v>
      </c>
      <c r="N3526" t="s">
        <v>17</v>
      </c>
    </row>
    <row r="3527" spans="1:14" x14ac:dyDescent="0.3">
      <c r="A3527" t="s">
        <v>30</v>
      </c>
      <c r="B3527">
        <v>2021</v>
      </c>
      <c r="C3527">
        <v>8</v>
      </c>
      <c r="D3527" t="s">
        <v>23</v>
      </c>
      <c r="E3527">
        <v>83375</v>
      </c>
      <c r="F3527">
        <f>VLOOKUP(_xlfn.CONCAT(A3527,B3527,C3527),Denominator!D:H,2,FALSE)</f>
        <v>83139</v>
      </c>
      <c r="G3527">
        <f>VLOOKUP(_xlfn.CONCAT(A3527,B3527,C3527),Denominator!D:H,3,FALSE)</f>
        <v>236</v>
      </c>
      <c r="H3527">
        <v>0</v>
      </c>
      <c r="I3527" s="13">
        <f>Table15_2[[#This Row],[total_counts]]-Table15_2[[#This Row],[virtual_counts]]</f>
        <v>0</v>
      </c>
      <c r="J3527">
        <v>0</v>
      </c>
      <c r="K3527" s="4">
        <f>Table15_2[[#This Row],[total_counts]]/Table15_2[[#This Row],[den_total]]</f>
        <v>0</v>
      </c>
      <c r="L3527" s="4">
        <f>Table15_2[[#This Row],[in_person_counts]]/Table15_2[[#This Row],[den_total]]</f>
        <v>0</v>
      </c>
      <c r="M3527" s="4">
        <f>Table15_2[[#This Row],[virtual_counts]]/Table15_2[[#This Row],[den_total]]</f>
        <v>0</v>
      </c>
      <c r="N3527" t="s">
        <v>17</v>
      </c>
    </row>
    <row r="3528" spans="1:14" x14ac:dyDescent="0.3">
      <c r="A3528" t="s">
        <v>30</v>
      </c>
      <c r="B3528">
        <v>2021</v>
      </c>
      <c r="C3528">
        <v>8</v>
      </c>
      <c r="D3528" t="s">
        <v>24</v>
      </c>
      <c r="E3528">
        <v>83375</v>
      </c>
      <c r="F3528">
        <f>VLOOKUP(_xlfn.CONCAT(A3528,B3528,C3528),Denominator!D:H,2,FALSE)</f>
        <v>83139</v>
      </c>
      <c r="G3528">
        <f>VLOOKUP(_xlfn.CONCAT(A3528,B3528,C3528),Denominator!D:H,3,FALSE)</f>
        <v>236</v>
      </c>
      <c r="H3528">
        <v>1</v>
      </c>
      <c r="I3528" s="13">
        <f>Table15_2[[#This Row],[total_counts]]-Table15_2[[#This Row],[virtual_counts]]</f>
        <v>1</v>
      </c>
      <c r="J3528">
        <v>0</v>
      </c>
      <c r="K3528" s="4">
        <f>Table15_2[[#This Row],[total_counts]]/Table15_2[[#This Row],[den_total]]</f>
        <v>1.1994002998500749E-5</v>
      </c>
      <c r="L3528" s="4">
        <f>Table15_2[[#This Row],[in_person_counts]]/Table15_2[[#This Row],[den_total]]</f>
        <v>1.1994002998500749E-5</v>
      </c>
      <c r="M3528" s="4">
        <f>Table15_2[[#This Row],[virtual_counts]]/Table15_2[[#This Row],[den_total]]</f>
        <v>0</v>
      </c>
      <c r="N3528" t="s">
        <v>17</v>
      </c>
    </row>
    <row r="3529" spans="1:14" x14ac:dyDescent="0.3">
      <c r="A3529" t="s">
        <v>30</v>
      </c>
      <c r="B3529">
        <v>2021</v>
      </c>
      <c r="C3529">
        <v>8</v>
      </c>
      <c r="D3529" t="s">
        <v>25</v>
      </c>
      <c r="E3529">
        <v>83375</v>
      </c>
      <c r="F3529">
        <f>VLOOKUP(_xlfn.CONCAT(A3529,B3529,C3529),Denominator!D:H,2,FALSE)</f>
        <v>83139</v>
      </c>
      <c r="G3529">
        <f>VLOOKUP(_xlfn.CONCAT(A3529,B3529,C3529),Denominator!D:H,3,FALSE)</f>
        <v>236</v>
      </c>
      <c r="H3529">
        <v>4</v>
      </c>
      <c r="I3529" s="13">
        <f>Table15_2[[#This Row],[total_counts]]-Table15_2[[#This Row],[virtual_counts]]</f>
        <v>4</v>
      </c>
      <c r="J3529">
        <v>0</v>
      </c>
      <c r="K3529" s="4">
        <f>Table15_2[[#This Row],[total_counts]]/Table15_2[[#This Row],[den_total]]</f>
        <v>4.7976011994002995E-5</v>
      </c>
      <c r="L3529" s="4">
        <f>Table15_2[[#This Row],[in_person_counts]]/Table15_2[[#This Row],[den_total]]</f>
        <v>4.7976011994002995E-5</v>
      </c>
      <c r="M3529" s="4">
        <f>Table15_2[[#This Row],[virtual_counts]]/Table15_2[[#This Row],[den_total]]</f>
        <v>0</v>
      </c>
      <c r="N3529" t="s">
        <v>17</v>
      </c>
    </row>
    <row r="3530" spans="1:14" x14ac:dyDescent="0.3">
      <c r="A3530" t="s">
        <v>30</v>
      </c>
      <c r="B3530">
        <v>2021</v>
      </c>
      <c r="C3530">
        <v>9</v>
      </c>
      <c r="D3530" t="s">
        <v>13</v>
      </c>
      <c r="E3530">
        <v>83340</v>
      </c>
      <c r="F3530">
        <f>VLOOKUP(_xlfn.CONCAT(A3530,B3530,C3530),Denominator!D:H,2,FALSE)</f>
        <v>82959</v>
      </c>
      <c r="G3530">
        <f>VLOOKUP(_xlfn.CONCAT(A3530,B3530,C3530),Denominator!D:H,3,FALSE)</f>
        <v>381</v>
      </c>
      <c r="H3530">
        <v>519</v>
      </c>
      <c r="I3530" s="13">
        <f>Table15_2[[#This Row],[total_counts]]-Table15_2[[#This Row],[virtual_counts]]</f>
        <v>519</v>
      </c>
      <c r="J3530">
        <v>0</v>
      </c>
      <c r="K3530" s="4">
        <f>Table15_2[[#This Row],[total_counts]]/Table15_2[[#This Row],[den_total]]</f>
        <v>6.2275017998560112E-3</v>
      </c>
      <c r="L3530" s="4">
        <f>Table15_2[[#This Row],[in_person_counts]]/Table15_2[[#This Row],[den_total]]</f>
        <v>6.2275017998560112E-3</v>
      </c>
      <c r="M3530" s="4">
        <f>Table15_2[[#This Row],[virtual_counts]]/Table15_2[[#This Row],[den_total]]</f>
        <v>0</v>
      </c>
      <c r="N3530" t="s">
        <v>17</v>
      </c>
    </row>
    <row r="3531" spans="1:14" x14ac:dyDescent="0.3">
      <c r="A3531" t="s">
        <v>30</v>
      </c>
      <c r="B3531">
        <v>2021</v>
      </c>
      <c r="C3531">
        <v>9</v>
      </c>
      <c r="D3531" t="s">
        <v>18</v>
      </c>
      <c r="E3531">
        <v>83340</v>
      </c>
      <c r="F3531">
        <f>VLOOKUP(_xlfn.CONCAT(A3531,B3531,C3531),Denominator!D:H,2,FALSE)</f>
        <v>82959</v>
      </c>
      <c r="G3531">
        <f>VLOOKUP(_xlfn.CONCAT(A3531,B3531,C3531),Denominator!D:H,3,FALSE)</f>
        <v>381</v>
      </c>
      <c r="H3531">
        <v>7</v>
      </c>
      <c r="I3531" s="13">
        <f>Table15_2[[#This Row],[total_counts]]-Table15_2[[#This Row],[virtual_counts]]</f>
        <v>7</v>
      </c>
      <c r="J3531">
        <v>0</v>
      </c>
      <c r="K3531" s="4">
        <f>Table15_2[[#This Row],[total_counts]]/Table15_2[[#This Row],[den_total]]</f>
        <v>8.3993280537556991E-5</v>
      </c>
      <c r="L3531" s="4">
        <f>Table15_2[[#This Row],[in_person_counts]]/Table15_2[[#This Row],[den_total]]</f>
        <v>8.3993280537556991E-5</v>
      </c>
      <c r="M3531" s="4">
        <f>Table15_2[[#This Row],[virtual_counts]]/Table15_2[[#This Row],[den_total]]</f>
        <v>0</v>
      </c>
      <c r="N3531" t="s">
        <v>17</v>
      </c>
    </row>
    <row r="3532" spans="1:14" x14ac:dyDescent="0.3">
      <c r="A3532" t="s">
        <v>30</v>
      </c>
      <c r="B3532">
        <v>2021</v>
      </c>
      <c r="C3532">
        <v>9</v>
      </c>
      <c r="D3532" t="s">
        <v>19</v>
      </c>
      <c r="E3532">
        <v>83340</v>
      </c>
      <c r="F3532">
        <f>VLOOKUP(_xlfn.CONCAT(A3532,B3532,C3532),Denominator!D:H,2,FALSE)</f>
        <v>82959</v>
      </c>
      <c r="G3532">
        <f>VLOOKUP(_xlfn.CONCAT(A3532,B3532,C3532),Denominator!D:H,3,FALSE)</f>
        <v>381</v>
      </c>
      <c r="H3532">
        <v>70</v>
      </c>
      <c r="I3532" s="13">
        <f>Table15_2[[#This Row],[total_counts]]-Table15_2[[#This Row],[virtual_counts]]</f>
        <v>70</v>
      </c>
      <c r="J3532">
        <v>0</v>
      </c>
      <c r="K3532" s="4">
        <f>Table15_2[[#This Row],[total_counts]]/Table15_2[[#This Row],[den_total]]</f>
        <v>8.3993280537556999E-4</v>
      </c>
      <c r="L3532" s="4">
        <f>Table15_2[[#This Row],[in_person_counts]]/Table15_2[[#This Row],[den_total]]</f>
        <v>8.3993280537556999E-4</v>
      </c>
      <c r="M3532" s="4">
        <f>Table15_2[[#This Row],[virtual_counts]]/Table15_2[[#This Row],[den_total]]</f>
        <v>0</v>
      </c>
      <c r="N3532" t="s">
        <v>17</v>
      </c>
    </row>
    <row r="3533" spans="1:14" x14ac:dyDescent="0.3">
      <c r="A3533" t="s">
        <v>30</v>
      </c>
      <c r="B3533">
        <v>2021</v>
      </c>
      <c r="C3533">
        <v>9</v>
      </c>
      <c r="D3533" t="s">
        <v>20</v>
      </c>
      <c r="E3533">
        <v>83340</v>
      </c>
      <c r="F3533">
        <f>VLOOKUP(_xlfn.CONCAT(A3533,B3533,C3533),Denominator!D:H,2,FALSE)</f>
        <v>82959</v>
      </c>
      <c r="G3533">
        <f>VLOOKUP(_xlfn.CONCAT(A3533,B3533,C3533),Denominator!D:H,3,FALSE)</f>
        <v>381</v>
      </c>
      <c r="H3533">
        <v>0</v>
      </c>
      <c r="I3533" s="13">
        <f>Table15_2[[#This Row],[total_counts]]-Table15_2[[#This Row],[virtual_counts]]</f>
        <v>0</v>
      </c>
      <c r="J3533">
        <v>0</v>
      </c>
      <c r="K3533" s="4">
        <f>Table15_2[[#This Row],[total_counts]]/Table15_2[[#This Row],[den_total]]</f>
        <v>0</v>
      </c>
      <c r="L3533" s="4">
        <f>Table15_2[[#This Row],[in_person_counts]]/Table15_2[[#This Row],[den_total]]</f>
        <v>0</v>
      </c>
      <c r="M3533" s="4">
        <f>Table15_2[[#This Row],[virtual_counts]]/Table15_2[[#This Row],[den_total]]</f>
        <v>0</v>
      </c>
      <c r="N3533" t="s">
        <v>17</v>
      </c>
    </row>
    <row r="3534" spans="1:14" x14ac:dyDescent="0.3">
      <c r="A3534" t="s">
        <v>30</v>
      </c>
      <c r="B3534">
        <v>2021</v>
      </c>
      <c r="C3534">
        <v>9</v>
      </c>
      <c r="D3534" t="s">
        <v>21</v>
      </c>
      <c r="E3534">
        <v>83340</v>
      </c>
      <c r="F3534">
        <f>VLOOKUP(_xlfn.CONCAT(A3534,B3534,C3534),Denominator!D:H,2,FALSE)</f>
        <v>82959</v>
      </c>
      <c r="G3534">
        <f>VLOOKUP(_xlfn.CONCAT(A3534,B3534,C3534),Denominator!D:H,3,FALSE)</f>
        <v>381</v>
      </c>
      <c r="H3534">
        <v>0</v>
      </c>
      <c r="I3534" s="13">
        <f>Table15_2[[#This Row],[total_counts]]-Table15_2[[#This Row],[virtual_counts]]</f>
        <v>0</v>
      </c>
      <c r="J3534">
        <v>0</v>
      </c>
      <c r="K3534" s="4">
        <f>Table15_2[[#This Row],[total_counts]]/Table15_2[[#This Row],[den_total]]</f>
        <v>0</v>
      </c>
      <c r="L3534" s="4">
        <f>Table15_2[[#This Row],[in_person_counts]]/Table15_2[[#This Row],[den_total]]</f>
        <v>0</v>
      </c>
      <c r="M3534" s="4">
        <f>Table15_2[[#This Row],[virtual_counts]]/Table15_2[[#This Row],[den_total]]</f>
        <v>0</v>
      </c>
      <c r="N3534" t="s">
        <v>17</v>
      </c>
    </row>
    <row r="3535" spans="1:14" x14ac:dyDescent="0.3">
      <c r="A3535" t="s">
        <v>30</v>
      </c>
      <c r="B3535">
        <v>2021</v>
      </c>
      <c r="C3535">
        <v>9</v>
      </c>
      <c r="D3535" t="s">
        <v>22</v>
      </c>
      <c r="E3535">
        <v>83340</v>
      </c>
      <c r="F3535">
        <f>VLOOKUP(_xlfn.CONCAT(A3535,B3535,C3535),Denominator!D:H,2,FALSE)</f>
        <v>82959</v>
      </c>
      <c r="G3535">
        <f>VLOOKUP(_xlfn.CONCAT(A3535,B3535,C3535),Denominator!D:H,3,FALSE)</f>
        <v>381</v>
      </c>
      <c r="H3535">
        <v>0</v>
      </c>
      <c r="I3535" s="13">
        <f>Table15_2[[#This Row],[total_counts]]-Table15_2[[#This Row],[virtual_counts]]</f>
        <v>0</v>
      </c>
      <c r="J3535">
        <v>0</v>
      </c>
      <c r="K3535" s="4">
        <f>Table15_2[[#This Row],[total_counts]]/Table15_2[[#This Row],[den_total]]</f>
        <v>0</v>
      </c>
      <c r="L3535" s="4">
        <f>Table15_2[[#This Row],[in_person_counts]]/Table15_2[[#This Row],[den_total]]</f>
        <v>0</v>
      </c>
      <c r="M3535" s="4">
        <f>Table15_2[[#This Row],[virtual_counts]]/Table15_2[[#This Row],[den_total]]</f>
        <v>0</v>
      </c>
      <c r="N3535" t="s">
        <v>17</v>
      </c>
    </row>
    <row r="3536" spans="1:14" x14ac:dyDescent="0.3">
      <c r="A3536" t="s">
        <v>30</v>
      </c>
      <c r="B3536">
        <v>2021</v>
      </c>
      <c r="C3536">
        <v>9</v>
      </c>
      <c r="D3536" t="s">
        <v>23</v>
      </c>
      <c r="E3536">
        <v>83340</v>
      </c>
      <c r="F3536">
        <f>VLOOKUP(_xlfn.CONCAT(A3536,B3536,C3536),Denominator!D:H,2,FALSE)</f>
        <v>82959</v>
      </c>
      <c r="G3536">
        <f>VLOOKUP(_xlfn.CONCAT(A3536,B3536,C3536),Denominator!D:H,3,FALSE)</f>
        <v>381</v>
      </c>
      <c r="H3536">
        <v>0</v>
      </c>
      <c r="I3536" s="13">
        <f>Table15_2[[#This Row],[total_counts]]-Table15_2[[#This Row],[virtual_counts]]</f>
        <v>0</v>
      </c>
      <c r="J3536">
        <v>0</v>
      </c>
      <c r="K3536" s="4">
        <f>Table15_2[[#This Row],[total_counts]]/Table15_2[[#This Row],[den_total]]</f>
        <v>0</v>
      </c>
      <c r="L3536" s="4">
        <f>Table15_2[[#This Row],[in_person_counts]]/Table15_2[[#This Row],[den_total]]</f>
        <v>0</v>
      </c>
      <c r="M3536" s="4">
        <f>Table15_2[[#This Row],[virtual_counts]]/Table15_2[[#This Row],[den_total]]</f>
        <v>0</v>
      </c>
      <c r="N3536" t="s">
        <v>17</v>
      </c>
    </row>
    <row r="3537" spans="1:14" x14ac:dyDescent="0.3">
      <c r="A3537" t="s">
        <v>30</v>
      </c>
      <c r="B3537">
        <v>2021</v>
      </c>
      <c r="C3537">
        <v>9</v>
      </c>
      <c r="D3537" t="s">
        <v>24</v>
      </c>
      <c r="E3537">
        <v>83340</v>
      </c>
      <c r="F3537">
        <f>VLOOKUP(_xlfn.CONCAT(A3537,B3537,C3537),Denominator!D:H,2,FALSE)</f>
        <v>82959</v>
      </c>
      <c r="G3537">
        <f>VLOOKUP(_xlfn.CONCAT(A3537,B3537,C3537),Denominator!D:H,3,FALSE)</f>
        <v>381</v>
      </c>
      <c r="H3537">
        <v>1</v>
      </c>
      <c r="I3537" s="13">
        <f>Table15_2[[#This Row],[total_counts]]-Table15_2[[#This Row],[virtual_counts]]</f>
        <v>1</v>
      </c>
      <c r="J3537">
        <v>0</v>
      </c>
      <c r="K3537" s="4">
        <f>Table15_2[[#This Row],[total_counts]]/Table15_2[[#This Row],[den_total]]</f>
        <v>1.1999040076793856E-5</v>
      </c>
      <c r="L3537" s="4">
        <f>Table15_2[[#This Row],[in_person_counts]]/Table15_2[[#This Row],[den_total]]</f>
        <v>1.1999040076793856E-5</v>
      </c>
      <c r="M3537" s="4">
        <f>Table15_2[[#This Row],[virtual_counts]]/Table15_2[[#This Row],[den_total]]</f>
        <v>0</v>
      </c>
      <c r="N3537" t="s">
        <v>17</v>
      </c>
    </row>
    <row r="3538" spans="1:14" x14ac:dyDescent="0.3">
      <c r="A3538" t="s">
        <v>30</v>
      </c>
      <c r="B3538">
        <v>2021</v>
      </c>
      <c r="C3538">
        <v>9</v>
      </c>
      <c r="D3538" t="s">
        <v>25</v>
      </c>
      <c r="E3538">
        <v>83340</v>
      </c>
      <c r="F3538">
        <f>VLOOKUP(_xlfn.CONCAT(A3538,B3538,C3538),Denominator!D:H,2,FALSE)</f>
        <v>82959</v>
      </c>
      <c r="G3538">
        <f>VLOOKUP(_xlfn.CONCAT(A3538,B3538,C3538),Denominator!D:H,3,FALSE)</f>
        <v>381</v>
      </c>
      <c r="H3538">
        <v>4</v>
      </c>
      <c r="I3538" s="13">
        <f>Table15_2[[#This Row],[total_counts]]-Table15_2[[#This Row],[virtual_counts]]</f>
        <v>4</v>
      </c>
      <c r="J3538">
        <v>0</v>
      </c>
      <c r="K3538" s="4">
        <f>Table15_2[[#This Row],[total_counts]]/Table15_2[[#This Row],[den_total]]</f>
        <v>4.7996160307175425E-5</v>
      </c>
      <c r="L3538" s="4">
        <f>Table15_2[[#This Row],[in_person_counts]]/Table15_2[[#This Row],[den_total]]</f>
        <v>4.7996160307175425E-5</v>
      </c>
      <c r="M3538" s="4">
        <f>Table15_2[[#This Row],[virtual_counts]]/Table15_2[[#This Row],[den_total]]</f>
        <v>0</v>
      </c>
      <c r="N3538" t="s">
        <v>17</v>
      </c>
    </row>
    <row r="3539" spans="1:14" x14ac:dyDescent="0.3">
      <c r="A3539" t="s">
        <v>30</v>
      </c>
      <c r="B3539">
        <v>2021</v>
      </c>
      <c r="C3539">
        <v>10</v>
      </c>
      <c r="D3539" t="s">
        <v>13</v>
      </c>
      <c r="E3539">
        <v>81956</v>
      </c>
      <c r="F3539">
        <f>VLOOKUP(_xlfn.CONCAT(A3539,B3539,C3539),Denominator!D:H,2,FALSE)</f>
        <v>80492</v>
      </c>
      <c r="G3539">
        <f>VLOOKUP(_xlfn.CONCAT(A3539,B3539,C3539),Denominator!D:H,3,FALSE)</f>
        <v>1464</v>
      </c>
      <c r="H3539">
        <v>479</v>
      </c>
      <c r="I3539" s="13">
        <f>Table15_2[[#This Row],[total_counts]]-Table15_2[[#This Row],[virtual_counts]]</f>
        <v>478</v>
      </c>
      <c r="J3539">
        <v>1</v>
      </c>
      <c r="K3539" s="4">
        <f>Table15_2[[#This Row],[total_counts]]/Table15_2[[#This Row],[den_total]]</f>
        <v>5.8445995412172384E-3</v>
      </c>
      <c r="L3539" s="4">
        <f>Table15_2[[#This Row],[in_person_counts]]/Table15_2[[#This Row],[den_total]]</f>
        <v>5.8323978720288931E-3</v>
      </c>
      <c r="M3539" s="4">
        <f>Table15_2[[#This Row],[virtual_counts]]/Table15_2[[#This Row],[den_total]]</f>
        <v>1.2201669188344966E-5</v>
      </c>
      <c r="N3539" t="s">
        <v>17</v>
      </c>
    </row>
    <row r="3540" spans="1:14" x14ac:dyDescent="0.3">
      <c r="A3540" t="s">
        <v>30</v>
      </c>
      <c r="B3540">
        <v>2021</v>
      </c>
      <c r="C3540">
        <v>10</v>
      </c>
      <c r="D3540" t="s">
        <v>18</v>
      </c>
      <c r="E3540">
        <v>81956</v>
      </c>
      <c r="F3540">
        <f>VLOOKUP(_xlfn.CONCAT(A3540,B3540,C3540),Denominator!D:H,2,FALSE)</f>
        <v>80492</v>
      </c>
      <c r="G3540">
        <f>VLOOKUP(_xlfn.CONCAT(A3540,B3540,C3540),Denominator!D:H,3,FALSE)</f>
        <v>1464</v>
      </c>
      <c r="H3540">
        <v>12</v>
      </c>
      <c r="I3540" s="13">
        <f>Table15_2[[#This Row],[total_counts]]-Table15_2[[#This Row],[virtual_counts]]</f>
        <v>12</v>
      </c>
      <c r="J3540">
        <v>0</v>
      </c>
      <c r="K3540" s="4">
        <f>Table15_2[[#This Row],[total_counts]]/Table15_2[[#This Row],[den_total]]</f>
        <v>1.4642003026013958E-4</v>
      </c>
      <c r="L3540" s="4">
        <f>Table15_2[[#This Row],[in_person_counts]]/Table15_2[[#This Row],[den_total]]</f>
        <v>1.4642003026013958E-4</v>
      </c>
      <c r="M3540" s="4">
        <f>Table15_2[[#This Row],[virtual_counts]]/Table15_2[[#This Row],[den_total]]</f>
        <v>0</v>
      </c>
      <c r="N3540" t="s">
        <v>17</v>
      </c>
    </row>
    <row r="3541" spans="1:14" x14ac:dyDescent="0.3">
      <c r="A3541" t="s">
        <v>30</v>
      </c>
      <c r="B3541">
        <v>2021</v>
      </c>
      <c r="C3541">
        <v>10</v>
      </c>
      <c r="D3541" t="s">
        <v>19</v>
      </c>
      <c r="E3541">
        <v>81956</v>
      </c>
      <c r="F3541">
        <f>VLOOKUP(_xlfn.CONCAT(A3541,B3541,C3541),Denominator!D:H,2,FALSE)</f>
        <v>80492</v>
      </c>
      <c r="G3541">
        <f>VLOOKUP(_xlfn.CONCAT(A3541,B3541,C3541),Denominator!D:H,3,FALSE)</f>
        <v>1464</v>
      </c>
      <c r="H3541">
        <v>82</v>
      </c>
      <c r="I3541" s="13">
        <f>Table15_2[[#This Row],[total_counts]]-Table15_2[[#This Row],[virtual_counts]]</f>
        <v>82</v>
      </c>
      <c r="J3541">
        <v>0</v>
      </c>
      <c r="K3541" s="4">
        <f>Table15_2[[#This Row],[total_counts]]/Table15_2[[#This Row],[den_total]]</f>
        <v>1.0005368734442872E-3</v>
      </c>
      <c r="L3541" s="4">
        <f>Table15_2[[#This Row],[in_person_counts]]/Table15_2[[#This Row],[den_total]]</f>
        <v>1.0005368734442872E-3</v>
      </c>
      <c r="M3541" s="4">
        <f>Table15_2[[#This Row],[virtual_counts]]/Table15_2[[#This Row],[den_total]]</f>
        <v>0</v>
      </c>
      <c r="N3541" t="s">
        <v>17</v>
      </c>
    </row>
    <row r="3542" spans="1:14" x14ac:dyDescent="0.3">
      <c r="A3542" t="s">
        <v>30</v>
      </c>
      <c r="B3542">
        <v>2021</v>
      </c>
      <c r="C3542">
        <v>10</v>
      </c>
      <c r="D3542" t="s">
        <v>20</v>
      </c>
      <c r="E3542">
        <v>81956</v>
      </c>
      <c r="F3542">
        <f>VLOOKUP(_xlfn.CONCAT(A3542,B3542,C3542),Denominator!D:H,2,FALSE)</f>
        <v>80492</v>
      </c>
      <c r="G3542">
        <f>VLOOKUP(_xlfn.CONCAT(A3542,B3542,C3542),Denominator!D:H,3,FALSE)</f>
        <v>1464</v>
      </c>
      <c r="H3542">
        <v>0</v>
      </c>
      <c r="I3542" s="13">
        <f>Table15_2[[#This Row],[total_counts]]-Table15_2[[#This Row],[virtual_counts]]</f>
        <v>0</v>
      </c>
      <c r="J3542">
        <v>0</v>
      </c>
      <c r="K3542" s="4">
        <f>Table15_2[[#This Row],[total_counts]]/Table15_2[[#This Row],[den_total]]</f>
        <v>0</v>
      </c>
      <c r="L3542" s="4">
        <f>Table15_2[[#This Row],[in_person_counts]]/Table15_2[[#This Row],[den_total]]</f>
        <v>0</v>
      </c>
      <c r="M3542" s="4">
        <f>Table15_2[[#This Row],[virtual_counts]]/Table15_2[[#This Row],[den_total]]</f>
        <v>0</v>
      </c>
      <c r="N3542" t="s">
        <v>17</v>
      </c>
    </row>
    <row r="3543" spans="1:14" x14ac:dyDescent="0.3">
      <c r="A3543" t="s">
        <v>30</v>
      </c>
      <c r="B3543">
        <v>2021</v>
      </c>
      <c r="C3543">
        <v>10</v>
      </c>
      <c r="D3543" t="s">
        <v>21</v>
      </c>
      <c r="E3543">
        <v>81956</v>
      </c>
      <c r="F3543">
        <f>VLOOKUP(_xlfn.CONCAT(A3543,B3543,C3543),Denominator!D:H,2,FALSE)</f>
        <v>80492</v>
      </c>
      <c r="G3543">
        <f>VLOOKUP(_xlfn.CONCAT(A3543,B3543,C3543),Denominator!D:H,3,FALSE)</f>
        <v>1464</v>
      </c>
      <c r="H3543">
        <v>0</v>
      </c>
      <c r="I3543" s="13">
        <f>Table15_2[[#This Row],[total_counts]]-Table15_2[[#This Row],[virtual_counts]]</f>
        <v>0</v>
      </c>
      <c r="J3543">
        <v>0</v>
      </c>
      <c r="K3543" s="4">
        <f>Table15_2[[#This Row],[total_counts]]/Table15_2[[#This Row],[den_total]]</f>
        <v>0</v>
      </c>
      <c r="L3543" s="4">
        <f>Table15_2[[#This Row],[in_person_counts]]/Table15_2[[#This Row],[den_total]]</f>
        <v>0</v>
      </c>
      <c r="M3543" s="4">
        <f>Table15_2[[#This Row],[virtual_counts]]/Table15_2[[#This Row],[den_total]]</f>
        <v>0</v>
      </c>
      <c r="N3543" t="s">
        <v>17</v>
      </c>
    </row>
    <row r="3544" spans="1:14" x14ac:dyDescent="0.3">
      <c r="A3544" t="s">
        <v>30</v>
      </c>
      <c r="B3544">
        <v>2021</v>
      </c>
      <c r="C3544">
        <v>10</v>
      </c>
      <c r="D3544" t="s">
        <v>22</v>
      </c>
      <c r="E3544">
        <v>81956</v>
      </c>
      <c r="F3544">
        <f>VLOOKUP(_xlfn.CONCAT(A3544,B3544,C3544),Denominator!D:H,2,FALSE)</f>
        <v>80492</v>
      </c>
      <c r="G3544">
        <f>VLOOKUP(_xlfn.CONCAT(A3544,B3544,C3544),Denominator!D:H,3,FALSE)</f>
        <v>1464</v>
      </c>
      <c r="H3544">
        <v>0</v>
      </c>
      <c r="I3544" s="13">
        <f>Table15_2[[#This Row],[total_counts]]-Table15_2[[#This Row],[virtual_counts]]</f>
        <v>0</v>
      </c>
      <c r="J3544">
        <v>0</v>
      </c>
      <c r="K3544" s="4">
        <f>Table15_2[[#This Row],[total_counts]]/Table15_2[[#This Row],[den_total]]</f>
        <v>0</v>
      </c>
      <c r="L3544" s="4">
        <f>Table15_2[[#This Row],[in_person_counts]]/Table15_2[[#This Row],[den_total]]</f>
        <v>0</v>
      </c>
      <c r="M3544" s="4">
        <f>Table15_2[[#This Row],[virtual_counts]]/Table15_2[[#This Row],[den_total]]</f>
        <v>0</v>
      </c>
      <c r="N3544" t="s">
        <v>17</v>
      </c>
    </row>
    <row r="3545" spans="1:14" x14ac:dyDescent="0.3">
      <c r="A3545" t="s">
        <v>30</v>
      </c>
      <c r="B3545">
        <v>2021</v>
      </c>
      <c r="C3545">
        <v>10</v>
      </c>
      <c r="D3545" t="s">
        <v>23</v>
      </c>
      <c r="E3545">
        <v>81956</v>
      </c>
      <c r="F3545">
        <f>VLOOKUP(_xlfn.CONCAT(A3545,B3545,C3545),Denominator!D:H,2,FALSE)</f>
        <v>80492</v>
      </c>
      <c r="G3545">
        <f>VLOOKUP(_xlfn.CONCAT(A3545,B3545,C3545),Denominator!D:H,3,FALSE)</f>
        <v>1464</v>
      </c>
      <c r="H3545">
        <v>0</v>
      </c>
      <c r="I3545" s="13">
        <f>Table15_2[[#This Row],[total_counts]]-Table15_2[[#This Row],[virtual_counts]]</f>
        <v>0</v>
      </c>
      <c r="J3545">
        <v>0</v>
      </c>
      <c r="K3545" s="4">
        <f>Table15_2[[#This Row],[total_counts]]/Table15_2[[#This Row],[den_total]]</f>
        <v>0</v>
      </c>
      <c r="L3545" s="4">
        <f>Table15_2[[#This Row],[in_person_counts]]/Table15_2[[#This Row],[den_total]]</f>
        <v>0</v>
      </c>
      <c r="M3545" s="4">
        <f>Table15_2[[#This Row],[virtual_counts]]/Table15_2[[#This Row],[den_total]]</f>
        <v>0</v>
      </c>
      <c r="N3545" t="s">
        <v>17</v>
      </c>
    </row>
    <row r="3546" spans="1:14" x14ac:dyDescent="0.3">
      <c r="A3546" t="s">
        <v>30</v>
      </c>
      <c r="B3546">
        <v>2021</v>
      </c>
      <c r="C3546">
        <v>10</v>
      </c>
      <c r="D3546" t="s">
        <v>24</v>
      </c>
      <c r="E3546">
        <v>81956</v>
      </c>
      <c r="F3546">
        <f>VLOOKUP(_xlfn.CONCAT(A3546,B3546,C3546),Denominator!D:H,2,FALSE)</f>
        <v>80492</v>
      </c>
      <c r="G3546">
        <f>VLOOKUP(_xlfn.CONCAT(A3546,B3546,C3546),Denominator!D:H,3,FALSE)</f>
        <v>1464</v>
      </c>
      <c r="H3546">
        <v>2</v>
      </c>
      <c r="I3546" s="13">
        <f>Table15_2[[#This Row],[total_counts]]-Table15_2[[#This Row],[virtual_counts]]</f>
        <v>2</v>
      </c>
      <c r="J3546">
        <v>0</v>
      </c>
      <c r="K3546" s="4">
        <f>Table15_2[[#This Row],[total_counts]]/Table15_2[[#This Row],[den_total]]</f>
        <v>2.4403338376689932E-5</v>
      </c>
      <c r="L3546" s="4">
        <f>Table15_2[[#This Row],[in_person_counts]]/Table15_2[[#This Row],[den_total]]</f>
        <v>2.4403338376689932E-5</v>
      </c>
      <c r="M3546" s="4">
        <f>Table15_2[[#This Row],[virtual_counts]]/Table15_2[[#This Row],[den_total]]</f>
        <v>0</v>
      </c>
      <c r="N3546" t="s">
        <v>17</v>
      </c>
    </row>
    <row r="3547" spans="1:14" x14ac:dyDescent="0.3">
      <c r="A3547" t="s">
        <v>30</v>
      </c>
      <c r="B3547">
        <v>2021</v>
      </c>
      <c r="C3547">
        <v>10</v>
      </c>
      <c r="D3547" t="s">
        <v>25</v>
      </c>
      <c r="E3547">
        <v>81956</v>
      </c>
      <c r="F3547">
        <f>VLOOKUP(_xlfn.CONCAT(A3547,B3547,C3547),Denominator!D:H,2,FALSE)</f>
        <v>80492</v>
      </c>
      <c r="G3547">
        <f>VLOOKUP(_xlfn.CONCAT(A3547,B3547,C3547),Denominator!D:H,3,FALSE)</f>
        <v>1464</v>
      </c>
      <c r="H3547">
        <v>3</v>
      </c>
      <c r="I3547" s="13">
        <f>Table15_2[[#This Row],[total_counts]]-Table15_2[[#This Row],[virtual_counts]]</f>
        <v>3</v>
      </c>
      <c r="J3547">
        <v>0</v>
      </c>
      <c r="K3547" s="4">
        <f>Table15_2[[#This Row],[total_counts]]/Table15_2[[#This Row],[den_total]]</f>
        <v>3.6605007565034895E-5</v>
      </c>
      <c r="L3547" s="4">
        <f>Table15_2[[#This Row],[in_person_counts]]/Table15_2[[#This Row],[den_total]]</f>
        <v>3.6605007565034895E-5</v>
      </c>
      <c r="M3547" s="4">
        <f>Table15_2[[#This Row],[virtual_counts]]/Table15_2[[#This Row],[den_total]]</f>
        <v>0</v>
      </c>
      <c r="N3547" t="s">
        <v>17</v>
      </c>
    </row>
    <row r="3548" spans="1:14" x14ac:dyDescent="0.3">
      <c r="A3548" t="s">
        <v>30</v>
      </c>
      <c r="B3548">
        <v>2021</v>
      </c>
      <c r="C3548">
        <v>11</v>
      </c>
      <c r="D3548" t="s">
        <v>13</v>
      </c>
      <c r="E3548">
        <v>82943</v>
      </c>
      <c r="F3548">
        <f>VLOOKUP(_xlfn.CONCAT(A3548,B3548,C3548),Denominator!D:H,2,FALSE)</f>
        <v>82471</v>
      </c>
      <c r="G3548">
        <f>VLOOKUP(_xlfn.CONCAT(A3548,B3548,C3548),Denominator!D:H,3,FALSE)</f>
        <v>472</v>
      </c>
      <c r="H3548">
        <v>501</v>
      </c>
      <c r="I3548" s="13">
        <f>Table15_2[[#This Row],[total_counts]]-Table15_2[[#This Row],[virtual_counts]]</f>
        <v>501</v>
      </c>
      <c r="J3548">
        <v>0</v>
      </c>
      <c r="K3548" s="4">
        <f>Table15_2[[#This Row],[total_counts]]/Table15_2[[#This Row],[den_total]]</f>
        <v>6.0402927311527192E-3</v>
      </c>
      <c r="L3548" s="4">
        <f>Table15_2[[#This Row],[in_person_counts]]/Table15_2[[#This Row],[den_total]]</f>
        <v>6.0402927311527192E-3</v>
      </c>
      <c r="M3548" s="4">
        <f>Table15_2[[#This Row],[virtual_counts]]/Table15_2[[#This Row],[den_total]]</f>
        <v>0</v>
      </c>
      <c r="N3548" t="s">
        <v>17</v>
      </c>
    </row>
    <row r="3549" spans="1:14" x14ac:dyDescent="0.3">
      <c r="A3549" t="s">
        <v>30</v>
      </c>
      <c r="B3549">
        <v>2021</v>
      </c>
      <c r="C3549">
        <v>11</v>
      </c>
      <c r="D3549" t="s">
        <v>18</v>
      </c>
      <c r="E3549">
        <v>82943</v>
      </c>
      <c r="F3549">
        <f>VLOOKUP(_xlfn.CONCAT(A3549,B3549,C3549),Denominator!D:H,2,FALSE)</f>
        <v>82471</v>
      </c>
      <c r="G3549">
        <f>VLOOKUP(_xlfn.CONCAT(A3549,B3549,C3549),Denominator!D:H,3,FALSE)</f>
        <v>472</v>
      </c>
      <c r="H3549">
        <v>10</v>
      </c>
      <c r="I3549" s="13">
        <f>Table15_2[[#This Row],[total_counts]]-Table15_2[[#This Row],[virtual_counts]]</f>
        <v>10</v>
      </c>
      <c r="J3549">
        <v>0</v>
      </c>
      <c r="K3549" s="4">
        <f>Table15_2[[#This Row],[total_counts]]/Table15_2[[#This Row],[den_total]]</f>
        <v>1.2056472517270897E-4</v>
      </c>
      <c r="L3549" s="4">
        <f>Table15_2[[#This Row],[in_person_counts]]/Table15_2[[#This Row],[den_total]]</f>
        <v>1.2056472517270897E-4</v>
      </c>
      <c r="M3549" s="4">
        <f>Table15_2[[#This Row],[virtual_counts]]/Table15_2[[#This Row],[den_total]]</f>
        <v>0</v>
      </c>
      <c r="N3549" t="s">
        <v>17</v>
      </c>
    </row>
    <row r="3550" spans="1:14" x14ac:dyDescent="0.3">
      <c r="A3550" t="s">
        <v>30</v>
      </c>
      <c r="B3550">
        <v>2021</v>
      </c>
      <c r="C3550">
        <v>11</v>
      </c>
      <c r="D3550" t="s">
        <v>19</v>
      </c>
      <c r="E3550">
        <v>82943</v>
      </c>
      <c r="F3550">
        <f>VLOOKUP(_xlfn.CONCAT(A3550,B3550,C3550),Denominator!D:H,2,FALSE)</f>
        <v>82471</v>
      </c>
      <c r="G3550">
        <f>VLOOKUP(_xlfn.CONCAT(A3550,B3550,C3550),Denominator!D:H,3,FALSE)</f>
        <v>472</v>
      </c>
      <c r="H3550">
        <v>63</v>
      </c>
      <c r="I3550" s="13">
        <f>Table15_2[[#This Row],[total_counts]]-Table15_2[[#This Row],[virtual_counts]]</f>
        <v>62</v>
      </c>
      <c r="J3550">
        <v>1</v>
      </c>
      <c r="K3550" s="4">
        <f>Table15_2[[#This Row],[total_counts]]/Table15_2[[#This Row],[den_total]]</f>
        <v>7.5955776858806646E-4</v>
      </c>
      <c r="L3550" s="4">
        <f>Table15_2[[#This Row],[in_person_counts]]/Table15_2[[#This Row],[den_total]]</f>
        <v>7.4750129607079562E-4</v>
      </c>
      <c r="M3550" s="4">
        <f>Table15_2[[#This Row],[virtual_counts]]/Table15_2[[#This Row],[den_total]]</f>
        <v>1.2056472517270897E-5</v>
      </c>
      <c r="N3550" t="s">
        <v>17</v>
      </c>
    </row>
    <row r="3551" spans="1:14" x14ac:dyDescent="0.3">
      <c r="A3551" t="s">
        <v>30</v>
      </c>
      <c r="B3551">
        <v>2021</v>
      </c>
      <c r="C3551">
        <v>11</v>
      </c>
      <c r="D3551" t="s">
        <v>20</v>
      </c>
      <c r="E3551">
        <v>82943</v>
      </c>
      <c r="F3551">
        <f>VLOOKUP(_xlfn.CONCAT(A3551,B3551,C3551),Denominator!D:H,2,FALSE)</f>
        <v>82471</v>
      </c>
      <c r="G3551">
        <f>VLOOKUP(_xlfn.CONCAT(A3551,B3551,C3551),Denominator!D:H,3,FALSE)</f>
        <v>472</v>
      </c>
      <c r="H3551">
        <v>9</v>
      </c>
      <c r="I3551" s="13">
        <f>Table15_2[[#This Row],[total_counts]]-Table15_2[[#This Row],[virtual_counts]]</f>
        <v>9</v>
      </c>
      <c r="J3551">
        <v>0</v>
      </c>
      <c r="K3551" s="4">
        <f>Table15_2[[#This Row],[total_counts]]/Table15_2[[#This Row],[den_total]]</f>
        <v>1.0850825265543807E-4</v>
      </c>
      <c r="L3551" s="4">
        <f>Table15_2[[#This Row],[in_person_counts]]/Table15_2[[#This Row],[den_total]]</f>
        <v>1.0850825265543807E-4</v>
      </c>
      <c r="M3551" s="4">
        <f>Table15_2[[#This Row],[virtual_counts]]/Table15_2[[#This Row],[den_total]]</f>
        <v>0</v>
      </c>
      <c r="N3551" t="s">
        <v>17</v>
      </c>
    </row>
    <row r="3552" spans="1:14" x14ac:dyDescent="0.3">
      <c r="A3552" t="s">
        <v>30</v>
      </c>
      <c r="B3552">
        <v>2021</v>
      </c>
      <c r="C3552">
        <v>11</v>
      </c>
      <c r="D3552" t="s">
        <v>21</v>
      </c>
      <c r="E3552">
        <v>82943</v>
      </c>
      <c r="F3552">
        <f>VLOOKUP(_xlfn.CONCAT(A3552,B3552,C3552),Denominator!D:H,2,FALSE)</f>
        <v>82471</v>
      </c>
      <c r="G3552">
        <f>VLOOKUP(_xlfn.CONCAT(A3552,B3552,C3552),Denominator!D:H,3,FALSE)</f>
        <v>472</v>
      </c>
      <c r="H3552">
        <v>0</v>
      </c>
      <c r="I3552" s="13">
        <f>Table15_2[[#This Row],[total_counts]]-Table15_2[[#This Row],[virtual_counts]]</f>
        <v>0</v>
      </c>
      <c r="J3552">
        <v>0</v>
      </c>
      <c r="K3552" s="4">
        <f>Table15_2[[#This Row],[total_counts]]/Table15_2[[#This Row],[den_total]]</f>
        <v>0</v>
      </c>
      <c r="L3552" s="4">
        <f>Table15_2[[#This Row],[in_person_counts]]/Table15_2[[#This Row],[den_total]]</f>
        <v>0</v>
      </c>
      <c r="M3552" s="4">
        <f>Table15_2[[#This Row],[virtual_counts]]/Table15_2[[#This Row],[den_total]]</f>
        <v>0</v>
      </c>
      <c r="N3552" t="s">
        <v>17</v>
      </c>
    </row>
    <row r="3553" spans="1:14" x14ac:dyDescent="0.3">
      <c r="A3553" t="s">
        <v>30</v>
      </c>
      <c r="B3553">
        <v>2021</v>
      </c>
      <c r="C3553">
        <v>11</v>
      </c>
      <c r="D3553" t="s">
        <v>22</v>
      </c>
      <c r="E3553">
        <v>82943</v>
      </c>
      <c r="F3553">
        <f>VLOOKUP(_xlfn.CONCAT(A3553,B3553,C3553),Denominator!D:H,2,FALSE)</f>
        <v>82471</v>
      </c>
      <c r="G3553">
        <f>VLOOKUP(_xlfn.CONCAT(A3553,B3553,C3553),Denominator!D:H,3,FALSE)</f>
        <v>472</v>
      </c>
      <c r="H3553">
        <v>9</v>
      </c>
      <c r="I3553" s="13">
        <f>Table15_2[[#This Row],[total_counts]]-Table15_2[[#This Row],[virtual_counts]]</f>
        <v>9</v>
      </c>
      <c r="J3553">
        <v>0</v>
      </c>
      <c r="K3553" s="4">
        <f>Table15_2[[#This Row],[total_counts]]/Table15_2[[#This Row],[den_total]]</f>
        <v>1.0850825265543807E-4</v>
      </c>
      <c r="L3553" s="4">
        <f>Table15_2[[#This Row],[in_person_counts]]/Table15_2[[#This Row],[den_total]]</f>
        <v>1.0850825265543807E-4</v>
      </c>
      <c r="M3553" s="4">
        <f>Table15_2[[#This Row],[virtual_counts]]/Table15_2[[#This Row],[den_total]]</f>
        <v>0</v>
      </c>
      <c r="N3553" t="s">
        <v>17</v>
      </c>
    </row>
    <row r="3554" spans="1:14" x14ac:dyDescent="0.3">
      <c r="A3554" t="s">
        <v>30</v>
      </c>
      <c r="B3554">
        <v>2021</v>
      </c>
      <c r="C3554">
        <v>11</v>
      </c>
      <c r="D3554" t="s">
        <v>23</v>
      </c>
      <c r="E3554">
        <v>82943</v>
      </c>
      <c r="F3554">
        <f>VLOOKUP(_xlfn.CONCAT(A3554,B3554,C3554),Denominator!D:H,2,FALSE)</f>
        <v>82471</v>
      </c>
      <c r="G3554">
        <f>VLOOKUP(_xlfn.CONCAT(A3554,B3554,C3554),Denominator!D:H,3,FALSE)</f>
        <v>472</v>
      </c>
      <c r="H3554">
        <v>0</v>
      </c>
      <c r="I3554" s="13">
        <f>Table15_2[[#This Row],[total_counts]]-Table15_2[[#This Row],[virtual_counts]]</f>
        <v>0</v>
      </c>
      <c r="J3554">
        <v>0</v>
      </c>
      <c r="K3554" s="4">
        <f>Table15_2[[#This Row],[total_counts]]/Table15_2[[#This Row],[den_total]]</f>
        <v>0</v>
      </c>
      <c r="L3554" s="4">
        <f>Table15_2[[#This Row],[in_person_counts]]/Table15_2[[#This Row],[den_total]]</f>
        <v>0</v>
      </c>
      <c r="M3554" s="4">
        <f>Table15_2[[#This Row],[virtual_counts]]/Table15_2[[#This Row],[den_total]]</f>
        <v>0</v>
      </c>
      <c r="N3554" t="s">
        <v>17</v>
      </c>
    </row>
    <row r="3555" spans="1:14" x14ac:dyDescent="0.3">
      <c r="A3555" t="s">
        <v>30</v>
      </c>
      <c r="B3555">
        <v>2021</v>
      </c>
      <c r="C3555">
        <v>11</v>
      </c>
      <c r="D3555" t="s">
        <v>24</v>
      </c>
      <c r="E3555">
        <v>82943</v>
      </c>
      <c r="F3555">
        <f>VLOOKUP(_xlfn.CONCAT(A3555,B3555,C3555),Denominator!D:H,2,FALSE)</f>
        <v>82471</v>
      </c>
      <c r="G3555">
        <f>VLOOKUP(_xlfn.CONCAT(A3555,B3555,C3555),Denominator!D:H,3,FALSE)</f>
        <v>472</v>
      </c>
      <c r="H3555">
        <v>2</v>
      </c>
      <c r="I3555" s="13">
        <f>Table15_2[[#This Row],[total_counts]]-Table15_2[[#This Row],[virtual_counts]]</f>
        <v>2</v>
      </c>
      <c r="J3555">
        <v>0</v>
      </c>
      <c r="K3555" s="4">
        <f>Table15_2[[#This Row],[total_counts]]/Table15_2[[#This Row],[den_total]]</f>
        <v>2.4112945034541794E-5</v>
      </c>
      <c r="L3555" s="4">
        <f>Table15_2[[#This Row],[in_person_counts]]/Table15_2[[#This Row],[den_total]]</f>
        <v>2.4112945034541794E-5</v>
      </c>
      <c r="M3555" s="4">
        <f>Table15_2[[#This Row],[virtual_counts]]/Table15_2[[#This Row],[den_total]]</f>
        <v>0</v>
      </c>
      <c r="N3555" t="s">
        <v>17</v>
      </c>
    </row>
    <row r="3556" spans="1:14" x14ac:dyDescent="0.3">
      <c r="A3556" t="s">
        <v>30</v>
      </c>
      <c r="B3556">
        <v>2021</v>
      </c>
      <c r="C3556">
        <v>11</v>
      </c>
      <c r="D3556" t="s">
        <v>25</v>
      </c>
      <c r="E3556">
        <v>82943</v>
      </c>
      <c r="F3556">
        <f>VLOOKUP(_xlfn.CONCAT(A3556,B3556,C3556),Denominator!D:H,2,FALSE)</f>
        <v>82471</v>
      </c>
      <c r="G3556">
        <f>VLOOKUP(_xlfn.CONCAT(A3556,B3556,C3556),Denominator!D:H,3,FALSE)</f>
        <v>472</v>
      </c>
      <c r="H3556">
        <v>2</v>
      </c>
      <c r="I3556" s="13">
        <f>Table15_2[[#This Row],[total_counts]]-Table15_2[[#This Row],[virtual_counts]]</f>
        <v>2</v>
      </c>
      <c r="J3556">
        <v>0</v>
      </c>
      <c r="K3556" s="4">
        <f>Table15_2[[#This Row],[total_counts]]/Table15_2[[#This Row],[den_total]]</f>
        <v>2.4112945034541794E-5</v>
      </c>
      <c r="L3556" s="4">
        <f>Table15_2[[#This Row],[in_person_counts]]/Table15_2[[#This Row],[den_total]]</f>
        <v>2.4112945034541794E-5</v>
      </c>
      <c r="M3556" s="4">
        <f>Table15_2[[#This Row],[virtual_counts]]/Table15_2[[#This Row],[den_total]]</f>
        <v>0</v>
      </c>
      <c r="N3556" t="s">
        <v>17</v>
      </c>
    </row>
    <row r="3557" spans="1:14" x14ac:dyDescent="0.3">
      <c r="A3557" t="s">
        <v>30</v>
      </c>
      <c r="B3557">
        <v>2021</v>
      </c>
      <c r="C3557">
        <v>12</v>
      </c>
      <c r="D3557" t="s">
        <v>13</v>
      </c>
      <c r="E3557">
        <v>85561</v>
      </c>
      <c r="F3557">
        <f>VLOOKUP(_xlfn.CONCAT(A3557,B3557,C3557),Denominator!D:H,2,FALSE)</f>
        <v>84976</v>
      </c>
      <c r="G3557">
        <f>VLOOKUP(_xlfn.CONCAT(A3557,B3557,C3557),Denominator!D:H,3,FALSE)</f>
        <v>585</v>
      </c>
      <c r="H3557">
        <v>542</v>
      </c>
      <c r="I3557" s="13">
        <f>Table15_2[[#This Row],[total_counts]]-Table15_2[[#This Row],[virtual_counts]]</f>
        <v>542</v>
      </c>
      <c r="J3557">
        <v>0</v>
      </c>
      <c r="K3557" s="4">
        <f>Table15_2[[#This Row],[total_counts]]/Table15_2[[#This Row],[den_total]]</f>
        <v>6.3346618202218298E-3</v>
      </c>
      <c r="L3557" s="4">
        <f>Table15_2[[#This Row],[in_person_counts]]/Table15_2[[#This Row],[den_total]]</f>
        <v>6.3346618202218298E-3</v>
      </c>
      <c r="M3557" s="4">
        <f>Table15_2[[#This Row],[virtual_counts]]/Table15_2[[#This Row],[den_total]]</f>
        <v>0</v>
      </c>
      <c r="N3557" t="s">
        <v>17</v>
      </c>
    </row>
    <row r="3558" spans="1:14" x14ac:dyDescent="0.3">
      <c r="A3558" t="s">
        <v>30</v>
      </c>
      <c r="B3558">
        <v>2021</v>
      </c>
      <c r="C3558">
        <v>12</v>
      </c>
      <c r="D3558" t="s">
        <v>18</v>
      </c>
      <c r="E3558">
        <v>85561</v>
      </c>
      <c r="F3558">
        <f>VLOOKUP(_xlfn.CONCAT(A3558,B3558,C3558),Denominator!D:H,2,FALSE)</f>
        <v>84976</v>
      </c>
      <c r="G3558">
        <f>VLOOKUP(_xlfn.CONCAT(A3558,B3558,C3558),Denominator!D:H,3,FALSE)</f>
        <v>585</v>
      </c>
      <c r="H3558">
        <v>15</v>
      </c>
      <c r="I3558" s="13">
        <f>Table15_2[[#This Row],[total_counts]]-Table15_2[[#This Row],[virtual_counts]]</f>
        <v>15</v>
      </c>
      <c r="J3558">
        <v>0</v>
      </c>
      <c r="K3558" s="4">
        <f>Table15_2[[#This Row],[total_counts]]/Table15_2[[#This Row],[den_total]]</f>
        <v>1.7531351900982925E-4</v>
      </c>
      <c r="L3558" s="4">
        <f>Table15_2[[#This Row],[in_person_counts]]/Table15_2[[#This Row],[den_total]]</f>
        <v>1.7531351900982925E-4</v>
      </c>
      <c r="M3558" s="4">
        <f>Table15_2[[#This Row],[virtual_counts]]/Table15_2[[#This Row],[den_total]]</f>
        <v>0</v>
      </c>
      <c r="N3558" t="s">
        <v>17</v>
      </c>
    </row>
    <row r="3559" spans="1:14" x14ac:dyDescent="0.3">
      <c r="A3559" t="s">
        <v>30</v>
      </c>
      <c r="B3559">
        <v>2021</v>
      </c>
      <c r="C3559">
        <v>12</v>
      </c>
      <c r="D3559" t="s">
        <v>19</v>
      </c>
      <c r="E3559">
        <v>85561</v>
      </c>
      <c r="F3559">
        <f>VLOOKUP(_xlfn.CONCAT(A3559,B3559,C3559),Denominator!D:H,2,FALSE)</f>
        <v>84976</v>
      </c>
      <c r="G3559">
        <f>VLOOKUP(_xlfn.CONCAT(A3559,B3559,C3559),Denominator!D:H,3,FALSE)</f>
        <v>585</v>
      </c>
      <c r="H3559">
        <v>86</v>
      </c>
      <c r="I3559" s="13">
        <f>Table15_2[[#This Row],[total_counts]]-Table15_2[[#This Row],[virtual_counts]]</f>
        <v>86</v>
      </c>
      <c r="J3559">
        <v>0</v>
      </c>
      <c r="K3559" s="4">
        <f>Table15_2[[#This Row],[total_counts]]/Table15_2[[#This Row],[den_total]]</f>
        <v>1.0051308423230209E-3</v>
      </c>
      <c r="L3559" s="4">
        <f>Table15_2[[#This Row],[in_person_counts]]/Table15_2[[#This Row],[den_total]]</f>
        <v>1.0051308423230209E-3</v>
      </c>
      <c r="M3559" s="4">
        <f>Table15_2[[#This Row],[virtual_counts]]/Table15_2[[#This Row],[den_total]]</f>
        <v>0</v>
      </c>
      <c r="N3559" t="s">
        <v>17</v>
      </c>
    </row>
    <row r="3560" spans="1:14" x14ac:dyDescent="0.3">
      <c r="A3560" t="s">
        <v>30</v>
      </c>
      <c r="B3560">
        <v>2021</v>
      </c>
      <c r="C3560">
        <v>12</v>
      </c>
      <c r="D3560" t="s">
        <v>20</v>
      </c>
      <c r="E3560">
        <v>85561</v>
      </c>
      <c r="F3560">
        <f>VLOOKUP(_xlfn.CONCAT(A3560,B3560,C3560),Denominator!D:H,2,FALSE)</f>
        <v>84976</v>
      </c>
      <c r="G3560">
        <f>VLOOKUP(_xlfn.CONCAT(A3560,B3560,C3560),Denominator!D:H,3,FALSE)</f>
        <v>585</v>
      </c>
      <c r="H3560">
        <v>8</v>
      </c>
      <c r="I3560" s="13">
        <f>Table15_2[[#This Row],[total_counts]]-Table15_2[[#This Row],[virtual_counts]]</f>
        <v>8</v>
      </c>
      <c r="J3560">
        <v>0</v>
      </c>
      <c r="K3560" s="4">
        <f>Table15_2[[#This Row],[total_counts]]/Table15_2[[#This Row],[den_total]]</f>
        <v>9.3500543471908924E-5</v>
      </c>
      <c r="L3560" s="4">
        <f>Table15_2[[#This Row],[in_person_counts]]/Table15_2[[#This Row],[den_total]]</f>
        <v>9.3500543471908924E-5</v>
      </c>
      <c r="M3560" s="4">
        <f>Table15_2[[#This Row],[virtual_counts]]/Table15_2[[#This Row],[den_total]]</f>
        <v>0</v>
      </c>
      <c r="N3560" t="s">
        <v>17</v>
      </c>
    </row>
    <row r="3561" spans="1:14" x14ac:dyDescent="0.3">
      <c r="A3561" t="s">
        <v>30</v>
      </c>
      <c r="B3561">
        <v>2021</v>
      </c>
      <c r="C3561">
        <v>12</v>
      </c>
      <c r="D3561" t="s">
        <v>21</v>
      </c>
      <c r="E3561">
        <v>85561</v>
      </c>
      <c r="F3561">
        <f>VLOOKUP(_xlfn.CONCAT(A3561,B3561,C3561),Denominator!D:H,2,FALSE)</f>
        <v>84976</v>
      </c>
      <c r="G3561">
        <f>VLOOKUP(_xlfn.CONCAT(A3561,B3561,C3561),Denominator!D:H,3,FALSE)</f>
        <v>585</v>
      </c>
      <c r="H3561">
        <v>0</v>
      </c>
      <c r="I3561" s="13">
        <f>Table15_2[[#This Row],[total_counts]]-Table15_2[[#This Row],[virtual_counts]]</f>
        <v>0</v>
      </c>
      <c r="J3561">
        <v>0</v>
      </c>
      <c r="K3561" s="4">
        <f>Table15_2[[#This Row],[total_counts]]/Table15_2[[#This Row],[den_total]]</f>
        <v>0</v>
      </c>
      <c r="L3561" s="4">
        <f>Table15_2[[#This Row],[in_person_counts]]/Table15_2[[#This Row],[den_total]]</f>
        <v>0</v>
      </c>
      <c r="M3561" s="4">
        <f>Table15_2[[#This Row],[virtual_counts]]/Table15_2[[#This Row],[den_total]]</f>
        <v>0</v>
      </c>
      <c r="N3561" t="s">
        <v>17</v>
      </c>
    </row>
    <row r="3562" spans="1:14" x14ac:dyDescent="0.3">
      <c r="A3562" t="s">
        <v>30</v>
      </c>
      <c r="B3562">
        <v>2021</v>
      </c>
      <c r="C3562">
        <v>12</v>
      </c>
      <c r="D3562" t="s">
        <v>22</v>
      </c>
      <c r="E3562">
        <v>85561</v>
      </c>
      <c r="F3562">
        <f>VLOOKUP(_xlfn.CONCAT(A3562,B3562,C3562),Denominator!D:H,2,FALSE)</f>
        <v>84976</v>
      </c>
      <c r="G3562">
        <f>VLOOKUP(_xlfn.CONCAT(A3562,B3562,C3562),Denominator!D:H,3,FALSE)</f>
        <v>585</v>
      </c>
      <c r="H3562">
        <v>8</v>
      </c>
      <c r="I3562" s="13">
        <f>Table15_2[[#This Row],[total_counts]]-Table15_2[[#This Row],[virtual_counts]]</f>
        <v>8</v>
      </c>
      <c r="J3562">
        <v>0</v>
      </c>
      <c r="K3562" s="4">
        <f>Table15_2[[#This Row],[total_counts]]/Table15_2[[#This Row],[den_total]]</f>
        <v>9.3500543471908924E-5</v>
      </c>
      <c r="L3562" s="4">
        <f>Table15_2[[#This Row],[in_person_counts]]/Table15_2[[#This Row],[den_total]]</f>
        <v>9.3500543471908924E-5</v>
      </c>
      <c r="M3562" s="4">
        <f>Table15_2[[#This Row],[virtual_counts]]/Table15_2[[#This Row],[den_total]]</f>
        <v>0</v>
      </c>
      <c r="N3562" t="s">
        <v>17</v>
      </c>
    </row>
    <row r="3563" spans="1:14" x14ac:dyDescent="0.3">
      <c r="A3563" t="s">
        <v>30</v>
      </c>
      <c r="B3563">
        <v>2021</v>
      </c>
      <c r="C3563">
        <v>12</v>
      </c>
      <c r="D3563" t="s">
        <v>23</v>
      </c>
      <c r="E3563">
        <v>85561</v>
      </c>
      <c r="F3563">
        <f>VLOOKUP(_xlfn.CONCAT(A3563,B3563,C3563),Denominator!D:H,2,FALSE)</f>
        <v>84976</v>
      </c>
      <c r="G3563">
        <f>VLOOKUP(_xlfn.CONCAT(A3563,B3563,C3563),Denominator!D:H,3,FALSE)</f>
        <v>585</v>
      </c>
      <c r="H3563">
        <v>0</v>
      </c>
      <c r="I3563" s="13">
        <f>Table15_2[[#This Row],[total_counts]]-Table15_2[[#This Row],[virtual_counts]]</f>
        <v>0</v>
      </c>
      <c r="J3563">
        <v>0</v>
      </c>
      <c r="K3563" s="4">
        <f>Table15_2[[#This Row],[total_counts]]/Table15_2[[#This Row],[den_total]]</f>
        <v>0</v>
      </c>
      <c r="L3563" s="4">
        <f>Table15_2[[#This Row],[in_person_counts]]/Table15_2[[#This Row],[den_total]]</f>
        <v>0</v>
      </c>
      <c r="M3563" s="4">
        <f>Table15_2[[#This Row],[virtual_counts]]/Table15_2[[#This Row],[den_total]]</f>
        <v>0</v>
      </c>
      <c r="N3563" t="s">
        <v>17</v>
      </c>
    </row>
    <row r="3564" spans="1:14" x14ac:dyDescent="0.3">
      <c r="A3564" t="s">
        <v>30</v>
      </c>
      <c r="B3564">
        <v>2021</v>
      </c>
      <c r="C3564">
        <v>12</v>
      </c>
      <c r="D3564" t="s">
        <v>24</v>
      </c>
      <c r="E3564">
        <v>85561</v>
      </c>
      <c r="F3564">
        <f>VLOOKUP(_xlfn.CONCAT(A3564,B3564,C3564),Denominator!D:H,2,FALSE)</f>
        <v>84976</v>
      </c>
      <c r="G3564">
        <f>VLOOKUP(_xlfn.CONCAT(A3564,B3564,C3564),Denominator!D:H,3,FALSE)</f>
        <v>585</v>
      </c>
      <c r="H3564">
        <v>0</v>
      </c>
      <c r="I3564" s="13">
        <f>Table15_2[[#This Row],[total_counts]]-Table15_2[[#This Row],[virtual_counts]]</f>
        <v>0</v>
      </c>
      <c r="J3564">
        <v>0</v>
      </c>
      <c r="K3564" s="4">
        <f>Table15_2[[#This Row],[total_counts]]/Table15_2[[#This Row],[den_total]]</f>
        <v>0</v>
      </c>
      <c r="L3564" s="4">
        <f>Table15_2[[#This Row],[in_person_counts]]/Table15_2[[#This Row],[den_total]]</f>
        <v>0</v>
      </c>
      <c r="M3564" s="4">
        <f>Table15_2[[#This Row],[virtual_counts]]/Table15_2[[#This Row],[den_total]]</f>
        <v>0</v>
      </c>
      <c r="N3564" t="s">
        <v>17</v>
      </c>
    </row>
    <row r="3565" spans="1:14" x14ac:dyDescent="0.3">
      <c r="A3565" t="s">
        <v>30</v>
      </c>
      <c r="B3565">
        <v>2021</v>
      </c>
      <c r="C3565">
        <v>12</v>
      </c>
      <c r="D3565" t="s">
        <v>25</v>
      </c>
      <c r="E3565">
        <v>85561</v>
      </c>
      <c r="F3565">
        <f>VLOOKUP(_xlfn.CONCAT(A3565,B3565,C3565),Denominator!D:H,2,FALSE)</f>
        <v>84976</v>
      </c>
      <c r="G3565">
        <f>VLOOKUP(_xlfn.CONCAT(A3565,B3565,C3565),Denominator!D:H,3,FALSE)</f>
        <v>585</v>
      </c>
      <c r="H3565">
        <v>11</v>
      </c>
      <c r="I3565" s="13">
        <f>Table15_2[[#This Row],[total_counts]]-Table15_2[[#This Row],[virtual_counts]]</f>
        <v>11</v>
      </c>
      <c r="J3565">
        <v>0</v>
      </c>
      <c r="K3565" s="4">
        <f>Table15_2[[#This Row],[total_counts]]/Table15_2[[#This Row],[den_total]]</f>
        <v>1.2856324727387479E-4</v>
      </c>
      <c r="L3565" s="4">
        <f>Table15_2[[#This Row],[in_person_counts]]/Table15_2[[#This Row],[den_total]]</f>
        <v>1.2856324727387479E-4</v>
      </c>
      <c r="M3565" s="4">
        <f>Table15_2[[#This Row],[virtual_counts]]/Table15_2[[#This Row],[den_total]]</f>
        <v>0</v>
      </c>
      <c r="N3565" t="s">
        <v>17</v>
      </c>
    </row>
    <row r="3566" spans="1:14" x14ac:dyDescent="0.3">
      <c r="A3566" t="s">
        <v>32</v>
      </c>
      <c r="B3566">
        <v>2021</v>
      </c>
      <c r="C3566">
        <v>1</v>
      </c>
      <c r="D3566" t="s">
        <v>13</v>
      </c>
      <c r="E3566">
        <v>28165</v>
      </c>
      <c r="F3566">
        <f>VLOOKUP(_xlfn.CONCAT(A3566,B3566,C3566),Denominator!D:H,2,FALSE)</f>
        <v>24903</v>
      </c>
      <c r="G3566">
        <f>VLOOKUP(_xlfn.CONCAT(A3566,B3566,C3566),Denominator!D:H,3,FALSE)</f>
        <v>3262</v>
      </c>
      <c r="H3566">
        <v>3830</v>
      </c>
      <c r="I3566" s="13">
        <f>Table15_2[[#This Row],[total_counts]]-Table15_2[[#This Row],[virtual_counts]]</f>
        <v>2880</v>
      </c>
      <c r="J3566">
        <v>950</v>
      </c>
      <c r="K3566" s="4">
        <f>Table15_2[[#This Row],[total_counts]]/Table15_2[[#This Row],[den_total]]</f>
        <v>0.13598437777383277</v>
      </c>
      <c r="L3566" s="4">
        <f>Table15_2[[#This Row],[in_person_counts]]/Table15_2[[#This Row],[den_total]]</f>
        <v>0.10225457127640689</v>
      </c>
      <c r="M3566" s="4">
        <f>Table15_2[[#This Row],[virtual_counts]]/Table15_2[[#This Row],[den_total]]</f>
        <v>3.3729806497425886E-2</v>
      </c>
      <c r="N3566" t="s">
        <v>16</v>
      </c>
    </row>
    <row r="3567" spans="1:14" x14ac:dyDescent="0.3">
      <c r="A3567" t="s">
        <v>32</v>
      </c>
      <c r="B3567">
        <v>2021</v>
      </c>
      <c r="C3567">
        <v>1</v>
      </c>
      <c r="D3567" t="s">
        <v>18</v>
      </c>
      <c r="E3567">
        <v>28165</v>
      </c>
      <c r="F3567">
        <f>VLOOKUP(_xlfn.CONCAT(A3567,B3567,C3567),Denominator!D:H,2,FALSE)</f>
        <v>24903</v>
      </c>
      <c r="G3567">
        <f>VLOOKUP(_xlfn.CONCAT(A3567,B3567,C3567),Denominator!D:H,3,FALSE)</f>
        <v>3262</v>
      </c>
      <c r="H3567">
        <v>25</v>
      </c>
      <c r="I3567" s="13">
        <f>Table15_2[[#This Row],[total_counts]]-Table15_2[[#This Row],[virtual_counts]]</f>
        <v>21</v>
      </c>
      <c r="J3567">
        <v>4</v>
      </c>
      <c r="K3567" s="4">
        <f>Table15_2[[#This Row],[total_counts]]/Table15_2[[#This Row],[den_total]]</f>
        <v>8.8762648677436537E-4</v>
      </c>
      <c r="L3567" s="4">
        <f>Table15_2[[#This Row],[in_person_counts]]/Table15_2[[#This Row],[den_total]]</f>
        <v>7.4560624889046694E-4</v>
      </c>
      <c r="M3567" s="4">
        <f>Table15_2[[#This Row],[virtual_counts]]/Table15_2[[#This Row],[den_total]]</f>
        <v>1.4202023788389845E-4</v>
      </c>
      <c r="N3567" t="s">
        <v>16</v>
      </c>
    </row>
    <row r="3568" spans="1:14" x14ac:dyDescent="0.3">
      <c r="A3568" t="s">
        <v>32</v>
      </c>
      <c r="B3568">
        <v>2021</v>
      </c>
      <c r="C3568">
        <v>1</v>
      </c>
      <c r="D3568" t="s">
        <v>19</v>
      </c>
      <c r="E3568">
        <v>28165</v>
      </c>
      <c r="F3568">
        <f>VLOOKUP(_xlfn.CONCAT(A3568,B3568,C3568),Denominator!D:H,2,FALSE)</f>
        <v>24903</v>
      </c>
      <c r="G3568">
        <f>VLOOKUP(_xlfn.CONCAT(A3568,B3568,C3568),Denominator!D:H,3,FALSE)</f>
        <v>3262</v>
      </c>
      <c r="H3568">
        <v>53</v>
      </c>
      <c r="I3568" s="13">
        <f>Table15_2[[#This Row],[total_counts]]-Table15_2[[#This Row],[virtual_counts]]</f>
        <v>49</v>
      </c>
      <c r="J3568">
        <v>4</v>
      </c>
      <c r="K3568" s="4">
        <f>Table15_2[[#This Row],[total_counts]]/Table15_2[[#This Row],[den_total]]</f>
        <v>1.8817681519616544E-3</v>
      </c>
      <c r="L3568" s="4">
        <f>Table15_2[[#This Row],[in_person_counts]]/Table15_2[[#This Row],[den_total]]</f>
        <v>1.739747914077756E-3</v>
      </c>
      <c r="M3568" s="4">
        <f>Table15_2[[#This Row],[virtual_counts]]/Table15_2[[#This Row],[den_total]]</f>
        <v>1.4202023788389845E-4</v>
      </c>
      <c r="N3568" t="s">
        <v>16</v>
      </c>
    </row>
    <row r="3569" spans="1:14" x14ac:dyDescent="0.3">
      <c r="A3569" t="s">
        <v>32</v>
      </c>
      <c r="B3569">
        <v>2021</v>
      </c>
      <c r="C3569">
        <v>1</v>
      </c>
      <c r="D3569" t="s">
        <v>20</v>
      </c>
      <c r="E3569">
        <v>28165</v>
      </c>
      <c r="F3569">
        <f>VLOOKUP(_xlfn.CONCAT(A3569,B3569,C3569),Denominator!D:H,2,FALSE)</f>
        <v>24903</v>
      </c>
      <c r="G3569">
        <f>VLOOKUP(_xlfn.CONCAT(A3569,B3569,C3569),Denominator!D:H,3,FALSE)</f>
        <v>3262</v>
      </c>
      <c r="H3569">
        <v>61</v>
      </c>
      <c r="I3569" s="13">
        <f>Table15_2[[#This Row],[total_counts]]-Table15_2[[#This Row],[virtual_counts]]</f>
        <v>45</v>
      </c>
      <c r="J3569">
        <v>16</v>
      </c>
      <c r="K3569" s="4">
        <f>Table15_2[[#This Row],[total_counts]]/Table15_2[[#This Row],[den_total]]</f>
        <v>2.1658086277294513E-3</v>
      </c>
      <c r="L3569" s="4">
        <f>Table15_2[[#This Row],[in_person_counts]]/Table15_2[[#This Row],[den_total]]</f>
        <v>1.5977276761938576E-3</v>
      </c>
      <c r="M3569" s="4">
        <f>Table15_2[[#This Row],[virtual_counts]]/Table15_2[[#This Row],[den_total]]</f>
        <v>5.680809515355938E-4</v>
      </c>
      <c r="N3569" t="s">
        <v>16</v>
      </c>
    </row>
    <row r="3570" spans="1:14" x14ac:dyDescent="0.3">
      <c r="A3570" t="s">
        <v>32</v>
      </c>
      <c r="B3570">
        <v>2021</v>
      </c>
      <c r="C3570">
        <v>1</v>
      </c>
      <c r="D3570" t="s">
        <v>21</v>
      </c>
      <c r="E3570">
        <v>28165</v>
      </c>
      <c r="F3570">
        <f>VLOOKUP(_xlfn.CONCAT(A3570,B3570,C3570),Denominator!D:H,2,FALSE)</f>
        <v>24903</v>
      </c>
      <c r="G3570">
        <f>VLOOKUP(_xlfn.CONCAT(A3570,B3570,C3570),Denominator!D:H,3,FALSE)</f>
        <v>3262</v>
      </c>
      <c r="H3570">
        <v>47</v>
      </c>
      <c r="I3570" s="13">
        <f>Table15_2[[#This Row],[total_counts]]-Table15_2[[#This Row],[virtual_counts]]</f>
        <v>27</v>
      </c>
      <c r="J3570">
        <v>20</v>
      </c>
      <c r="K3570" s="4">
        <f>Table15_2[[#This Row],[total_counts]]/Table15_2[[#This Row],[den_total]]</f>
        <v>1.6687377951358068E-3</v>
      </c>
      <c r="L3570" s="4">
        <f>Table15_2[[#This Row],[in_person_counts]]/Table15_2[[#This Row],[den_total]]</f>
        <v>9.5863660571631458E-4</v>
      </c>
      <c r="M3570" s="4">
        <f>Table15_2[[#This Row],[virtual_counts]]/Table15_2[[#This Row],[den_total]]</f>
        <v>7.1010118941949223E-4</v>
      </c>
      <c r="N3570" t="s">
        <v>16</v>
      </c>
    </row>
    <row r="3571" spans="1:14" x14ac:dyDescent="0.3">
      <c r="A3571" t="s">
        <v>32</v>
      </c>
      <c r="B3571">
        <v>2021</v>
      </c>
      <c r="C3571">
        <v>1</v>
      </c>
      <c r="D3571" t="s">
        <v>22</v>
      </c>
      <c r="E3571">
        <v>28165</v>
      </c>
      <c r="F3571">
        <f>VLOOKUP(_xlfn.CONCAT(A3571,B3571,C3571),Denominator!D:H,2,FALSE)</f>
        <v>24903</v>
      </c>
      <c r="G3571">
        <f>VLOOKUP(_xlfn.CONCAT(A3571,B3571,C3571),Denominator!D:H,3,FALSE)</f>
        <v>3262</v>
      </c>
      <c r="H3571">
        <v>108</v>
      </c>
      <c r="I3571" s="13">
        <f>Table15_2[[#This Row],[total_counts]]-Table15_2[[#This Row],[virtual_counts]]</f>
        <v>72</v>
      </c>
      <c r="J3571">
        <v>36</v>
      </c>
      <c r="K3571" s="4">
        <f>Table15_2[[#This Row],[total_counts]]/Table15_2[[#This Row],[den_total]]</f>
        <v>3.8345464228652583E-3</v>
      </c>
      <c r="L3571" s="4">
        <f>Table15_2[[#This Row],[in_person_counts]]/Table15_2[[#This Row],[den_total]]</f>
        <v>2.5563642819101721E-3</v>
      </c>
      <c r="M3571" s="4">
        <f>Table15_2[[#This Row],[virtual_counts]]/Table15_2[[#This Row],[den_total]]</f>
        <v>1.278182140955086E-3</v>
      </c>
      <c r="N3571" t="s">
        <v>16</v>
      </c>
    </row>
    <row r="3572" spans="1:14" x14ac:dyDescent="0.3">
      <c r="A3572" t="s">
        <v>32</v>
      </c>
      <c r="B3572">
        <v>2021</v>
      </c>
      <c r="C3572">
        <v>1</v>
      </c>
      <c r="D3572" t="s">
        <v>23</v>
      </c>
      <c r="E3572">
        <v>28165</v>
      </c>
      <c r="F3572">
        <f>VLOOKUP(_xlfn.CONCAT(A3572,B3572,C3572),Denominator!D:H,2,FALSE)</f>
        <v>24903</v>
      </c>
      <c r="G3572">
        <f>VLOOKUP(_xlfn.CONCAT(A3572,B3572,C3572),Denominator!D:H,3,FALSE)</f>
        <v>3262</v>
      </c>
      <c r="H3572">
        <v>59</v>
      </c>
      <c r="I3572" s="13">
        <f>Table15_2[[#This Row],[total_counts]]-Table15_2[[#This Row],[virtual_counts]]</f>
        <v>45</v>
      </c>
      <c r="J3572">
        <v>14</v>
      </c>
      <c r="K3572" s="4">
        <f>Table15_2[[#This Row],[total_counts]]/Table15_2[[#This Row],[den_total]]</f>
        <v>2.0947985087875023E-3</v>
      </c>
      <c r="L3572" s="4">
        <f>Table15_2[[#This Row],[in_person_counts]]/Table15_2[[#This Row],[den_total]]</f>
        <v>1.5977276761938576E-3</v>
      </c>
      <c r="M3572" s="4">
        <f>Table15_2[[#This Row],[virtual_counts]]/Table15_2[[#This Row],[den_total]]</f>
        <v>4.9707083259364459E-4</v>
      </c>
      <c r="N3572" t="s">
        <v>16</v>
      </c>
    </row>
    <row r="3573" spans="1:14" x14ac:dyDescent="0.3">
      <c r="A3573" t="s">
        <v>32</v>
      </c>
      <c r="B3573">
        <v>2021</v>
      </c>
      <c r="C3573">
        <v>1</v>
      </c>
      <c r="D3573" t="s">
        <v>24</v>
      </c>
      <c r="E3573">
        <v>28165</v>
      </c>
      <c r="F3573">
        <f>VLOOKUP(_xlfn.CONCAT(A3573,B3573,C3573),Denominator!D:H,2,FALSE)</f>
        <v>24903</v>
      </c>
      <c r="G3573">
        <f>VLOOKUP(_xlfn.CONCAT(A3573,B3573,C3573),Denominator!D:H,3,FALSE)</f>
        <v>3262</v>
      </c>
      <c r="H3573">
        <v>78</v>
      </c>
      <c r="I3573" s="13">
        <f>Table15_2[[#This Row],[total_counts]]-Table15_2[[#This Row],[virtual_counts]]</f>
        <v>65</v>
      </c>
      <c r="J3573">
        <v>13</v>
      </c>
      <c r="K3573" s="4">
        <f>Table15_2[[#This Row],[total_counts]]/Table15_2[[#This Row],[den_total]]</f>
        <v>2.7693946387360199E-3</v>
      </c>
      <c r="L3573" s="4">
        <f>Table15_2[[#This Row],[in_person_counts]]/Table15_2[[#This Row],[den_total]]</f>
        <v>2.3078288656133497E-3</v>
      </c>
      <c r="M3573" s="4">
        <f>Table15_2[[#This Row],[virtual_counts]]/Table15_2[[#This Row],[den_total]]</f>
        <v>4.6156577312266999E-4</v>
      </c>
      <c r="N3573" t="s">
        <v>16</v>
      </c>
    </row>
    <row r="3574" spans="1:14" x14ac:dyDescent="0.3">
      <c r="A3574" t="s">
        <v>32</v>
      </c>
      <c r="B3574">
        <v>2021</v>
      </c>
      <c r="C3574">
        <v>1</v>
      </c>
      <c r="D3574" t="s">
        <v>25</v>
      </c>
      <c r="E3574">
        <v>28165</v>
      </c>
      <c r="F3574">
        <f>VLOOKUP(_xlfn.CONCAT(A3574,B3574,C3574),Denominator!D:H,2,FALSE)</f>
        <v>24903</v>
      </c>
      <c r="G3574">
        <f>VLOOKUP(_xlfn.CONCAT(A3574,B3574,C3574),Denominator!D:H,3,FALSE)</f>
        <v>3262</v>
      </c>
      <c r="H3574">
        <v>67</v>
      </c>
      <c r="I3574" s="13">
        <f>Table15_2[[#This Row],[total_counts]]-Table15_2[[#This Row],[virtual_counts]]</f>
        <v>64</v>
      </c>
      <c r="J3574">
        <v>3</v>
      </c>
      <c r="K3574" s="4">
        <f>Table15_2[[#This Row],[total_counts]]/Table15_2[[#This Row],[den_total]]</f>
        <v>2.3788389845552991E-3</v>
      </c>
      <c r="L3574" s="4">
        <f>Table15_2[[#This Row],[in_person_counts]]/Table15_2[[#This Row],[den_total]]</f>
        <v>2.2723238061423752E-3</v>
      </c>
      <c r="M3574" s="4">
        <f>Table15_2[[#This Row],[virtual_counts]]/Table15_2[[#This Row],[den_total]]</f>
        <v>1.0651517841292384E-4</v>
      </c>
      <c r="N3574" t="s">
        <v>16</v>
      </c>
    </row>
    <row r="3575" spans="1:14" x14ac:dyDescent="0.3">
      <c r="A3575" t="s">
        <v>32</v>
      </c>
      <c r="B3575">
        <v>2021</v>
      </c>
      <c r="C3575">
        <v>2</v>
      </c>
      <c r="D3575" t="s">
        <v>13</v>
      </c>
      <c r="E3575">
        <v>29190</v>
      </c>
      <c r="F3575">
        <f>VLOOKUP(_xlfn.CONCAT(A3575,B3575,C3575),Denominator!D:H,2,FALSE)</f>
        <v>26011</v>
      </c>
      <c r="G3575">
        <f>VLOOKUP(_xlfn.CONCAT(A3575,B3575,C3575),Denominator!D:H,3,FALSE)</f>
        <v>3179</v>
      </c>
      <c r="H3575">
        <v>3867</v>
      </c>
      <c r="I3575" s="13">
        <f>Table15_2[[#This Row],[total_counts]]-Table15_2[[#This Row],[virtual_counts]]</f>
        <v>3009</v>
      </c>
      <c r="J3575">
        <v>858</v>
      </c>
      <c r="K3575" s="4">
        <f>Table15_2[[#This Row],[total_counts]]/Table15_2[[#This Row],[den_total]]</f>
        <v>0.13247687564234326</v>
      </c>
      <c r="L3575" s="4">
        <f>Table15_2[[#This Row],[in_person_counts]]/Table15_2[[#This Row],[den_total]]</f>
        <v>0.10308324768756423</v>
      </c>
      <c r="M3575" s="4">
        <f>Table15_2[[#This Row],[virtual_counts]]/Table15_2[[#This Row],[den_total]]</f>
        <v>2.9393627954779036E-2</v>
      </c>
      <c r="N3575" t="s">
        <v>16</v>
      </c>
    </row>
    <row r="3576" spans="1:14" x14ac:dyDescent="0.3">
      <c r="A3576" t="s">
        <v>32</v>
      </c>
      <c r="B3576">
        <v>2021</v>
      </c>
      <c r="C3576">
        <v>2</v>
      </c>
      <c r="D3576" t="s">
        <v>18</v>
      </c>
      <c r="E3576">
        <v>29190</v>
      </c>
      <c r="F3576">
        <f>VLOOKUP(_xlfn.CONCAT(A3576,B3576,C3576),Denominator!D:H,2,FALSE)</f>
        <v>26011</v>
      </c>
      <c r="G3576">
        <f>VLOOKUP(_xlfn.CONCAT(A3576,B3576,C3576),Denominator!D:H,3,FALSE)</f>
        <v>3179</v>
      </c>
      <c r="H3576">
        <v>27</v>
      </c>
      <c r="I3576" s="13">
        <f>Table15_2[[#This Row],[total_counts]]-Table15_2[[#This Row],[virtual_counts]]</f>
        <v>23</v>
      </c>
      <c r="J3576">
        <v>4</v>
      </c>
      <c r="K3576" s="4">
        <f>Table15_2[[#This Row],[total_counts]]/Table15_2[[#This Row],[den_total]]</f>
        <v>9.2497430626927032E-4</v>
      </c>
      <c r="L3576" s="4">
        <f>Table15_2[[#This Row],[in_person_counts]]/Table15_2[[#This Row],[den_total]]</f>
        <v>7.879410757108599E-4</v>
      </c>
      <c r="M3576" s="4">
        <f>Table15_2[[#This Row],[virtual_counts]]/Table15_2[[#This Row],[den_total]]</f>
        <v>1.3703323055841042E-4</v>
      </c>
      <c r="N3576" t="s">
        <v>16</v>
      </c>
    </row>
    <row r="3577" spans="1:14" x14ac:dyDescent="0.3">
      <c r="A3577" t="s">
        <v>32</v>
      </c>
      <c r="B3577">
        <v>2021</v>
      </c>
      <c r="C3577">
        <v>2</v>
      </c>
      <c r="D3577" t="s">
        <v>19</v>
      </c>
      <c r="E3577">
        <v>29190</v>
      </c>
      <c r="F3577">
        <f>VLOOKUP(_xlfn.CONCAT(A3577,B3577,C3577),Denominator!D:H,2,FALSE)</f>
        <v>26011</v>
      </c>
      <c r="G3577">
        <f>VLOOKUP(_xlfn.CONCAT(A3577,B3577,C3577),Denominator!D:H,3,FALSE)</f>
        <v>3179</v>
      </c>
      <c r="H3577">
        <v>35</v>
      </c>
      <c r="I3577" s="13">
        <f>Table15_2[[#This Row],[total_counts]]-Table15_2[[#This Row],[virtual_counts]]</f>
        <v>30</v>
      </c>
      <c r="J3577">
        <v>5</v>
      </c>
      <c r="K3577" s="4">
        <f>Table15_2[[#This Row],[total_counts]]/Table15_2[[#This Row],[den_total]]</f>
        <v>1.199040767386091E-3</v>
      </c>
      <c r="L3577" s="4">
        <f>Table15_2[[#This Row],[in_person_counts]]/Table15_2[[#This Row],[den_total]]</f>
        <v>1.0277492291880781E-3</v>
      </c>
      <c r="M3577" s="4">
        <f>Table15_2[[#This Row],[virtual_counts]]/Table15_2[[#This Row],[den_total]]</f>
        <v>1.7129153819801302E-4</v>
      </c>
      <c r="N3577" t="s">
        <v>16</v>
      </c>
    </row>
    <row r="3578" spans="1:14" x14ac:dyDescent="0.3">
      <c r="A3578" t="s">
        <v>32</v>
      </c>
      <c r="B3578">
        <v>2021</v>
      </c>
      <c r="C3578">
        <v>2</v>
      </c>
      <c r="D3578" t="s">
        <v>20</v>
      </c>
      <c r="E3578">
        <v>29190</v>
      </c>
      <c r="F3578">
        <f>VLOOKUP(_xlfn.CONCAT(A3578,B3578,C3578),Denominator!D:H,2,FALSE)</f>
        <v>26011</v>
      </c>
      <c r="G3578">
        <f>VLOOKUP(_xlfn.CONCAT(A3578,B3578,C3578),Denominator!D:H,3,FALSE)</f>
        <v>3179</v>
      </c>
      <c r="H3578">
        <v>66</v>
      </c>
      <c r="I3578" s="13">
        <f>Table15_2[[#This Row],[total_counts]]-Table15_2[[#This Row],[virtual_counts]]</f>
        <v>56</v>
      </c>
      <c r="J3578">
        <v>10</v>
      </c>
      <c r="K3578" s="4">
        <f>Table15_2[[#This Row],[total_counts]]/Table15_2[[#This Row],[den_total]]</f>
        <v>2.2610483042137717E-3</v>
      </c>
      <c r="L3578" s="4">
        <f>Table15_2[[#This Row],[in_person_counts]]/Table15_2[[#This Row],[den_total]]</f>
        <v>1.9184652278177458E-3</v>
      </c>
      <c r="M3578" s="4">
        <f>Table15_2[[#This Row],[virtual_counts]]/Table15_2[[#This Row],[den_total]]</f>
        <v>3.4258307639602604E-4</v>
      </c>
      <c r="N3578" t="s">
        <v>16</v>
      </c>
    </row>
    <row r="3579" spans="1:14" x14ac:dyDescent="0.3">
      <c r="A3579" t="s">
        <v>32</v>
      </c>
      <c r="B3579">
        <v>2021</v>
      </c>
      <c r="C3579">
        <v>2</v>
      </c>
      <c r="D3579" t="s">
        <v>21</v>
      </c>
      <c r="E3579">
        <v>29190</v>
      </c>
      <c r="F3579">
        <f>VLOOKUP(_xlfn.CONCAT(A3579,B3579,C3579),Denominator!D:H,2,FALSE)</f>
        <v>26011</v>
      </c>
      <c r="G3579">
        <f>VLOOKUP(_xlfn.CONCAT(A3579,B3579,C3579),Denominator!D:H,3,FALSE)</f>
        <v>3179</v>
      </c>
      <c r="H3579">
        <v>55</v>
      </c>
      <c r="I3579" s="13">
        <f>Table15_2[[#This Row],[total_counts]]-Table15_2[[#This Row],[virtual_counts]]</f>
        <v>33</v>
      </c>
      <c r="J3579">
        <v>22</v>
      </c>
      <c r="K3579" s="4">
        <f>Table15_2[[#This Row],[total_counts]]/Table15_2[[#This Row],[den_total]]</f>
        <v>1.8842069201781431E-3</v>
      </c>
      <c r="L3579" s="4">
        <f>Table15_2[[#This Row],[in_person_counts]]/Table15_2[[#This Row],[den_total]]</f>
        <v>1.1305241521068858E-3</v>
      </c>
      <c r="M3579" s="4">
        <f>Table15_2[[#This Row],[virtual_counts]]/Table15_2[[#This Row],[den_total]]</f>
        <v>7.536827680712573E-4</v>
      </c>
      <c r="N3579" t="s">
        <v>16</v>
      </c>
    </row>
    <row r="3580" spans="1:14" x14ac:dyDescent="0.3">
      <c r="A3580" t="s">
        <v>32</v>
      </c>
      <c r="B3580">
        <v>2021</v>
      </c>
      <c r="C3580">
        <v>2</v>
      </c>
      <c r="D3580" t="s">
        <v>22</v>
      </c>
      <c r="E3580">
        <v>29190</v>
      </c>
      <c r="F3580">
        <f>VLOOKUP(_xlfn.CONCAT(A3580,B3580,C3580),Denominator!D:H,2,FALSE)</f>
        <v>26011</v>
      </c>
      <c r="G3580">
        <f>VLOOKUP(_xlfn.CONCAT(A3580,B3580,C3580),Denominator!D:H,3,FALSE)</f>
        <v>3179</v>
      </c>
      <c r="H3580">
        <v>121</v>
      </c>
      <c r="I3580" s="13">
        <f>Table15_2[[#This Row],[total_counts]]-Table15_2[[#This Row],[virtual_counts]]</f>
        <v>89</v>
      </c>
      <c r="J3580">
        <v>32</v>
      </c>
      <c r="K3580" s="4">
        <f>Table15_2[[#This Row],[total_counts]]/Table15_2[[#This Row],[den_total]]</f>
        <v>4.1452552243919152E-3</v>
      </c>
      <c r="L3580" s="4">
        <f>Table15_2[[#This Row],[in_person_counts]]/Table15_2[[#This Row],[den_total]]</f>
        <v>3.0489893799246319E-3</v>
      </c>
      <c r="M3580" s="4">
        <f>Table15_2[[#This Row],[virtual_counts]]/Table15_2[[#This Row],[den_total]]</f>
        <v>1.0962658444672833E-3</v>
      </c>
      <c r="N3580" t="s">
        <v>16</v>
      </c>
    </row>
    <row r="3581" spans="1:14" x14ac:dyDescent="0.3">
      <c r="A3581" t="s">
        <v>32</v>
      </c>
      <c r="B3581">
        <v>2021</v>
      </c>
      <c r="C3581">
        <v>2</v>
      </c>
      <c r="D3581" t="s">
        <v>23</v>
      </c>
      <c r="E3581">
        <v>29190</v>
      </c>
      <c r="F3581">
        <f>VLOOKUP(_xlfn.CONCAT(A3581,B3581,C3581),Denominator!D:H,2,FALSE)</f>
        <v>26011</v>
      </c>
      <c r="G3581">
        <f>VLOOKUP(_xlfn.CONCAT(A3581,B3581,C3581),Denominator!D:H,3,FALSE)</f>
        <v>3179</v>
      </c>
      <c r="H3581">
        <v>48</v>
      </c>
      <c r="I3581" s="13">
        <f>Table15_2[[#This Row],[total_counts]]-Table15_2[[#This Row],[virtual_counts]]</f>
        <v>41</v>
      </c>
      <c r="J3581">
        <v>7</v>
      </c>
      <c r="K3581" s="4">
        <f>Table15_2[[#This Row],[total_counts]]/Table15_2[[#This Row],[den_total]]</f>
        <v>1.644398766700925E-3</v>
      </c>
      <c r="L3581" s="4">
        <f>Table15_2[[#This Row],[in_person_counts]]/Table15_2[[#This Row],[den_total]]</f>
        <v>1.4045906132237067E-3</v>
      </c>
      <c r="M3581" s="4">
        <f>Table15_2[[#This Row],[virtual_counts]]/Table15_2[[#This Row],[den_total]]</f>
        <v>2.3980815347721823E-4</v>
      </c>
      <c r="N3581" t="s">
        <v>16</v>
      </c>
    </row>
    <row r="3582" spans="1:14" x14ac:dyDescent="0.3">
      <c r="A3582" t="s">
        <v>32</v>
      </c>
      <c r="B3582">
        <v>2021</v>
      </c>
      <c r="C3582">
        <v>2</v>
      </c>
      <c r="D3582" t="s">
        <v>24</v>
      </c>
      <c r="E3582">
        <v>29190</v>
      </c>
      <c r="F3582">
        <f>VLOOKUP(_xlfn.CONCAT(A3582,B3582,C3582),Denominator!D:H,2,FALSE)</f>
        <v>26011</v>
      </c>
      <c r="G3582">
        <f>VLOOKUP(_xlfn.CONCAT(A3582,B3582,C3582),Denominator!D:H,3,FALSE)</f>
        <v>3179</v>
      </c>
      <c r="H3582">
        <v>70</v>
      </c>
      <c r="I3582" s="13">
        <f>Table15_2[[#This Row],[total_counts]]-Table15_2[[#This Row],[virtual_counts]]</f>
        <v>56</v>
      </c>
      <c r="J3582">
        <v>14</v>
      </c>
      <c r="K3582" s="4">
        <f>Table15_2[[#This Row],[total_counts]]/Table15_2[[#This Row],[den_total]]</f>
        <v>2.3980815347721821E-3</v>
      </c>
      <c r="L3582" s="4">
        <f>Table15_2[[#This Row],[in_person_counts]]/Table15_2[[#This Row],[den_total]]</f>
        <v>1.9184652278177458E-3</v>
      </c>
      <c r="M3582" s="4">
        <f>Table15_2[[#This Row],[virtual_counts]]/Table15_2[[#This Row],[den_total]]</f>
        <v>4.7961630695443646E-4</v>
      </c>
      <c r="N3582" t="s">
        <v>16</v>
      </c>
    </row>
    <row r="3583" spans="1:14" x14ac:dyDescent="0.3">
      <c r="A3583" t="s">
        <v>32</v>
      </c>
      <c r="B3583">
        <v>2021</v>
      </c>
      <c r="C3583">
        <v>2</v>
      </c>
      <c r="D3583" t="s">
        <v>25</v>
      </c>
      <c r="E3583">
        <v>29190</v>
      </c>
      <c r="F3583">
        <f>VLOOKUP(_xlfn.CONCAT(A3583,B3583,C3583),Denominator!D:H,2,FALSE)</f>
        <v>26011</v>
      </c>
      <c r="G3583">
        <f>VLOOKUP(_xlfn.CONCAT(A3583,B3583,C3583),Denominator!D:H,3,FALSE)</f>
        <v>3179</v>
      </c>
      <c r="H3583">
        <v>84</v>
      </c>
      <c r="I3583" s="13">
        <f>Table15_2[[#This Row],[total_counts]]-Table15_2[[#This Row],[virtual_counts]]</f>
        <v>76</v>
      </c>
      <c r="J3583">
        <v>8</v>
      </c>
      <c r="K3583" s="4">
        <f>Table15_2[[#This Row],[total_counts]]/Table15_2[[#This Row],[den_total]]</f>
        <v>2.8776978417266188E-3</v>
      </c>
      <c r="L3583" s="4">
        <f>Table15_2[[#This Row],[in_person_counts]]/Table15_2[[#This Row],[den_total]]</f>
        <v>2.6036313806097979E-3</v>
      </c>
      <c r="M3583" s="4">
        <f>Table15_2[[#This Row],[virtual_counts]]/Table15_2[[#This Row],[den_total]]</f>
        <v>2.7406646111682084E-4</v>
      </c>
      <c r="N3583" t="s">
        <v>16</v>
      </c>
    </row>
    <row r="3584" spans="1:14" x14ac:dyDescent="0.3">
      <c r="A3584" t="s">
        <v>32</v>
      </c>
      <c r="B3584">
        <v>2021</v>
      </c>
      <c r="C3584">
        <v>3</v>
      </c>
      <c r="D3584" t="s">
        <v>13</v>
      </c>
      <c r="E3584">
        <v>35372</v>
      </c>
      <c r="F3584">
        <f>VLOOKUP(_xlfn.CONCAT(A3584,B3584,C3584),Denominator!D:H,2,FALSE)</f>
        <v>31515</v>
      </c>
      <c r="G3584">
        <f>VLOOKUP(_xlfn.CONCAT(A3584,B3584,C3584),Denominator!D:H,3,FALSE)</f>
        <v>3857</v>
      </c>
      <c r="H3584">
        <v>4684</v>
      </c>
      <c r="I3584" s="13">
        <f>Table15_2[[#This Row],[total_counts]]-Table15_2[[#This Row],[virtual_counts]]</f>
        <v>3656</v>
      </c>
      <c r="J3584">
        <v>1028</v>
      </c>
      <c r="K3584" s="4">
        <f>Table15_2[[#This Row],[total_counts]]/Table15_2[[#This Row],[den_total]]</f>
        <v>0.13242112405292322</v>
      </c>
      <c r="L3584" s="4">
        <f>Table15_2[[#This Row],[in_person_counts]]/Table15_2[[#This Row],[den_total]]</f>
        <v>0.10335858871423725</v>
      </c>
      <c r="M3584" s="4">
        <f>Table15_2[[#This Row],[virtual_counts]]/Table15_2[[#This Row],[den_total]]</f>
        <v>2.9062535338685965E-2</v>
      </c>
      <c r="N3584" t="s">
        <v>17</v>
      </c>
    </row>
    <row r="3585" spans="1:14" x14ac:dyDescent="0.3">
      <c r="A3585" t="s">
        <v>32</v>
      </c>
      <c r="B3585">
        <v>2021</v>
      </c>
      <c r="C3585">
        <v>3</v>
      </c>
      <c r="D3585" t="s">
        <v>18</v>
      </c>
      <c r="E3585">
        <v>35372</v>
      </c>
      <c r="F3585">
        <f>VLOOKUP(_xlfn.CONCAT(A3585,B3585,C3585),Denominator!D:H,2,FALSE)</f>
        <v>31515</v>
      </c>
      <c r="G3585">
        <f>VLOOKUP(_xlfn.CONCAT(A3585,B3585,C3585),Denominator!D:H,3,FALSE)</f>
        <v>3857</v>
      </c>
      <c r="H3585">
        <v>29</v>
      </c>
      <c r="I3585" s="13">
        <f>Table15_2[[#This Row],[total_counts]]-Table15_2[[#This Row],[virtual_counts]]</f>
        <v>25</v>
      </c>
      <c r="J3585">
        <v>4</v>
      </c>
      <c r="K3585" s="4">
        <f>Table15_2[[#This Row],[total_counts]]/Table15_2[[#This Row],[den_total]]</f>
        <v>8.1985751441818384E-4</v>
      </c>
      <c r="L3585" s="4">
        <f>Table15_2[[#This Row],[in_person_counts]]/Table15_2[[#This Row],[den_total]]</f>
        <v>7.0677371932602057E-4</v>
      </c>
      <c r="M3585" s="4">
        <f>Table15_2[[#This Row],[virtual_counts]]/Table15_2[[#This Row],[den_total]]</f>
        <v>1.1308379509216329E-4</v>
      </c>
      <c r="N3585" t="s">
        <v>17</v>
      </c>
    </row>
    <row r="3586" spans="1:14" x14ac:dyDescent="0.3">
      <c r="A3586" t="s">
        <v>32</v>
      </c>
      <c r="B3586">
        <v>2021</v>
      </c>
      <c r="C3586">
        <v>3</v>
      </c>
      <c r="D3586" t="s">
        <v>19</v>
      </c>
      <c r="E3586">
        <v>35372</v>
      </c>
      <c r="F3586">
        <f>VLOOKUP(_xlfn.CONCAT(A3586,B3586,C3586),Denominator!D:H,2,FALSE)</f>
        <v>31515</v>
      </c>
      <c r="G3586">
        <f>VLOOKUP(_xlfn.CONCAT(A3586,B3586,C3586),Denominator!D:H,3,FALSE)</f>
        <v>3857</v>
      </c>
      <c r="H3586">
        <v>43</v>
      </c>
      <c r="I3586" s="13">
        <f>Table15_2[[#This Row],[total_counts]]-Table15_2[[#This Row],[virtual_counts]]</f>
        <v>41</v>
      </c>
      <c r="J3586">
        <v>2</v>
      </c>
      <c r="K3586" s="4">
        <f>Table15_2[[#This Row],[total_counts]]/Table15_2[[#This Row],[den_total]]</f>
        <v>1.2156507972407554E-3</v>
      </c>
      <c r="L3586" s="4">
        <f>Table15_2[[#This Row],[in_person_counts]]/Table15_2[[#This Row],[den_total]]</f>
        <v>1.1591088996946739E-3</v>
      </c>
      <c r="M3586" s="4">
        <f>Table15_2[[#This Row],[virtual_counts]]/Table15_2[[#This Row],[den_total]]</f>
        <v>5.6541897546081646E-5</v>
      </c>
      <c r="N3586" t="s">
        <v>17</v>
      </c>
    </row>
    <row r="3587" spans="1:14" x14ac:dyDescent="0.3">
      <c r="A3587" t="s">
        <v>32</v>
      </c>
      <c r="B3587">
        <v>2021</v>
      </c>
      <c r="C3587">
        <v>3</v>
      </c>
      <c r="D3587" t="s">
        <v>20</v>
      </c>
      <c r="E3587">
        <v>35372</v>
      </c>
      <c r="F3587">
        <f>VLOOKUP(_xlfn.CONCAT(A3587,B3587,C3587),Denominator!D:H,2,FALSE)</f>
        <v>31515</v>
      </c>
      <c r="G3587">
        <f>VLOOKUP(_xlfn.CONCAT(A3587,B3587,C3587),Denominator!D:H,3,FALSE)</f>
        <v>3857</v>
      </c>
      <c r="H3587">
        <v>80</v>
      </c>
      <c r="I3587" s="13">
        <f>Table15_2[[#This Row],[total_counts]]-Table15_2[[#This Row],[virtual_counts]]</f>
        <v>62</v>
      </c>
      <c r="J3587">
        <v>18</v>
      </c>
      <c r="K3587" s="4">
        <f>Table15_2[[#This Row],[total_counts]]/Table15_2[[#This Row],[den_total]]</f>
        <v>2.2616759018432657E-3</v>
      </c>
      <c r="L3587" s="4">
        <f>Table15_2[[#This Row],[in_person_counts]]/Table15_2[[#This Row],[den_total]]</f>
        <v>1.7527988239285309E-3</v>
      </c>
      <c r="M3587" s="4">
        <f>Table15_2[[#This Row],[virtual_counts]]/Table15_2[[#This Row],[den_total]]</f>
        <v>5.088770779147348E-4</v>
      </c>
      <c r="N3587" t="s">
        <v>17</v>
      </c>
    </row>
    <row r="3588" spans="1:14" x14ac:dyDescent="0.3">
      <c r="A3588" t="s">
        <v>32</v>
      </c>
      <c r="B3588">
        <v>2021</v>
      </c>
      <c r="C3588">
        <v>3</v>
      </c>
      <c r="D3588" t="s">
        <v>21</v>
      </c>
      <c r="E3588">
        <v>35372</v>
      </c>
      <c r="F3588">
        <f>VLOOKUP(_xlfn.CONCAT(A3588,B3588,C3588),Denominator!D:H,2,FALSE)</f>
        <v>31515</v>
      </c>
      <c r="G3588">
        <f>VLOOKUP(_xlfn.CONCAT(A3588,B3588,C3588),Denominator!D:H,3,FALSE)</f>
        <v>3857</v>
      </c>
      <c r="H3588">
        <v>63</v>
      </c>
      <c r="I3588" s="13">
        <f>Table15_2[[#This Row],[total_counts]]-Table15_2[[#This Row],[virtual_counts]]</f>
        <v>41</v>
      </c>
      <c r="J3588">
        <v>22</v>
      </c>
      <c r="K3588" s="4">
        <f>Table15_2[[#This Row],[total_counts]]/Table15_2[[#This Row],[den_total]]</f>
        <v>1.7810697727015719E-3</v>
      </c>
      <c r="L3588" s="4">
        <f>Table15_2[[#This Row],[in_person_counts]]/Table15_2[[#This Row],[den_total]]</f>
        <v>1.1591088996946739E-3</v>
      </c>
      <c r="M3588" s="4">
        <f>Table15_2[[#This Row],[virtual_counts]]/Table15_2[[#This Row],[den_total]]</f>
        <v>6.2196087300689807E-4</v>
      </c>
      <c r="N3588" t="s">
        <v>17</v>
      </c>
    </row>
    <row r="3589" spans="1:14" x14ac:dyDescent="0.3">
      <c r="A3589" t="s">
        <v>32</v>
      </c>
      <c r="B3589">
        <v>2021</v>
      </c>
      <c r="C3589">
        <v>3</v>
      </c>
      <c r="D3589" t="s">
        <v>22</v>
      </c>
      <c r="E3589">
        <v>35372</v>
      </c>
      <c r="F3589">
        <f>VLOOKUP(_xlfn.CONCAT(A3589,B3589,C3589),Denominator!D:H,2,FALSE)</f>
        <v>31515</v>
      </c>
      <c r="G3589">
        <f>VLOOKUP(_xlfn.CONCAT(A3589,B3589,C3589),Denominator!D:H,3,FALSE)</f>
        <v>3857</v>
      </c>
      <c r="H3589">
        <v>143</v>
      </c>
      <c r="I3589" s="13">
        <f>Table15_2[[#This Row],[total_counts]]-Table15_2[[#This Row],[virtual_counts]]</f>
        <v>103</v>
      </c>
      <c r="J3589">
        <v>40</v>
      </c>
      <c r="K3589" s="4">
        <f>Table15_2[[#This Row],[total_counts]]/Table15_2[[#This Row],[den_total]]</f>
        <v>4.0427456745448379E-3</v>
      </c>
      <c r="L3589" s="4">
        <f>Table15_2[[#This Row],[in_person_counts]]/Table15_2[[#This Row],[den_total]]</f>
        <v>2.9119077236232048E-3</v>
      </c>
      <c r="M3589" s="4">
        <f>Table15_2[[#This Row],[virtual_counts]]/Table15_2[[#This Row],[den_total]]</f>
        <v>1.1308379509216329E-3</v>
      </c>
      <c r="N3589" t="s">
        <v>17</v>
      </c>
    </row>
    <row r="3590" spans="1:14" x14ac:dyDescent="0.3">
      <c r="A3590" t="s">
        <v>32</v>
      </c>
      <c r="B3590">
        <v>2021</v>
      </c>
      <c r="C3590">
        <v>3</v>
      </c>
      <c r="D3590" t="s">
        <v>23</v>
      </c>
      <c r="E3590">
        <v>35372</v>
      </c>
      <c r="F3590">
        <f>VLOOKUP(_xlfn.CONCAT(A3590,B3590,C3590),Denominator!D:H,2,FALSE)</f>
        <v>31515</v>
      </c>
      <c r="G3590">
        <f>VLOOKUP(_xlfn.CONCAT(A3590,B3590,C3590),Denominator!D:H,3,FALSE)</f>
        <v>3857</v>
      </c>
      <c r="H3590">
        <v>55</v>
      </c>
      <c r="I3590" s="13">
        <f>Table15_2[[#This Row],[total_counts]]-Table15_2[[#This Row],[virtual_counts]]</f>
        <v>46</v>
      </c>
      <c r="J3590">
        <v>9</v>
      </c>
      <c r="K3590" s="4">
        <f>Table15_2[[#This Row],[total_counts]]/Table15_2[[#This Row],[den_total]]</f>
        <v>1.5549021825172452E-3</v>
      </c>
      <c r="L3590" s="4">
        <f>Table15_2[[#This Row],[in_person_counts]]/Table15_2[[#This Row],[den_total]]</f>
        <v>1.3004636435598779E-3</v>
      </c>
      <c r="M3590" s="4">
        <f>Table15_2[[#This Row],[virtual_counts]]/Table15_2[[#This Row],[den_total]]</f>
        <v>2.544385389573674E-4</v>
      </c>
      <c r="N3590" t="s">
        <v>17</v>
      </c>
    </row>
    <row r="3591" spans="1:14" x14ac:dyDescent="0.3">
      <c r="A3591" t="s">
        <v>32</v>
      </c>
      <c r="B3591">
        <v>2021</v>
      </c>
      <c r="C3591">
        <v>3</v>
      </c>
      <c r="D3591" t="s">
        <v>24</v>
      </c>
      <c r="E3591">
        <v>35372</v>
      </c>
      <c r="F3591">
        <f>VLOOKUP(_xlfn.CONCAT(A3591,B3591,C3591),Denominator!D:H,2,FALSE)</f>
        <v>31515</v>
      </c>
      <c r="G3591">
        <f>VLOOKUP(_xlfn.CONCAT(A3591,B3591,C3591),Denominator!D:H,3,FALSE)</f>
        <v>3857</v>
      </c>
      <c r="H3591">
        <v>70</v>
      </c>
      <c r="I3591" s="13">
        <f>Table15_2[[#This Row],[total_counts]]-Table15_2[[#This Row],[virtual_counts]]</f>
        <v>61</v>
      </c>
      <c r="J3591">
        <v>9</v>
      </c>
      <c r="K3591" s="4">
        <f>Table15_2[[#This Row],[total_counts]]/Table15_2[[#This Row],[den_total]]</f>
        <v>1.9789664141128577E-3</v>
      </c>
      <c r="L3591" s="4">
        <f>Table15_2[[#This Row],[in_person_counts]]/Table15_2[[#This Row],[den_total]]</f>
        <v>1.7245278751554902E-3</v>
      </c>
      <c r="M3591" s="4">
        <f>Table15_2[[#This Row],[virtual_counts]]/Table15_2[[#This Row],[den_total]]</f>
        <v>2.544385389573674E-4</v>
      </c>
      <c r="N3591" t="s">
        <v>17</v>
      </c>
    </row>
    <row r="3592" spans="1:14" x14ac:dyDescent="0.3">
      <c r="A3592" t="s">
        <v>32</v>
      </c>
      <c r="B3592">
        <v>2021</v>
      </c>
      <c r="C3592">
        <v>3</v>
      </c>
      <c r="D3592" t="s">
        <v>25</v>
      </c>
      <c r="E3592">
        <v>35372</v>
      </c>
      <c r="F3592">
        <f>VLOOKUP(_xlfn.CONCAT(A3592,B3592,C3592),Denominator!D:H,2,FALSE)</f>
        <v>31515</v>
      </c>
      <c r="G3592">
        <f>VLOOKUP(_xlfn.CONCAT(A3592,B3592,C3592),Denominator!D:H,3,FALSE)</f>
        <v>3857</v>
      </c>
      <c r="H3592">
        <v>103</v>
      </c>
      <c r="I3592" s="13">
        <f>Table15_2[[#This Row],[total_counts]]-Table15_2[[#This Row],[virtual_counts]]</f>
        <v>95</v>
      </c>
      <c r="J3592">
        <v>8</v>
      </c>
      <c r="K3592" s="4">
        <f>Table15_2[[#This Row],[total_counts]]/Table15_2[[#This Row],[den_total]]</f>
        <v>2.9119077236232048E-3</v>
      </c>
      <c r="L3592" s="4">
        <f>Table15_2[[#This Row],[in_person_counts]]/Table15_2[[#This Row],[den_total]]</f>
        <v>2.6857401334388783E-3</v>
      </c>
      <c r="M3592" s="4">
        <f>Table15_2[[#This Row],[virtual_counts]]/Table15_2[[#This Row],[den_total]]</f>
        <v>2.2616759018432659E-4</v>
      </c>
      <c r="N3592" t="s">
        <v>17</v>
      </c>
    </row>
    <row r="3593" spans="1:14" x14ac:dyDescent="0.3">
      <c r="A3593" t="s">
        <v>32</v>
      </c>
      <c r="B3593">
        <v>2021</v>
      </c>
      <c r="C3593">
        <v>4</v>
      </c>
      <c r="D3593" t="s">
        <v>13</v>
      </c>
      <c r="E3593">
        <v>31516</v>
      </c>
      <c r="F3593">
        <f>VLOOKUP(_xlfn.CONCAT(A3593,B3593,C3593),Denominator!D:H,2,FALSE)</f>
        <v>27948</v>
      </c>
      <c r="G3593">
        <f>VLOOKUP(_xlfn.CONCAT(A3593,B3593,C3593),Denominator!D:H,3,FALSE)</f>
        <v>3568</v>
      </c>
      <c r="H3593">
        <v>4231</v>
      </c>
      <c r="I3593" s="13">
        <f>Table15_2[[#This Row],[total_counts]]-Table15_2[[#This Row],[virtual_counts]]</f>
        <v>3258</v>
      </c>
      <c r="J3593">
        <v>973</v>
      </c>
      <c r="K3593" s="4">
        <f>Table15_2[[#This Row],[total_counts]]/Table15_2[[#This Row],[den_total]]</f>
        <v>0.13424927021195585</v>
      </c>
      <c r="L3593" s="4">
        <f>Table15_2[[#This Row],[in_person_counts]]/Table15_2[[#This Row],[den_total]]</f>
        <v>0.10337606295215129</v>
      </c>
      <c r="M3593" s="4">
        <f>Table15_2[[#This Row],[virtual_counts]]/Table15_2[[#This Row],[den_total]]</f>
        <v>3.0873207259804542E-2</v>
      </c>
      <c r="N3593" t="s">
        <v>17</v>
      </c>
    </row>
    <row r="3594" spans="1:14" x14ac:dyDescent="0.3">
      <c r="A3594" t="s">
        <v>32</v>
      </c>
      <c r="B3594">
        <v>2021</v>
      </c>
      <c r="C3594">
        <v>4</v>
      </c>
      <c r="D3594" t="s">
        <v>18</v>
      </c>
      <c r="E3594">
        <v>31516</v>
      </c>
      <c r="F3594">
        <f>VLOOKUP(_xlfn.CONCAT(A3594,B3594,C3594),Denominator!D:H,2,FALSE)</f>
        <v>27948</v>
      </c>
      <c r="G3594">
        <f>VLOOKUP(_xlfn.CONCAT(A3594,B3594,C3594),Denominator!D:H,3,FALSE)</f>
        <v>3568</v>
      </c>
      <c r="H3594">
        <v>32</v>
      </c>
      <c r="I3594" s="13">
        <f>Table15_2[[#This Row],[total_counts]]-Table15_2[[#This Row],[virtual_counts]]</f>
        <v>24</v>
      </c>
      <c r="J3594">
        <v>8</v>
      </c>
      <c r="K3594" s="4">
        <f>Table15_2[[#This Row],[total_counts]]/Table15_2[[#This Row],[den_total]]</f>
        <v>1.0153572788424927E-3</v>
      </c>
      <c r="L3594" s="4">
        <f>Table15_2[[#This Row],[in_person_counts]]/Table15_2[[#This Row],[den_total]]</f>
        <v>7.6151795913186949E-4</v>
      </c>
      <c r="M3594" s="4">
        <f>Table15_2[[#This Row],[virtual_counts]]/Table15_2[[#This Row],[den_total]]</f>
        <v>2.5383931971062316E-4</v>
      </c>
      <c r="N3594" t="s">
        <v>17</v>
      </c>
    </row>
    <row r="3595" spans="1:14" x14ac:dyDescent="0.3">
      <c r="A3595" t="s">
        <v>32</v>
      </c>
      <c r="B3595">
        <v>2021</v>
      </c>
      <c r="C3595">
        <v>4</v>
      </c>
      <c r="D3595" t="s">
        <v>19</v>
      </c>
      <c r="E3595">
        <v>31516</v>
      </c>
      <c r="F3595">
        <f>VLOOKUP(_xlfn.CONCAT(A3595,B3595,C3595),Denominator!D:H,2,FALSE)</f>
        <v>27948</v>
      </c>
      <c r="G3595">
        <f>VLOOKUP(_xlfn.CONCAT(A3595,B3595,C3595),Denominator!D:H,3,FALSE)</f>
        <v>3568</v>
      </c>
      <c r="H3595">
        <v>33</v>
      </c>
      <c r="I3595" s="13">
        <f>Table15_2[[#This Row],[total_counts]]-Table15_2[[#This Row],[virtual_counts]]</f>
        <v>32</v>
      </c>
      <c r="J3595">
        <v>1</v>
      </c>
      <c r="K3595" s="4">
        <f>Table15_2[[#This Row],[total_counts]]/Table15_2[[#This Row],[den_total]]</f>
        <v>1.0470871938063205E-3</v>
      </c>
      <c r="L3595" s="4">
        <f>Table15_2[[#This Row],[in_person_counts]]/Table15_2[[#This Row],[den_total]]</f>
        <v>1.0153572788424927E-3</v>
      </c>
      <c r="M3595" s="4">
        <f>Table15_2[[#This Row],[virtual_counts]]/Table15_2[[#This Row],[den_total]]</f>
        <v>3.1729914963827895E-5</v>
      </c>
      <c r="N3595" t="s">
        <v>17</v>
      </c>
    </row>
    <row r="3596" spans="1:14" x14ac:dyDescent="0.3">
      <c r="A3596" t="s">
        <v>32</v>
      </c>
      <c r="B3596">
        <v>2021</v>
      </c>
      <c r="C3596">
        <v>4</v>
      </c>
      <c r="D3596" t="s">
        <v>20</v>
      </c>
      <c r="E3596">
        <v>31516</v>
      </c>
      <c r="F3596">
        <f>VLOOKUP(_xlfn.CONCAT(A3596,B3596,C3596),Denominator!D:H,2,FALSE)</f>
        <v>27948</v>
      </c>
      <c r="G3596">
        <f>VLOOKUP(_xlfn.CONCAT(A3596,B3596,C3596),Denominator!D:H,3,FALSE)</f>
        <v>3568</v>
      </c>
      <c r="H3596">
        <v>58</v>
      </c>
      <c r="I3596" s="13">
        <f>Table15_2[[#This Row],[total_counts]]-Table15_2[[#This Row],[virtual_counts]]</f>
        <v>48</v>
      </c>
      <c r="J3596">
        <v>10</v>
      </c>
      <c r="K3596" s="4">
        <f>Table15_2[[#This Row],[total_counts]]/Table15_2[[#This Row],[den_total]]</f>
        <v>1.840335067902018E-3</v>
      </c>
      <c r="L3596" s="4">
        <f>Table15_2[[#This Row],[in_person_counts]]/Table15_2[[#This Row],[den_total]]</f>
        <v>1.523035918263739E-3</v>
      </c>
      <c r="M3596" s="4">
        <f>Table15_2[[#This Row],[virtual_counts]]/Table15_2[[#This Row],[den_total]]</f>
        <v>3.1729914963827898E-4</v>
      </c>
      <c r="N3596" t="s">
        <v>17</v>
      </c>
    </row>
    <row r="3597" spans="1:14" x14ac:dyDescent="0.3">
      <c r="A3597" t="s">
        <v>32</v>
      </c>
      <c r="B3597">
        <v>2021</v>
      </c>
      <c r="C3597">
        <v>4</v>
      </c>
      <c r="D3597" t="s">
        <v>21</v>
      </c>
      <c r="E3597">
        <v>31516</v>
      </c>
      <c r="F3597">
        <f>VLOOKUP(_xlfn.CONCAT(A3597,B3597,C3597),Denominator!D:H,2,FALSE)</f>
        <v>27948</v>
      </c>
      <c r="G3597">
        <f>VLOOKUP(_xlfn.CONCAT(A3597,B3597,C3597),Denominator!D:H,3,FALSE)</f>
        <v>3568</v>
      </c>
      <c r="H3597">
        <v>69</v>
      </c>
      <c r="I3597" s="13">
        <f>Table15_2[[#This Row],[total_counts]]-Table15_2[[#This Row],[virtual_counts]]</f>
        <v>46</v>
      </c>
      <c r="J3597">
        <v>23</v>
      </c>
      <c r="K3597" s="4">
        <f>Table15_2[[#This Row],[total_counts]]/Table15_2[[#This Row],[den_total]]</f>
        <v>2.1893641325041249E-3</v>
      </c>
      <c r="L3597" s="4">
        <f>Table15_2[[#This Row],[in_person_counts]]/Table15_2[[#This Row],[den_total]]</f>
        <v>1.4595760883360832E-3</v>
      </c>
      <c r="M3597" s="4">
        <f>Table15_2[[#This Row],[virtual_counts]]/Table15_2[[#This Row],[den_total]]</f>
        <v>7.2978804416804161E-4</v>
      </c>
      <c r="N3597" t="s">
        <v>17</v>
      </c>
    </row>
    <row r="3598" spans="1:14" x14ac:dyDescent="0.3">
      <c r="A3598" t="s">
        <v>32</v>
      </c>
      <c r="B3598">
        <v>2021</v>
      </c>
      <c r="C3598">
        <v>4</v>
      </c>
      <c r="D3598" t="s">
        <v>22</v>
      </c>
      <c r="E3598">
        <v>31516</v>
      </c>
      <c r="F3598">
        <f>VLOOKUP(_xlfn.CONCAT(A3598,B3598,C3598),Denominator!D:H,2,FALSE)</f>
        <v>27948</v>
      </c>
      <c r="G3598">
        <f>VLOOKUP(_xlfn.CONCAT(A3598,B3598,C3598),Denominator!D:H,3,FALSE)</f>
        <v>3568</v>
      </c>
      <c r="H3598">
        <v>127</v>
      </c>
      <c r="I3598" s="13">
        <f>Table15_2[[#This Row],[total_counts]]-Table15_2[[#This Row],[virtual_counts]]</f>
        <v>94</v>
      </c>
      <c r="J3598">
        <v>33</v>
      </c>
      <c r="K3598" s="4">
        <f>Table15_2[[#This Row],[total_counts]]/Table15_2[[#This Row],[den_total]]</f>
        <v>4.0296992004061425E-3</v>
      </c>
      <c r="L3598" s="4">
        <f>Table15_2[[#This Row],[in_person_counts]]/Table15_2[[#This Row],[den_total]]</f>
        <v>2.9826120065998222E-3</v>
      </c>
      <c r="M3598" s="4">
        <f>Table15_2[[#This Row],[virtual_counts]]/Table15_2[[#This Row],[den_total]]</f>
        <v>1.0470871938063205E-3</v>
      </c>
      <c r="N3598" t="s">
        <v>17</v>
      </c>
    </row>
    <row r="3599" spans="1:14" x14ac:dyDescent="0.3">
      <c r="A3599" t="s">
        <v>32</v>
      </c>
      <c r="B3599">
        <v>2021</v>
      </c>
      <c r="C3599">
        <v>4</v>
      </c>
      <c r="D3599" t="s">
        <v>23</v>
      </c>
      <c r="E3599">
        <v>31516</v>
      </c>
      <c r="F3599">
        <f>VLOOKUP(_xlfn.CONCAT(A3599,B3599,C3599),Denominator!D:H,2,FALSE)</f>
        <v>27948</v>
      </c>
      <c r="G3599">
        <f>VLOOKUP(_xlfn.CONCAT(A3599,B3599,C3599),Denominator!D:H,3,FALSE)</f>
        <v>3568</v>
      </c>
      <c r="H3599">
        <v>48</v>
      </c>
      <c r="I3599" s="13">
        <f>Table15_2[[#This Row],[total_counts]]-Table15_2[[#This Row],[virtual_counts]]</f>
        <v>33</v>
      </c>
      <c r="J3599">
        <v>15</v>
      </c>
      <c r="K3599" s="4">
        <f>Table15_2[[#This Row],[total_counts]]/Table15_2[[#This Row],[den_total]]</f>
        <v>1.523035918263739E-3</v>
      </c>
      <c r="L3599" s="4">
        <f>Table15_2[[#This Row],[in_person_counts]]/Table15_2[[#This Row],[den_total]]</f>
        <v>1.0470871938063205E-3</v>
      </c>
      <c r="M3599" s="4">
        <f>Table15_2[[#This Row],[virtual_counts]]/Table15_2[[#This Row],[den_total]]</f>
        <v>4.7594872445741844E-4</v>
      </c>
      <c r="N3599" t="s">
        <v>17</v>
      </c>
    </row>
    <row r="3600" spans="1:14" x14ac:dyDescent="0.3">
      <c r="A3600" t="s">
        <v>32</v>
      </c>
      <c r="B3600">
        <v>2021</v>
      </c>
      <c r="C3600">
        <v>4</v>
      </c>
      <c r="D3600" t="s">
        <v>24</v>
      </c>
      <c r="E3600">
        <v>31516</v>
      </c>
      <c r="F3600">
        <f>VLOOKUP(_xlfn.CONCAT(A3600,B3600,C3600),Denominator!D:H,2,FALSE)</f>
        <v>27948</v>
      </c>
      <c r="G3600">
        <f>VLOOKUP(_xlfn.CONCAT(A3600,B3600,C3600),Denominator!D:H,3,FALSE)</f>
        <v>3568</v>
      </c>
      <c r="H3600">
        <v>50</v>
      </c>
      <c r="I3600" s="13">
        <f>Table15_2[[#This Row],[total_counts]]-Table15_2[[#This Row],[virtual_counts]]</f>
        <v>43</v>
      </c>
      <c r="J3600">
        <v>7</v>
      </c>
      <c r="K3600" s="4">
        <f>Table15_2[[#This Row],[total_counts]]/Table15_2[[#This Row],[den_total]]</f>
        <v>1.5864957481913947E-3</v>
      </c>
      <c r="L3600" s="4">
        <f>Table15_2[[#This Row],[in_person_counts]]/Table15_2[[#This Row],[den_total]]</f>
        <v>1.3643863434445996E-3</v>
      </c>
      <c r="M3600" s="4">
        <f>Table15_2[[#This Row],[virtual_counts]]/Table15_2[[#This Row],[den_total]]</f>
        <v>2.2210940474679528E-4</v>
      </c>
      <c r="N3600" t="s">
        <v>17</v>
      </c>
    </row>
    <row r="3601" spans="1:14" x14ac:dyDescent="0.3">
      <c r="A3601" t="s">
        <v>32</v>
      </c>
      <c r="B3601">
        <v>2021</v>
      </c>
      <c r="C3601">
        <v>4</v>
      </c>
      <c r="D3601" t="s">
        <v>25</v>
      </c>
      <c r="E3601">
        <v>31516</v>
      </c>
      <c r="F3601">
        <f>VLOOKUP(_xlfn.CONCAT(A3601,B3601,C3601),Denominator!D:H,2,FALSE)</f>
        <v>27948</v>
      </c>
      <c r="G3601">
        <f>VLOOKUP(_xlfn.CONCAT(A3601,B3601,C3601),Denominator!D:H,3,FALSE)</f>
        <v>3568</v>
      </c>
      <c r="H3601">
        <v>68</v>
      </c>
      <c r="I3601" s="13">
        <f>Table15_2[[#This Row],[total_counts]]-Table15_2[[#This Row],[virtual_counts]]</f>
        <v>65</v>
      </c>
      <c r="J3601">
        <v>3</v>
      </c>
      <c r="K3601" s="4">
        <f>Table15_2[[#This Row],[total_counts]]/Table15_2[[#This Row],[den_total]]</f>
        <v>2.1576342175402968E-3</v>
      </c>
      <c r="L3601" s="4">
        <f>Table15_2[[#This Row],[in_person_counts]]/Table15_2[[#This Row],[den_total]]</f>
        <v>2.0624444726488134E-3</v>
      </c>
      <c r="M3601" s="4">
        <f>Table15_2[[#This Row],[virtual_counts]]/Table15_2[[#This Row],[den_total]]</f>
        <v>9.5189744891483686E-5</v>
      </c>
      <c r="N3601" t="s">
        <v>17</v>
      </c>
    </row>
    <row r="3602" spans="1:14" x14ac:dyDescent="0.3">
      <c r="A3602" t="s">
        <v>32</v>
      </c>
      <c r="B3602">
        <v>2021</v>
      </c>
      <c r="C3602">
        <v>5</v>
      </c>
      <c r="D3602" t="s">
        <v>13</v>
      </c>
      <c r="E3602">
        <v>31686</v>
      </c>
      <c r="F3602">
        <f>VLOOKUP(_xlfn.CONCAT(A3602,B3602,C3602),Denominator!D:H,2,FALSE)</f>
        <v>28303</v>
      </c>
      <c r="G3602">
        <f>VLOOKUP(_xlfn.CONCAT(A3602,B3602,C3602),Denominator!D:H,3,FALSE)</f>
        <v>3383</v>
      </c>
      <c r="H3602">
        <v>4384</v>
      </c>
      <c r="I3602" s="13">
        <f>Table15_2[[#This Row],[total_counts]]-Table15_2[[#This Row],[virtual_counts]]</f>
        <v>3419</v>
      </c>
      <c r="J3602">
        <v>965</v>
      </c>
      <c r="K3602" s="4">
        <f>Table15_2[[#This Row],[total_counts]]/Table15_2[[#This Row],[den_total]]</f>
        <v>0.13835763428643566</v>
      </c>
      <c r="L3602" s="4">
        <f>Table15_2[[#This Row],[in_person_counts]]/Table15_2[[#This Row],[den_total]]</f>
        <v>0.10790254371015591</v>
      </c>
      <c r="M3602" s="4">
        <f>Table15_2[[#This Row],[virtual_counts]]/Table15_2[[#This Row],[den_total]]</f>
        <v>3.0455090576279743E-2</v>
      </c>
      <c r="N3602" t="s">
        <v>17</v>
      </c>
    </row>
    <row r="3603" spans="1:14" x14ac:dyDescent="0.3">
      <c r="A3603" t="s">
        <v>32</v>
      </c>
      <c r="B3603">
        <v>2021</v>
      </c>
      <c r="C3603">
        <v>5</v>
      </c>
      <c r="D3603" t="s">
        <v>18</v>
      </c>
      <c r="E3603">
        <v>31686</v>
      </c>
      <c r="F3603">
        <f>VLOOKUP(_xlfn.CONCAT(A3603,B3603,C3603),Denominator!D:H,2,FALSE)</f>
        <v>28303</v>
      </c>
      <c r="G3603">
        <f>VLOOKUP(_xlfn.CONCAT(A3603,B3603,C3603),Denominator!D:H,3,FALSE)</f>
        <v>3383</v>
      </c>
      <c r="H3603">
        <v>25</v>
      </c>
      <c r="I3603" s="13">
        <f>Table15_2[[#This Row],[total_counts]]-Table15_2[[#This Row],[virtual_counts]]</f>
        <v>21</v>
      </c>
      <c r="J3603">
        <v>4</v>
      </c>
      <c r="K3603" s="4">
        <f>Table15_2[[#This Row],[total_counts]]/Table15_2[[#This Row],[den_total]]</f>
        <v>7.8899198384144414E-4</v>
      </c>
      <c r="L3603" s="4">
        <f>Table15_2[[#This Row],[in_person_counts]]/Table15_2[[#This Row],[den_total]]</f>
        <v>6.627532664268131E-4</v>
      </c>
      <c r="M3603" s="4">
        <f>Table15_2[[#This Row],[virtual_counts]]/Table15_2[[#This Row],[den_total]]</f>
        <v>1.2623871741463107E-4</v>
      </c>
      <c r="N3603" t="s">
        <v>17</v>
      </c>
    </row>
    <row r="3604" spans="1:14" x14ac:dyDescent="0.3">
      <c r="A3604" t="s">
        <v>32</v>
      </c>
      <c r="B3604">
        <v>2021</v>
      </c>
      <c r="C3604">
        <v>5</v>
      </c>
      <c r="D3604" t="s">
        <v>19</v>
      </c>
      <c r="E3604">
        <v>31686</v>
      </c>
      <c r="F3604">
        <f>VLOOKUP(_xlfn.CONCAT(A3604,B3604,C3604),Denominator!D:H,2,FALSE)</f>
        <v>28303</v>
      </c>
      <c r="G3604">
        <f>VLOOKUP(_xlfn.CONCAT(A3604,B3604,C3604),Denominator!D:H,3,FALSE)</f>
        <v>3383</v>
      </c>
      <c r="H3604">
        <v>54</v>
      </c>
      <c r="I3604" s="13">
        <f>Table15_2[[#This Row],[total_counts]]-Table15_2[[#This Row],[virtual_counts]]</f>
        <v>51</v>
      </c>
      <c r="J3604">
        <v>3</v>
      </c>
      <c r="K3604" s="4">
        <f>Table15_2[[#This Row],[total_counts]]/Table15_2[[#This Row],[den_total]]</f>
        <v>1.7042226850975193E-3</v>
      </c>
      <c r="L3604" s="4">
        <f>Table15_2[[#This Row],[in_person_counts]]/Table15_2[[#This Row],[den_total]]</f>
        <v>1.609543647036546E-3</v>
      </c>
      <c r="M3604" s="4">
        <f>Table15_2[[#This Row],[virtual_counts]]/Table15_2[[#This Row],[den_total]]</f>
        <v>9.4679038060973297E-5</v>
      </c>
      <c r="N3604" t="s">
        <v>17</v>
      </c>
    </row>
    <row r="3605" spans="1:14" x14ac:dyDescent="0.3">
      <c r="A3605" t="s">
        <v>32</v>
      </c>
      <c r="B3605">
        <v>2021</v>
      </c>
      <c r="C3605">
        <v>5</v>
      </c>
      <c r="D3605" t="s">
        <v>20</v>
      </c>
      <c r="E3605">
        <v>31686</v>
      </c>
      <c r="F3605">
        <f>VLOOKUP(_xlfn.CONCAT(A3605,B3605,C3605),Denominator!D:H,2,FALSE)</f>
        <v>28303</v>
      </c>
      <c r="G3605">
        <f>VLOOKUP(_xlfn.CONCAT(A3605,B3605,C3605),Denominator!D:H,3,FALSE)</f>
        <v>3383</v>
      </c>
      <c r="H3605">
        <v>51</v>
      </c>
      <c r="I3605" s="13">
        <f>Table15_2[[#This Row],[total_counts]]-Table15_2[[#This Row],[virtual_counts]]</f>
        <v>39</v>
      </c>
      <c r="J3605">
        <v>12</v>
      </c>
      <c r="K3605" s="4">
        <f>Table15_2[[#This Row],[total_counts]]/Table15_2[[#This Row],[den_total]]</f>
        <v>1.609543647036546E-3</v>
      </c>
      <c r="L3605" s="4">
        <f>Table15_2[[#This Row],[in_person_counts]]/Table15_2[[#This Row],[den_total]]</f>
        <v>1.2308274947926529E-3</v>
      </c>
      <c r="M3605" s="4">
        <f>Table15_2[[#This Row],[virtual_counts]]/Table15_2[[#This Row],[den_total]]</f>
        <v>3.7871615224389319E-4</v>
      </c>
      <c r="N3605" t="s">
        <v>17</v>
      </c>
    </row>
    <row r="3606" spans="1:14" x14ac:dyDescent="0.3">
      <c r="A3606" t="s">
        <v>32</v>
      </c>
      <c r="B3606">
        <v>2021</v>
      </c>
      <c r="C3606">
        <v>5</v>
      </c>
      <c r="D3606" t="s">
        <v>21</v>
      </c>
      <c r="E3606">
        <v>31686</v>
      </c>
      <c r="F3606">
        <f>VLOOKUP(_xlfn.CONCAT(A3606,B3606,C3606),Denominator!D:H,2,FALSE)</f>
        <v>28303</v>
      </c>
      <c r="G3606">
        <f>VLOOKUP(_xlfn.CONCAT(A3606,B3606,C3606),Denominator!D:H,3,FALSE)</f>
        <v>3383</v>
      </c>
      <c r="H3606">
        <v>87</v>
      </c>
      <c r="I3606" s="13">
        <f>Table15_2[[#This Row],[total_counts]]-Table15_2[[#This Row],[virtual_counts]]</f>
        <v>57</v>
      </c>
      <c r="J3606">
        <v>30</v>
      </c>
      <c r="K3606" s="4">
        <f>Table15_2[[#This Row],[total_counts]]/Table15_2[[#This Row],[den_total]]</f>
        <v>2.7456921037682259E-3</v>
      </c>
      <c r="L3606" s="4">
        <f>Table15_2[[#This Row],[in_person_counts]]/Table15_2[[#This Row],[den_total]]</f>
        <v>1.7989017231584926E-3</v>
      </c>
      <c r="M3606" s="4">
        <f>Table15_2[[#This Row],[virtual_counts]]/Table15_2[[#This Row],[den_total]]</f>
        <v>9.4679038060973305E-4</v>
      </c>
      <c r="N3606" t="s">
        <v>17</v>
      </c>
    </row>
    <row r="3607" spans="1:14" x14ac:dyDescent="0.3">
      <c r="A3607" t="s">
        <v>32</v>
      </c>
      <c r="B3607">
        <v>2021</v>
      </c>
      <c r="C3607">
        <v>5</v>
      </c>
      <c r="D3607" t="s">
        <v>22</v>
      </c>
      <c r="E3607">
        <v>31686</v>
      </c>
      <c r="F3607">
        <f>VLOOKUP(_xlfn.CONCAT(A3607,B3607,C3607),Denominator!D:H,2,FALSE)</f>
        <v>28303</v>
      </c>
      <c r="G3607">
        <f>VLOOKUP(_xlfn.CONCAT(A3607,B3607,C3607),Denominator!D:H,3,FALSE)</f>
        <v>3383</v>
      </c>
      <c r="H3607">
        <v>138</v>
      </c>
      <c r="I3607" s="13">
        <f>Table15_2[[#This Row],[total_counts]]-Table15_2[[#This Row],[virtual_counts]]</f>
        <v>96</v>
      </c>
      <c r="J3607">
        <v>42</v>
      </c>
      <c r="K3607" s="4">
        <f>Table15_2[[#This Row],[total_counts]]/Table15_2[[#This Row],[den_total]]</f>
        <v>4.3552357508047715E-3</v>
      </c>
      <c r="L3607" s="4">
        <f>Table15_2[[#This Row],[in_person_counts]]/Table15_2[[#This Row],[den_total]]</f>
        <v>3.0297292179511455E-3</v>
      </c>
      <c r="M3607" s="4">
        <f>Table15_2[[#This Row],[virtual_counts]]/Table15_2[[#This Row],[den_total]]</f>
        <v>1.3255065328536262E-3</v>
      </c>
      <c r="N3607" t="s">
        <v>17</v>
      </c>
    </row>
    <row r="3608" spans="1:14" x14ac:dyDescent="0.3">
      <c r="A3608" t="s">
        <v>32</v>
      </c>
      <c r="B3608">
        <v>2021</v>
      </c>
      <c r="C3608">
        <v>5</v>
      </c>
      <c r="D3608" t="s">
        <v>23</v>
      </c>
      <c r="E3608">
        <v>31686</v>
      </c>
      <c r="F3608">
        <f>VLOOKUP(_xlfn.CONCAT(A3608,B3608,C3608),Denominator!D:H,2,FALSE)</f>
        <v>28303</v>
      </c>
      <c r="G3608">
        <f>VLOOKUP(_xlfn.CONCAT(A3608,B3608,C3608),Denominator!D:H,3,FALSE)</f>
        <v>3383</v>
      </c>
      <c r="H3608">
        <v>27</v>
      </c>
      <c r="I3608" s="13">
        <f>Table15_2[[#This Row],[total_counts]]-Table15_2[[#This Row],[virtual_counts]]</f>
        <v>21</v>
      </c>
      <c r="J3608">
        <v>6</v>
      </c>
      <c r="K3608" s="4">
        <f>Table15_2[[#This Row],[total_counts]]/Table15_2[[#This Row],[den_total]]</f>
        <v>8.5211134254875966E-4</v>
      </c>
      <c r="L3608" s="4">
        <f>Table15_2[[#This Row],[in_person_counts]]/Table15_2[[#This Row],[den_total]]</f>
        <v>6.627532664268131E-4</v>
      </c>
      <c r="M3608" s="4">
        <f>Table15_2[[#This Row],[virtual_counts]]/Table15_2[[#This Row],[den_total]]</f>
        <v>1.8935807612194659E-4</v>
      </c>
      <c r="N3608" t="s">
        <v>17</v>
      </c>
    </row>
    <row r="3609" spans="1:14" x14ac:dyDescent="0.3">
      <c r="A3609" t="s">
        <v>32</v>
      </c>
      <c r="B3609">
        <v>2021</v>
      </c>
      <c r="C3609">
        <v>5</v>
      </c>
      <c r="D3609" t="s">
        <v>24</v>
      </c>
      <c r="E3609">
        <v>31686</v>
      </c>
      <c r="F3609">
        <f>VLOOKUP(_xlfn.CONCAT(A3609,B3609,C3609),Denominator!D:H,2,FALSE)</f>
        <v>28303</v>
      </c>
      <c r="G3609">
        <f>VLOOKUP(_xlfn.CONCAT(A3609,B3609,C3609),Denominator!D:H,3,FALSE)</f>
        <v>3383</v>
      </c>
      <c r="H3609">
        <v>46</v>
      </c>
      <c r="I3609" s="13">
        <f>Table15_2[[#This Row],[total_counts]]-Table15_2[[#This Row],[virtual_counts]]</f>
        <v>32</v>
      </c>
      <c r="J3609">
        <v>14</v>
      </c>
      <c r="K3609" s="4">
        <f>Table15_2[[#This Row],[total_counts]]/Table15_2[[#This Row],[den_total]]</f>
        <v>1.4517452502682572E-3</v>
      </c>
      <c r="L3609" s="4">
        <f>Table15_2[[#This Row],[in_person_counts]]/Table15_2[[#This Row],[den_total]]</f>
        <v>1.0099097393170486E-3</v>
      </c>
      <c r="M3609" s="4">
        <f>Table15_2[[#This Row],[virtual_counts]]/Table15_2[[#This Row],[den_total]]</f>
        <v>4.4183551095120871E-4</v>
      </c>
      <c r="N3609" t="s">
        <v>17</v>
      </c>
    </row>
    <row r="3610" spans="1:14" x14ac:dyDescent="0.3">
      <c r="A3610" t="s">
        <v>32</v>
      </c>
      <c r="B3610">
        <v>2021</v>
      </c>
      <c r="C3610">
        <v>5</v>
      </c>
      <c r="D3610" t="s">
        <v>25</v>
      </c>
      <c r="E3610">
        <v>31686</v>
      </c>
      <c r="F3610">
        <f>VLOOKUP(_xlfn.CONCAT(A3610,B3610,C3610),Denominator!D:H,2,FALSE)</f>
        <v>28303</v>
      </c>
      <c r="G3610">
        <f>VLOOKUP(_xlfn.CONCAT(A3610,B3610,C3610),Denominator!D:H,3,FALSE)</f>
        <v>3383</v>
      </c>
      <c r="H3610">
        <v>76</v>
      </c>
      <c r="I3610" s="13">
        <f>Table15_2[[#This Row],[total_counts]]-Table15_2[[#This Row],[virtual_counts]]</f>
        <v>71</v>
      </c>
      <c r="J3610">
        <v>5</v>
      </c>
      <c r="K3610" s="4">
        <f>Table15_2[[#This Row],[total_counts]]/Table15_2[[#This Row],[den_total]]</f>
        <v>2.3985356308779903E-3</v>
      </c>
      <c r="L3610" s="4">
        <f>Table15_2[[#This Row],[in_person_counts]]/Table15_2[[#This Row],[den_total]]</f>
        <v>2.2407372341097013E-3</v>
      </c>
      <c r="M3610" s="4">
        <f>Table15_2[[#This Row],[virtual_counts]]/Table15_2[[#This Row],[den_total]]</f>
        <v>1.5779839676828883E-4</v>
      </c>
      <c r="N3610" t="s">
        <v>17</v>
      </c>
    </row>
    <row r="3611" spans="1:14" x14ac:dyDescent="0.3">
      <c r="A3611" t="s">
        <v>32</v>
      </c>
      <c r="B3611">
        <v>2021</v>
      </c>
      <c r="C3611">
        <v>6</v>
      </c>
      <c r="D3611" t="s">
        <v>13</v>
      </c>
      <c r="E3611">
        <v>31842</v>
      </c>
      <c r="F3611">
        <f>VLOOKUP(_xlfn.CONCAT(A3611,B3611,C3611),Denominator!D:H,2,FALSE)</f>
        <v>28850</v>
      </c>
      <c r="G3611">
        <f>VLOOKUP(_xlfn.CONCAT(A3611,B3611,C3611),Denominator!D:H,3,FALSE)</f>
        <v>2992</v>
      </c>
      <c r="H3611">
        <v>4105</v>
      </c>
      <c r="I3611" s="13">
        <f>Table15_2[[#This Row],[total_counts]]-Table15_2[[#This Row],[virtual_counts]]</f>
        <v>3299</v>
      </c>
      <c r="J3611">
        <v>806</v>
      </c>
      <c r="K3611" s="4">
        <f>Table15_2[[#This Row],[total_counts]]/Table15_2[[#This Row],[den_total]]</f>
        <v>0.12891778154638528</v>
      </c>
      <c r="L3611" s="4">
        <f>Table15_2[[#This Row],[in_person_counts]]/Table15_2[[#This Row],[den_total]]</f>
        <v>0.10360530117454934</v>
      </c>
      <c r="M3611" s="4">
        <f>Table15_2[[#This Row],[virtual_counts]]/Table15_2[[#This Row],[den_total]]</f>
        <v>2.5312480371835939E-2</v>
      </c>
      <c r="N3611" t="s">
        <v>17</v>
      </c>
    </row>
    <row r="3612" spans="1:14" x14ac:dyDescent="0.3">
      <c r="A3612" t="s">
        <v>32</v>
      </c>
      <c r="B3612">
        <v>2021</v>
      </c>
      <c r="C3612">
        <v>6</v>
      </c>
      <c r="D3612" t="s">
        <v>18</v>
      </c>
      <c r="E3612">
        <v>31842</v>
      </c>
      <c r="F3612">
        <f>VLOOKUP(_xlfn.CONCAT(A3612,B3612,C3612),Denominator!D:H,2,FALSE)</f>
        <v>28850</v>
      </c>
      <c r="G3612">
        <f>VLOOKUP(_xlfn.CONCAT(A3612,B3612,C3612),Denominator!D:H,3,FALSE)</f>
        <v>2992</v>
      </c>
      <c r="H3612">
        <v>31</v>
      </c>
      <c r="I3612" s="13">
        <f>Table15_2[[#This Row],[total_counts]]-Table15_2[[#This Row],[virtual_counts]]</f>
        <v>26</v>
      </c>
      <c r="J3612">
        <v>5</v>
      </c>
      <c r="K3612" s="4">
        <f>Table15_2[[#This Row],[total_counts]]/Table15_2[[#This Row],[den_total]]</f>
        <v>9.7355693737830539E-4</v>
      </c>
      <c r="L3612" s="4">
        <f>Table15_2[[#This Row],[in_person_counts]]/Table15_2[[#This Row],[den_total]]</f>
        <v>8.1653162489793353E-4</v>
      </c>
      <c r="M3612" s="4">
        <f>Table15_2[[#This Row],[virtual_counts]]/Table15_2[[#This Row],[den_total]]</f>
        <v>1.5702531248037183E-4</v>
      </c>
      <c r="N3612" t="s">
        <v>17</v>
      </c>
    </row>
    <row r="3613" spans="1:14" x14ac:dyDescent="0.3">
      <c r="A3613" t="s">
        <v>32</v>
      </c>
      <c r="B3613">
        <v>2021</v>
      </c>
      <c r="C3613">
        <v>6</v>
      </c>
      <c r="D3613" t="s">
        <v>19</v>
      </c>
      <c r="E3613">
        <v>31842</v>
      </c>
      <c r="F3613">
        <f>VLOOKUP(_xlfn.CONCAT(A3613,B3613,C3613),Denominator!D:H,2,FALSE)</f>
        <v>28850</v>
      </c>
      <c r="G3613">
        <f>VLOOKUP(_xlfn.CONCAT(A3613,B3613,C3613),Denominator!D:H,3,FALSE)</f>
        <v>2992</v>
      </c>
      <c r="H3613">
        <v>46</v>
      </c>
      <c r="I3613" s="13">
        <f>Table15_2[[#This Row],[total_counts]]-Table15_2[[#This Row],[virtual_counts]]</f>
        <v>44</v>
      </c>
      <c r="J3613">
        <v>2</v>
      </c>
      <c r="K3613" s="4">
        <f>Table15_2[[#This Row],[total_counts]]/Table15_2[[#This Row],[den_total]]</f>
        <v>1.4446328748194208E-3</v>
      </c>
      <c r="L3613" s="4">
        <f>Table15_2[[#This Row],[in_person_counts]]/Table15_2[[#This Row],[den_total]]</f>
        <v>1.3818227498272721E-3</v>
      </c>
      <c r="M3613" s="4">
        <f>Table15_2[[#This Row],[virtual_counts]]/Table15_2[[#This Row],[den_total]]</f>
        <v>6.2810124992148728E-5</v>
      </c>
      <c r="N3613" t="s">
        <v>17</v>
      </c>
    </row>
    <row r="3614" spans="1:14" x14ac:dyDescent="0.3">
      <c r="A3614" t="s">
        <v>32</v>
      </c>
      <c r="B3614">
        <v>2021</v>
      </c>
      <c r="C3614">
        <v>6</v>
      </c>
      <c r="D3614" t="s">
        <v>20</v>
      </c>
      <c r="E3614">
        <v>31842</v>
      </c>
      <c r="F3614">
        <f>VLOOKUP(_xlfn.CONCAT(A3614,B3614,C3614),Denominator!D:H,2,FALSE)</f>
        <v>28850</v>
      </c>
      <c r="G3614">
        <f>VLOOKUP(_xlfn.CONCAT(A3614,B3614,C3614),Denominator!D:H,3,FALSE)</f>
        <v>2992</v>
      </c>
      <c r="H3614">
        <v>61</v>
      </c>
      <c r="I3614" s="13">
        <f>Table15_2[[#This Row],[total_counts]]-Table15_2[[#This Row],[virtual_counts]]</f>
        <v>54</v>
      </c>
      <c r="J3614">
        <v>7</v>
      </c>
      <c r="K3614" s="4">
        <f>Table15_2[[#This Row],[total_counts]]/Table15_2[[#This Row],[den_total]]</f>
        <v>1.9157088122605363E-3</v>
      </c>
      <c r="L3614" s="4">
        <f>Table15_2[[#This Row],[in_person_counts]]/Table15_2[[#This Row],[den_total]]</f>
        <v>1.6958733747880158E-3</v>
      </c>
      <c r="M3614" s="4">
        <f>Table15_2[[#This Row],[virtual_counts]]/Table15_2[[#This Row],[den_total]]</f>
        <v>2.1983543747252057E-4</v>
      </c>
      <c r="N3614" t="s">
        <v>17</v>
      </c>
    </row>
    <row r="3615" spans="1:14" x14ac:dyDescent="0.3">
      <c r="A3615" t="s">
        <v>32</v>
      </c>
      <c r="B3615">
        <v>2021</v>
      </c>
      <c r="C3615">
        <v>6</v>
      </c>
      <c r="D3615" t="s">
        <v>21</v>
      </c>
      <c r="E3615">
        <v>31842</v>
      </c>
      <c r="F3615">
        <f>VLOOKUP(_xlfn.CONCAT(A3615,B3615,C3615),Denominator!D:H,2,FALSE)</f>
        <v>28850</v>
      </c>
      <c r="G3615">
        <f>VLOOKUP(_xlfn.CONCAT(A3615,B3615,C3615),Denominator!D:H,3,FALSE)</f>
        <v>2992</v>
      </c>
      <c r="H3615">
        <v>60</v>
      </c>
      <c r="I3615" s="13">
        <f>Table15_2[[#This Row],[total_counts]]-Table15_2[[#This Row],[virtual_counts]]</f>
        <v>36</v>
      </c>
      <c r="J3615">
        <v>24</v>
      </c>
      <c r="K3615" s="4">
        <f>Table15_2[[#This Row],[total_counts]]/Table15_2[[#This Row],[den_total]]</f>
        <v>1.884303749764462E-3</v>
      </c>
      <c r="L3615" s="4">
        <f>Table15_2[[#This Row],[in_person_counts]]/Table15_2[[#This Row],[den_total]]</f>
        <v>1.1305822498586771E-3</v>
      </c>
      <c r="M3615" s="4">
        <f>Table15_2[[#This Row],[virtual_counts]]/Table15_2[[#This Row],[den_total]]</f>
        <v>7.5372149990578479E-4</v>
      </c>
      <c r="N3615" t="s">
        <v>17</v>
      </c>
    </row>
    <row r="3616" spans="1:14" x14ac:dyDescent="0.3">
      <c r="A3616" t="s">
        <v>32</v>
      </c>
      <c r="B3616">
        <v>2021</v>
      </c>
      <c r="C3616">
        <v>6</v>
      </c>
      <c r="D3616" t="s">
        <v>22</v>
      </c>
      <c r="E3616">
        <v>31842</v>
      </c>
      <c r="F3616">
        <f>VLOOKUP(_xlfn.CONCAT(A3616,B3616,C3616),Denominator!D:H,2,FALSE)</f>
        <v>28850</v>
      </c>
      <c r="G3616">
        <f>VLOOKUP(_xlfn.CONCAT(A3616,B3616,C3616),Denominator!D:H,3,FALSE)</f>
        <v>2992</v>
      </c>
      <c r="H3616">
        <v>121</v>
      </c>
      <c r="I3616" s="13">
        <f>Table15_2[[#This Row],[total_counts]]-Table15_2[[#This Row],[virtual_counts]]</f>
        <v>90</v>
      </c>
      <c r="J3616">
        <v>31</v>
      </c>
      <c r="K3616" s="4">
        <f>Table15_2[[#This Row],[total_counts]]/Table15_2[[#This Row],[den_total]]</f>
        <v>3.8000125620249983E-3</v>
      </c>
      <c r="L3616" s="4">
        <f>Table15_2[[#This Row],[in_person_counts]]/Table15_2[[#This Row],[den_total]]</f>
        <v>2.8264556246466932E-3</v>
      </c>
      <c r="M3616" s="4">
        <f>Table15_2[[#This Row],[virtual_counts]]/Table15_2[[#This Row],[den_total]]</f>
        <v>9.7355693737830539E-4</v>
      </c>
      <c r="N3616" t="s">
        <v>17</v>
      </c>
    </row>
    <row r="3617" spans="1:14" x14ac:dyDescent="0.3">
      <c r="A3617" t="s">
        <v>32</v>
      </c>
      <c r="B3617">
        <v>2021</v>
      </c>
      <c r="C3617">
        <v>6</v>
      </c>
      <c r="D3617" t="s">
        <v>23</v>
      </c>
      <c r="E3617">
        <v>31842</v>
      </c>
      <c r="F3617">
        <f>VLOOKUP(_xlfn.CONCAT(A3617,B3617,C3617),Denominator!D:H,2,FALSE)</f>
        <v>28850</v>
      </c>
      <c r="G3617">
        <f>VLOOKUP(_xlfn.CONCAT(A3617,B3617,C3617),Denominator!D:H,3,FALSE)</f>
        <v>2992</v>
      </c>
      <c r="H3617">
        <v>32</v>
      </c>
      <c r="I3617" s="13">
        <f>Table15_2[[#This Row],[total_counts]]-Table15_2[[#This Row],[virtual_counts]]</f>
        <v>25</v>
      </c>
      <c r="J3617">
        <v>7</v>
      </c>
      <c r="K3617" s="4">
        <f>Table15_2[[#This Row],[total_counts]]/Table15_2[[#This Row],[den_total]]</f>
        <v>1.0049619998743797E-3</v>
      </c>
      <c r="L3617" s="4">
        <f>Table15_2[[#This Row],[in_person_counts]]/Table15_2[[#This Row],[den_total]]</f>
        <v>7.8512656240185916E-4</v>
      </c>
      <c r="M3617" s="4">
        <f>Table15_2[[#This Row],[virtual_counts]]/Table15_2[[#This Row],[den_total]]</f>
        <v>2.1983543747252057E-4</v>
      </c>
      <c r="N3617" t="s">
        <v>17</v>
      </c>
    </row>
    <row r="3618" spans="1:14" x14ac:dyDescent="0.3">
      <c r="A3618" t="s">
        <v>32</v>
      </c>
      <c r="B3618">
        <v>2021</v>
      </c>
      <c r="C3618">
        <v>6</v>
      </c>
      <c r="D3618" t="s">
        <v>24</v>
      </c>
      <c r="E3618">
        <v>31842</v>
      </c>
      <c r="F3618">
        <f>VLOOKUP(_xlfn.CONCAT(A3618,B3618,C3618),Denominator!D:H,2,FALSE)</f>
        <v>28850</v>
      </c>
      <c r="G3618">
        <f>VLOOKUP(_xlfn.CONCAT(A3618,B3618,C3618),Denominator!D:H,3,FALSE)</f>
        <v>2992</v>
      </c>
      <c r="H3618">
        <v>61</v>
      </c>
      <c r="I3618" s="13">
        <f>Table15_2[[#This Row],[total_counts]]-Table15_2[[#This Row],[virtual_counts]]</f>
        <v>50</v>
      </c>
      <c r="J3618">
        <v>11</v>
      </c>
      <c r="K3618" s="4">
        <f>Table15_2[[#This Row],[total_counts]]/Table15_2[[#This Row],[den_total]]</f>
        <v>1.9157088122605363E-3</v>
      </c>
      <c r="L3618" s="4">
        <f>Table15_2[[#This Row],[in_person_counts]]/Table15_2[[#This Row],[den_total]]</f>
        <v>1.5702531248037183E-3</v>
      </c>
      <c r="M3618" s="4">
        <f>Table15_2[[#This Row],[virtual_counts]]/Table15_2[[#This Row],[den_total]]</f>
        <v>3.4545568745681803E-4</v>
      </c>
      <c r="N3618" t="s">
        <v>17</v>
      </c>
    </row>
    <row r="3619" spans="1:14" x14ac:dyDescent="0.3">
      <c r="A3619" t="s">
        <v>32</v>
      </c>
      <c r="B3619">
        <v>2021</v>
      </c>
      <c r="C3619">
        <v>6</v>
      </c>
      <c r="D3619" t="s">
        <v>25</v>
      </c>
      <c r="E3619">
        <v>31842</v>
      </c>
      <c r="F3619">
        <f>VLOOKUP(_xlfn.CONCAT(A3619,B3619,C3619),Denominator!D:H,2,FALSE)</f>
        <v>28850</v>
      </c>
      <c r="G3619">
        <f>VLOOKUP(_xlfn.CONCAT(A3619,B3619,C3619),Denominator!D:H,3,FALSE)</f>
        <v>2992</v>
      </c>
      <c r="H3619">
        <v>87</v>
      </c>
      <c r="I3619" s="13">
        <f>Table15_2[[#This Row],[total_counts]]-Table15_2[[#This Row],[virtual_counts]]</f>
        <v>79</v>
      </c>
      <c r="J3619">
        <v>8</v>
      </c>
      <c r="K3619" s="4">
        <f>Table15_2[[#This Row],[total_counts]]/Table15_2[[#This Row],[den_total]]</f>
        <v>2.7322404371584699E-3</v>
      </c>
      <c r="L3619" s="4">
        <f>Table15_2[[#This Row],[in_person_counts]]/Table15_2[[#This Row],[den_total]]</f>
        <v>2.480999937189875E-3</v>
      </c>
      <c r="M3619" s="4">
        <f>Table15_2[[#This Row],[virtual_counts]]/Table15_2[[#This Row],[den_total]]</f>
        <v>2.5124049996859491E-4</v>
      </c>
      <c r="N3619" t="s">
        <v>17</v>
      </c>
    </row>
    <row r="3620" spans="1:14" x14ac:dyDescent="0.3">
      <c r="A3620" t="s">
        <v>32</v>
      </c>
      <c r="B3620">
        <v>2021</v>
      </c>
      <c r="C3620">
        <v>7</v>
      </c>
      <c r="D3620" t="s">
        <v>13</v>
      </c>
      <c r="E3620">
        <v>21780</v>
      </c>
      <c r="F3620">
        <f>VLOOKUP(_xlfn.CONCAT(A3620,B3620,C3620),Denominator!D:H,2,FALSE)</f>
        <v>19958</v>
      </c>
      <c r="G3620">
        <f>VLOOKUP(_xlfn.CONCAT(A3620,B3620,C3620),Denominator!D:H,3,FALSE)</f>
        <v>1822</v>
      </c>
      <c r="H3620">
        <v>2525</v>
      </c>
      <c r="I3620" s="13">
        <f>Table15_2[[#This Row],[total_counts]]-Table15_2[[#This Row],[virtual_counts]]</f>
        <v>2071</v>
      </c>
      <c r="J3620">
        <v>454</v>
      </c>
      <c r="K3620" s="4">
        <f>Table15_2[[#This Row],[total_counts]]/Table15_2[[#This Row],[den_total]]</f>
        <v>0.11593204775022957</v>
      </c>
      <c r="L3620" s="4">
        <f>Table15_2[[#This Row],[in_person_counts]]/Table15_2[[#This Row],[den_total]]</f>
        <v>9.5087235996326902E-2</v>
      </c>
      <c r="M3620" s="4">
        <f>Table15_2[[#This Row],[virtual_counts]]/Table15_2[[#This Row],[den_total]]</f>
        <v>2.0844811753902664E-2</v>
      </c>
      <c r="N3620" t="s">
        <v>17</v>
      </c>
    </row>
    <row r="3621" spans="1:14" x14ac:dyDescent="0.3">
      <c r="A3621" t="s">
        <v>32</v>
      </c>
      <c r="B3621">
        <v>2021</v>
      </c>
      <c r="C3621">
        <v>7</v>
      </c>
      <c r="D3621" t="s">
        <v>18</v>
      </c>
      <c r="E3621">
        <v>21780</v>
      </c>
      <c r="F3621">
        <f>VLOOKUP(_xlfn.CONCAT(A3621,B3621,C3621),Denominator!D:H,2,FALSE)</f>
        <v>19958</v>
      </c>
      <c r="G3621">
        <f>VLOOKUP(_xlfn.CONCAT(A3621,B3621,C3621),Denominator!D:H,3,FALSE)</f>
        <v>1822</v>
      </c>
      <c r="H3621">
        <v>13</v>
      </c>
      <c r="I3621" s="13">
        <f>Table15_2[[#This Row],[total_counts]]-Table15_2[[#This Row],[virtual_counts]]</f>
        <v>13</v>
      </c>
      <c r="J3621">
        <v>0</v>
      </c>
      <c r="K3621" s="4">
        <f>Table15_2[[#This Row],[total_counts]]/Table15_2[[#This Row],[den_total]]</f>
        <v>5.9687786960514234E-4</v>
      </c>
      <c r="L3621" s="4">
        <f>Table15_2[[#This Row],[in_person_counts]]/Table15_2[[#This Row],[den_total]]</f>
        <v>5.9687786960514234E-4</v>
      </c>
      <c r="M3621" s="4">
        <f>Table15_2[[#This Row],[virtual_counts]]/Table15_2[[#This Row],[den_total]]</f>
        <v>0</v>
      </c>
      <c r="N3621" t="s">
        <v>17</v>
      </c>
    </row>
    <row r="3622" spans="1:14" x14ac:dyDescent="0.3">
      <c r="A3622" t="s">
        <v>32</v>
      </c>
      <c r="B3622">
        <v>2021</v>
      </c>
      <c r="C3622">
        <v>7</v>
      </c>
      <c r="D3622" t="s">
        <v>19</v>
      </c>
      <c r="E3622">
        <v>21780</v>
      </c>
      <c r="F3622">
        <f>VLOOKUP(_xlfn.CONCAT(A3622,B3622,C3622),Denominator!D:H,2,FALSE)</f>
        <v>19958</v>
      </c>
      <c r="G3622">
        <f>VLOOKUP(_xlfn.CONCAT(A3622,B3622,C3622),Denominator!D:H,3,FALSE)</f>
        <v>1822</v>
      </c>
      <c r="H3622">
        <v>21</v>
      </c>
      <c r="I3622" s="13">
        <f>Table15_2[[#This Row],[total_counts]]-Table15_2[[#This Row],[virtual_counts]]</f>
        <v>19</v>
      </c>
      <c r="J3622">
        <v>2</v>
      </c>
      <c r="K3622" s="4">
        <f>Table15_2[[#This Row],[total_counts]]/Table15_2[[#This Row],[den_total]]</f>
        <v>9.6418732782369151E-4</v>
      </c>
      <c r="L3622" s="4">
        <f>Table15_2[[#This Row],[in_person_counts]]/Table15_2[[#This Row],[den_total]]</f>
        <v>8.7235996326905422E-4</v>
      </c>
      <c r="M3622" s="4">
        <f>Table15_2[[#This Row],[virtual_counts]]/Table15_2[[#This Row],[den_total]]</f>
        <v>9.1827364554637278E-5</v>
      </c>
      <c r="N3622" t="s">
        <v>17</v>
      </c>
    </row>
    <row r="3623" spans="1:14" x14ac:dyDescent="0.3">
      <c r="A3623" t="s">
        <v>32</v>
      </c>
      <c r="B3623">
        <v>2021</v>
      </c>
      <c r="C3623">
        <v>7</v>
      </c>
      <c r="D3623" t="s">
        <v>20</v>
      </c>
      <c r="E3623">
        <v>21780</v>
      </c>
      <c r="F3623">
        <f>VLOOKUP(_xlfn.CONCAT(A3623,B3623,C3623),Denominator!D:H,2,FALSE)</f>
        <v>19958</v>
      </c>
      <c r="G3623">
        <f>VLOOKUP(_xlfn.CONCAT(A3623,B3623,C3623),Denominator!D:H,3,FALSE)</f>
        <v>1822</v>
      </c>
      <c r="H3623">
        <v>38</v>
      </c>
      <c r="I3623" s="13">
        <f>Table15_2[[#This Row],[total_counts]]-Table15_2[[#This Row],[virtual_counts]]</f>
        <v>26</v>
      </c>
      <c r="J3623">
        <v>12</v>
      </c>
      <c r="K3623" s="4">
        <f>Table15_2[[#This Row],[total_counts]]/Table15_2[[#This Row],[den_total]]</f>
        <v>1.7447199265381084E-3</v>
      </c>
      <c r="L3623" s="4">
        <f>Table15_2[[#This Row],[in_person_counts]]/Table15_2[[#This Row],[den_total]]</f>
        <v>1.1937557392102847E-3</v>
      </c>
      <c r="M3623" s="4">
        <f>Table15_2[[#This Row],[virtual_counts]]/Table15_2[[#This Row],[den_total]]</f>
        <v>5.5096418732782364E-4</v>
      </c>
      <c r="N3623" t="s">
        <v>17</v>
      </c>
    </row>
    <row r="3624" spans="1:14" x14ac:dyDescent="0.3">
      <c r="A3624" t="s">
        <v>32</v>
      </c>
      <c r="B3624">
        <v>2021</v>
      </c>
      <c r="C3624">
        <v>7</v>
      </c>
      <c r="D3624" t="s">
        <v>21</v>
      </c>
      <c r="E3624">
        <v>21780</v>
      </c>
      <c r="F3624">
        <f>VLOOKUP(_xlfn.CONCAT(A3624,B3624,C3624),Denominator!D:H,2,FALSE)</f>
        <v>19958</v>
      </c>
      <c r="G3624">
        <f>VLOOKUP(_xlfn.CONCAT(A3624,B3624,C3624),Denominator!D:H,3,FALSE)</f>
        <v>1822</v>
      </c>
      <c r="H3624">
        <v>42</v>
      </c>
      <c r="I3624" s="13">
        <f>Table15_2[[#This Row],[total_counts]]-Table15_2[[#This Row],[virtual_counts]]</f>
        <v>30</v>
      </c>
      <c r="J3624">
        <v>12</v>
      </c>
      <c r="K3624" s="4">
        <f>Table15_2[[#This Row],[total_counts]]/Table15_2[[#This Row],[den_total]]</f>
        <v>1.928374655647383E-3</v>
      </c>
      <c r="L3624" s="4">
        <f>Table15_2[[#This Row],[in_person_counts]]/Table15_2[[#This Row],[den_total]]</f>
        <v>1.3774104683195593E-3</v>
      </c>
      <c r="M3624" s="4">
        <f>Table15_2[[#This Row],[virtual_counts]]/Table15_2[[#This Row],[den_total]]</f>
        <v>5.5096418732782364E-4</v>
      </c>
      <c r="N3624" t="s">
        <v>17</v>
      </c>
    </row>
    <row r="3625" spans="1:14" x14ac:dyDescent="0.3">
      <c r="A3625" t="s">
        <v>32</v>
      </c>
      <c r="B3625">
        <v>2021</v>
      </c>
      <c r="C3625">
        <v>7</v>
      </c>
      <c r="D3625" t="s">
        <v>22</v>
      </c>
      <c r="E3625">
        <v>21780</v>
      </c>
      <c r="F3625">
        <f>VLOOKUP(_xlfn.CONCAT(A3625,B3625,C3625),Denominator!D:H,2,FALSE)</f>
        <v>19958</v>
      </c>
      <c r="G3625">
        <f>VLOOKUP(_xlfn.CONCAT(A3625,B3625,C3625),Denominator!D:H,3,FALSE)</f>
        <v>1822</v>
      </c>
      <c r="H3625">
        <v>80</v>
      </c>
      <c r="I3625" s="13">
        <f>Table15_2[[#This Row],[total_counts]]-Table15_2[[#This Row],[virtual_counts]]</f>
        <v>56</v>
      </c>
      <c r="J3625">
        <v>24</v>
      </c>
      <c r="K3625" s="4">
        <f>Table15_2[[#This Row],[total_counts]]/Table15_2[[#This Row],[den_total]]</f>
        <v>3.6730945821854912E-3</v>
      </c>
      <c r="L3625" s="4">
        <f>Table15_2[[#This Row],[in_person_counts]]/Table15_2[[#This Row],[den_total]]</f>
        <v>2.5711662075298437E-3</v>
      </c>
      <c r="M3625" s="4">
        <f>Table15_2[[#This Row],[virtual_counts]]/Table15_2[[#This Row],[den_total]]</f>
        <v>1.1019283746556473E-3</v>
      </c>
      <c r="N3625" t="s">
        <v>17</v>
      </c>
    </row>
    <row r="3626" spans="1:14" x14ac:dyDescent="0.3">
      <c r="A3626" t="s">
        <v>32</v>
      </c>
      <c r="B3626">
        <v>2021</v>
      </c>
      <c r="C3626">
        <v>7</v>
      </c>
      <c r="D3626" t="s">
        <v>23</v>
      </c>
      <c r="E3626">
        <v>21780</v>
      </c>
      <c r="F3626">
        <f>VLOOKUP(_xlfn.CONCAT(A3626,B3626,C3626),Denominator!D:H,2,FALSE)</f>
        <v>19958</v>
      </c>
      <c r="G3626">
        <f>VLOOKUP(_xlfn.CONCAT(A3626,B3626,C3626),Denominator!D:H,3,FALSE)</f>
        <v>1822</v>
      </c>
      <c r="H3626">
        <v>26</v>
      </c>
      <c r="I3626" s="13">
        <f>Table15_2[[#This Row],[total_counts]]-Table15_2[[#This Row],[virtual_counts]]</f>
        <v>22</v>
      </c>
      <c r="J3626">
        <v>4</v>
      </c>
      <c r="K3626" s="4">
        <f>Table15_2[[#This Row],[total_counts]]/Table15_2[[#This Row],[den_total]]</f>
        <v>1.1937557392102847E-3</v>
      </c>
      <c r="L3626" s="4">
        <f>Table15_2[[#This Row],[in_person_counts]]/Table15_2[[#This Row],[den_total]]</f>
        <v>1.0101010101010101E-3</v>
      </c>
      <c r="M3626" s="4">
        <f>Table15_2[[#This Row],[virtual_counts]]/Table15_2[[#This Row],[den_total]]</f>
        <v>1.8365472910927456E-4</v>
      </c>
      <c r="N3626" t="s">
        <v>17</v>
      </c>
    </row>
    <row r="3627" spans="1:14" x14ac:dyDescent="0.3">
      <c r="A3627" t="s">
        <v>32</v>
      </c>
      <c r="B3627">
        <v>2021</v>
      </c>
      <c r="C3627">
        <v>7</v>
      </c>
      <c r="D3627" t="s">
        <v>24</v>
      </c>
      <c r="E3627">
        <v>21780</v>
      </c>
      <c r="F3627">
        <f>VLOOKUP(_xlfn.CONCAT(A3627,B3627,C3627),Denominator!D:H,2,FALSE)</f>
        <v>19958</v>
      </c>
      <c r="G3627">
        <f>VLOOKUP(_xlfn.CONCAT(A3627,B3627,C3627),Denominator!D:H,3,FALSE)</f>
        <v>1822</v>
      </c>
      <c r="H3627">
        <v>34</v>
      </c>
      <c r="I3627" s="13">
        <f>Table15_2[[#This Row],[total_counts]]-Table15_2[[#This Row],[virtual_counts]]</f>
        <v>30</v>
      </c>
      <c r="J3627">
        <v>4</v>
      </c>
      <c r="K3627" s="4">
        <f>Table15_2[[#This Row],[total_counts]]/Table15_2[[#This Row],[den_total]]</f>
        <v>1.5610651974288339E-3</v>
      </c>
      <c r="L3627" s="4">
        <f>Table15_2[[#This Row],[in_person_counts]]/Table15_2[[#This Row],[den_total]]</f>
        <v>1.3774104683195593E-3</v>
      </c>
      <c r="M3627" s="4">
        <f>Table15_2[[#This Row],[virtual_counts]]/Table15_2[[#This Row],[den_total]]</f>
        <v>1.8365472910927456E-4</v>
      </c>
      <c r="N3627" t="s">
        <v>17</v>
      </c>
    </row>
    <row r="3628" spans="1:14" x14ac:dyDescent="0.3">
      <c r="A3628" t="s">
        <v>32</v>
      </c>
      <c r="B3628">
        <v>2021</v>
      </c>
      <c r="C3628">
        <v>7</v>
      </c>
      <c r="D3628" t="s">
        <v>25</v>
      </c>
      <c r="E3628">
        <v>21780</v>
      </c>
      <c r="F3628">
        <f>VLOOKUP(_xlfn.CONCAT(A3628,B3628,C3628),Denominator!D:H,2,FALSE)</f>
        <v>19958</v>
      </c>
      <c r="G3628">
        <f>VLOOKUP(_xlfn.CONCAT(A3628,B3628,C3628),Denominator!D:H,3,FALSE)</f>
        <v>1822</v>
      </c>
      <c r="H3628">
        <v>64</v>
      </c>
      <c r="I3628" s="13">
        <f>Table15_2[[#This Row],[total_counts]]-Table15_2[[#This Row],[virtual_counts]]</f>
        <v>63</v>
      </c>
      <c r="J3628">
        <v>1</v>
      </c>
      <c r="K3628" s="4">
        <f>Table15_2[[#This Row],[total_counts]]/Table15_2[[#This Row],[den_total]]</f>
        <v>2.9384756657483929E-3</v>
      </c>
      <c r="L3628" s="4">
        <f>Table15_2[[#This Row],[in_person_counts]]/Table15_2[[#This Row],[den_total]]</f>
        <v>2.8925619834710742E-3</v>
      </c>
      <c r="M3628" s="4">
        <f>Table15_2[[#This Row],[virtual_counts]]/Table15_2[[#This Row],[den_total]]</f>
        <v>4.5913682277318639E-5</v>
      </c>
      <c r="N3628" t="s">
        <v>17</v>
      </c>
    </row>
    <row r="3629" spans="1:14" x14ac:dyDescent="0.3">
      <c r="A3629" t="s">
        <v>32</v>
      </c>
      <c r="B3629">
        <v>2021</v>
      </c>
      <c r="C3629">
        <v>8</v>
      </c>
      <c r="D3629" t="s">
        <v>13</v>
      </c>
      <c r="E3629">
        <v>27880</v>
      </c>
      <c r="F3629">
        <f>VLOOKUP(_xlfn.CONCAT(A3629,B3629,C3629),Denominator!D:H,2,FALSE)</f>
        <v>25793</v>
      </c>
      <c r="G3629">
        <f>VLOOKUP(_xlfn.CONCAT(A3629,B3629,C3629),Denominator!D:H,3,FALSE)</f>
        <v>2087</v>
      </c>
      <c r="H3629">
        <v>3514</v>
      </c>
      <c r="I3629" s="13">
        <f>Table15_2[[#This Row],[total_counts]]-Table15_2[[#This Row],[virtual_counts]]</f>
        <v>2944</v>
      </c>
      <c r="J3629">
        <v>570</v>
      </c>
      <c r="K3629" s="4">
        <f>Table15_2[[#This Row],[total_counts]]/Table15_2[[#This Row],[den_total]]</f>
        <v>0.12604017216642754</v>
      </c>
      <c r="L3629" s="4">
        <f>Table15_2[[#This Row],[in_person_counts]]/Table15_2[[#This Row],[den_total]]</f>
        <v>0.10559540889526542</v>
      </c>
      <c r="M3629" s="4">
        <f>Table15_2[[#This Row],[virtual_counts]]/Table15_2[[#This Row],[den_total]]</f>
        <v>2.0444763271162122E-2</v>
      </c>
      <c r="N3629" t="s">
        <v>17</v>
      </c>
    </row>
    <row r="3630" spans="1:14" x14ac:dyDescent="0.3">
      <c r="A3630" t="s">
        <v>32</v>
      </c>
      <c r="B3630">
        <v>2021</v>
      </c>
      <c r="C3630">
        <v>8</v>
      </c>
      <c r="D3630" t="s">
        <v>18</v>
      </c>
      <c r="E3630">
        <v>27880</v>
      </c>
      <c r="F3630">
        <f>VLOOKUP(_xlfn.CONCAT(A3630,B3630,C3630),Denominator!D:H,2,FALSE)</f>
        <v>25793</v>
      </c>
      <c r="G3630">
        <f>VLOOKUP(_xlfn.CONCAT(A3630,B3630,C3630),Denominator!D:H,3,FALSE)</f>
        <v>2087</v>
      </c>
      <c r="H3630">
        <v>25</v>
      </c>
      <c r="I3630" s="13">
        <f>Table15_2[[#This Row],[total_counts]]-Table15_2[[#This Row],[virtual_counts]]</f>
        <v>20</v>
      </c>
      <c r="J3630">
        <v>5</v>
      </c>
      <c r="K3630" s="4">
        <f>Table15_2[[#This Row],[total_counts]]/Table15_2[[#This Row],[den_total]]</f>
        <v>8.9670014347202295E-4</v>
      </c>
      <c r="L3630" s="4">
        <f>Table15_2[[#This Row],[in_person_counts]]/Table15_2[[#This Row],[den_total]]</f>
        <v>7.173601147776184E-4</v>
      </c>
      <c r="M3630" s="4">
        <f>Table15_2[[#This Row],[virtual_counts]]/Table15_2[[#This Row],[den_total]]</f>
        <v>1.793400286944046E-4</v>
      </c>
      <c r="N3630" t="s">
        <v>17</v>
      </c>
    </row>
    <row r="3631" spans="1:14" x14ac:dyDescent="0.3">
      <c r="A3631" t="s">
        <v>32</v>
      </c>
      <c r="B3631">
        <v>2021</v>
      </c>
      <c r="C3631">
        <v>8</v>
      </c>
      <c r="D3631" t="s">
        <v>19</v>
      </c>
      <c r="E3631">
        <v>27880</v>
      </c>
      <c r="F3631">
        <f>VLOOKUP(_xlfn.CONCAT(A3631,B3631,C3631),Denominator!D:H,2,FALSE)</f>
        <v>25793</v>
      </c>
      <c r="G3631">
        <f>VLOOKUP(_xlfn.CONCAT(A3631,B3631,C3631),Denominator!D:H,3,FALSE)</f>
        <v>2087</v>
      </c>
      <c r="H3631">
        <v>46</v>
      </c>
      <c r="I3631" s="13">
        <f>Table15_2[[#This Row],[total_counts]]-Table15_2[[#This Row],[virtual_counts]]</f>
        <v>43</v>
      </c>
      <c r="J3631">
        <v>3</v>
      </c>
      <c r="K3631" s="4">
        <f>Table15_2[[#This Row],[total_counts]]/Table15_2[[#This Row],[den_total]]</f>
        <v>1.6499282639885222E-3</v>
      </c>
      <c r="L3631" s="4">
        <f>Table15_2[[#This Row],[in_person_counts]]/Table15_2[[#This Row],[den_total]]</f>
        <v>1.5423242467718795E-3</v>
      </c>
      <c r="M3631" s="4">
        <f>Table15_2[[#This Row],[virtual_counts]]/Table15_2[[#This Row],[den_total]]</f>
        <v>1.0760401721664275E-4</v>
      </c>
      <c r="N3631" t="s">
        <v>17</v>
      </c>
    </row>
    <row r="3632" spans="1:14" x14ac:dyDescent="0.3">
      <c r="A3632" t="s">
        <v>32</v>
      </c>
      <c r="B3632">
        <v>2021</v>
      </c>
      <c r="C3632">
        <v>8</v>
      </c>
      <c r="D3632" t="s">
        <v>20</v>
      </c>
      <c r="E3632">
        <v>27880</v>
      </c>
      <c r="F3632">
        <f>VLOOKUP(_xlfn.CONCAT(A3632,B3632,C3632),Denominator!D:H,2,FALSE)</f>
        <v>25793</v>
      </c>
      <c r="G3632">
        <f>VLOOKUP(_xlfn.CONCAT(A3632,B3632,C3632),Denominator!D:H,3,FALSE)</f>
        <v>2087</v>
      </c>
      <c r="H3632">
        <v>61</v>
      </c>
      <c r="I3632" s="13">
        <f>Table15_2[[#This Row],[total_counts]]-Table15_2[[#This Row],[virtual_counts]]</f>
        <v>50</v>
      </c>
      <c r="J3632">
        <v>11</v>
      </c>
      <c r="K3632" s="4">
        <f>Table15_2[[#This Row],[total_counts]]/Table15_2[[#This Row],[den_total]]</f>
        <v>2.1879483500717358E-3</v>
      </c>
      <c r="L3632" s="4">
        <f>Table15_2[[#This Row],[in_person_counts]]/Table15_2[[#This Row],[den_total]]</f>
        <v>1.7934002869440459E-3</v>
      </c>
      <c r="M3632" s="4">
        <f>Table15_2[[#This Row],[virtual_counts]]/Table15_2[[#This Row],[den_total]]</f>
        <v>3.9454806312769008E-4</v>
      </c>
      <c r="N3632" t="s">
        <v>17</v>
      </c>
    </row>
    <row r="3633" spans="1:14" x14ac:dyDescent="0.3">
      <c r="A3633" t="s">
        <v>32</v>
      </c>
      <c r="B3633">
        <v>2021</v>
      </c>
      <c r="C3633">
        <v>8</v>
      </c>
      <c r="D3633" t="s">
        <v>21</v>
      </c>
      <c r="E3633">
        <v>27880</v>
      </c>
      <c r="F3633">
        <f>VLOOKUP(_xlfn.CONCAT(A3633,B3633,C3633),Denominator!D:H,2,FALSE)</f>
        <v>25793</v>
      </c>
      <c r="G3633">
        <f>VLOOKUP(_xlfn.CONCAT(A3633,B3633,C3633),Denominator!D:H,3,FALSE)</f>
        <v>2087</v>
      </c>
      <c r="H3633">
        <v>52</v>
      </c>
      <c r="I3633" s="13">
        <f>Table15_2[[#This Row],[total_counts]]-Table15_2[[#This Row],[virtual_counts]]</f>
        <v>40</v>
      </c>
      <c r="J3633">
        <v>12</v>
      </c>
      <c r="K3633" s="4">
        <f>Table15_2[[#This Row],[total_counts]]/Table15_2[[#This Row],[den_total]]</f>
        <v>1.8651362984218078E-3</v>
      </c>
      <c r="L3633" s="4">
        <f>Table15_2[[#This Row],[in_person_counts]]/Table15_2[[#This Row],[den_total]]</f>
        <v>1.4347202295552368E-3</v>
      </c>
      <c r="M3633" s="4">
        <f>Table15_2[[#This Row],[virtual_counts]]/Table15_2[[#This Row],[den_total]]</f>
        <v>4.3041606886657101E-4</v>
      </c>
      <c r="N3633" t="s">
        <v>17</v>
      </c>
    </row>
    <row r="3634" spans="1:14" x14ac:dyDescent="0.3">
      <c r="A3634" t="s">
        <v>32</v>
      </c>
      <c r="B3634">
        <v>2021</v>
      </c>
      <c r="C3634">
        <v>8</v>
      </c>
      <c r="D3634" t="s">
        <v>22</v>
      </c>
      <c r="E3634">
        <v>27880</v>
      </c>
      <c r="F3634">
        <f>VLOOKUP(_xlfn.CONCAT(A3634,B3634,C3634),Denominator!D:H,2,FALSE)</f>
        <v>25793</v>
      </c>
      <c r="G3634">
        <f>VLOOKUP(_xlfn.CONCAT(A3634,B3634,C3634),Denominator!D:H,3,FALSE)</f>
        <v>2087</v>
      </c>
      <c r="H3634">
        <v>113</v>
      </c>
      <c r="I3634" s="13">
        <f>Table15_2[[#This Row],[total_counts]]-Table15_2[[#This Row],[virtual_counts]]</f>
        <v>90</v>
      </c>
      <c r="J3634">
        <v>23</v>
      </c>
      <c r="K3634" s="4">
        <f>Table15_2[[#This Row],[total_counts]]/Table15_2[[#This Row],[den_total]]</f>
        <v>4.0530846484935438E-3</v>
      </c>
      <c r="L3634" s="4">
        <f>Table15_2[[#This Row],[in_person_counts]]/Table15_2[[#This Row],[den_total]]</f>
        <v>3.2281205164992827E-3</v>
      </c>
      <c r="M3634" s="4">
        <f>Table15_2[[#This Row],[virtual_counts]]/Table15_2[[#This Row],[den_total]]</f>
        <v>8.2496413199426109E-4</v>
      </c>
      <c r="N3634" t="s">
        <v>17</v>
      </c>
    </row>
    <row r="3635" spans="1:14" x14ac:dyDescent="0.3">
      <c r="A3635" t="s">
        <v>32</v>
      </c>
      <c r="B3635">
        <v>2021</v>
      </c>
      <c r="C3635">
        <v>8</v>
      </c>
      <c r="D3635" t="s">
        <v>23</v>
      </c>
      <c r="E3635">
        <v>27880</v>
      </c>
      <c r="F3635">
        <f>VLOOKUP(_xlfn.CONCAT(A3635,B3635,C3635),Denominator!D:H,2,FALSE)</f>
        <v>25793</v>
      </c>
      <c r="G3635">
        <f>VLOOKUP(_xlfn.CONCAT(A3635,B3635,C3635),Denominator!D:H,3,FALSE)</f>
        <v>2087</v>
      </c>
      <c r="H3635">
        <v>41</v>
      </c>
      <c r="I3635" s="13">
        <f>Table15_2[[#This Row],[total_counts]]-Table15_2[[#This Row],[virtual_counts]]</f>
        <v>38</v>
      </c>
      <c r="J3635">
        <v>3</v>
      </c>
      <c r="K3635" s="4">
        <f>Table15_2[[#This Row],[total_counts]]/Table15_2[[#This Row],[den_total]]</f>
        <v>1.4705882352941176E-3</v>
      </c>
      <c r="L3635" s="4">
        <f>Table15_2[[#This Row],[in_person_counts]]/Table15_2[[#This Row],[den_total]]</f>
        <v>1.3629842180774749E-3</v>
      </c>
      <c r="M3635" s="4">
        <f>Table15_2[[#This Row],[virtual_counts]]/Table15_2[[#This Row],[den_total]]</f>
        <v>1.0760401721664275E-4</v>
      </c>
      <c r="N3635" t="s">
        <v>17</v>
      </c>
    </row>
    <row r="3636" spans="1:14" x14ac:dyDescent="0.3">
      <c r="A3636" t="s">
        <v>32</v>
      </c>
      <c r="B3636">
        <v>2021</v>
      </c>
      <c r="C3636">
        <v>8</v>
      </c>
      <c r="D3636" t="s">
        <v>24</v>
      </c>
      <c r="E3636">
        <v>27880</v>
      </c>
      <c r="F3636">
        <f>VLOOKUP(_xlfn.CONCAT(A3636,B3636,C3636),Denominator!D:H,2,FALSE)</f>
        <v>25793</v>
      </c>
      <c r="G3636">
        <f>VLOOKUP(_xlfn.CONCAT(A3636,B3636,C3636),Denominator!D:H,3,FALSE)</f>
        <v>2087</v>
      </c>
      <c r="H3636">
        <v>36</v>
      </c>
      <c r="I3636" s="13">
        <f>Table15_2[[#This Row],[total_counts]]-Table15_2[[#This Row],[virtual_counts]]</f>
        <v>32</v>
      </c>
      <c r="J3636">
        <v>4</v>
      </c>
      <c r="K3636" s="4">
        <f>Table15_2[[#This Row],[total_counts]]/Table15_2[[#This Row],[den_total]]</f>
        <v>1.2912482065997131E-3</v>
      </c>
      <c r="L3636" s="4">
        <f>Table15_2[[#This Row],[in_person_counts]]/Table15_2[[#This Row],[den_total]]</f>
        <v>1.1477761836441894E-3</v>
      </c>
      <c r="M3636" s="4">
        <f>Table15_2[[#This Row],[virtual_counts]]/Table15_2[[#This Row],[den_total]]</f>
        <v>1.4347202295552367E-4</v>
      </c>
      <c r="N3636" t="s">
        <v>17</v>
      </c>
    </row>
    <row r="3637" spans="1:14" x14ac:dyDescent="0.3">
      <c r="A3637" t="s">
        <v>32</v>
      </c>
      <c r="B3637">
        <v>2021</v>
      </c>
      <c r="C3637">
        <v>8</v>
      </c>
      <c r="D3637" t="s">
        <v>25</v>
      </c>
      <c r="E3637">
        <v>27880</v>
      </c>
      <c r="F3637">
        <f>VLOOKUP(_xlfn.CONCAT(A3637,B3637,C3637),Denominator!D:H,2,FALSE)</f>
        <v>25793</v>
      </c>
      <c r="G3637">
        <f>VLOOKUP(_xlfn.CONCAT(A3637,B3637,C3637),Denominator!D:H,3,FALSE)</f>
        <v>2087</v>
      </c>
      <c r="H3637">
        <v>83</v>
      </c>
      <c r="I3637" s="13">
        <f>Table15_2[[#This Row],[total_counts]]-Table15_2[[#This Row],[virtual_counts]]</f>
        <v>74</v>
      </c>
      <c r="J3637">
        <v>9</v>
      </c>
      <c r="K3637" s="4">
        <f>Table15_2[[#This Row],[total_counts]]/Table15_2[[#This Row],[den_total]]</f>
        <v>2.9770444763271161E-3</v>
      </c>
      <c r="L3637" s="4">
        <f>Table15_2[[#This Row],[in_person_counts]]/Table15_2[[#This Row],[den_total]]</f>
        <v>2.6542324246771878E-3</v>
      </c>
      <c r="M3637" s="4">
        <f>Table15_2[[#This Row],[virtual_counts]]/Table15_2[[#This Row],[den_total]]</f>
        <v>3.2281205164992827E-4</v>
      </c>
      <c r="N3637" t="s">
        <v>17</v>
      </c>
    </row>
    <row r="3638" spans="1:14" x14ac:dyDescent="0.3">
      <c r="A3638" t="s">
        <v>32</v>
      </c>
      <c r="B3638">
        <v>2021</v>
      </c>
      <c r="C3638">
        <v>9</v>
      </c>
      <c r="D3638" t="s">
        <v>13</v>
      </c>
      <c r="E3638">
        <v>34423</v>
      </c>
      <c r="F3638">
        <f>VLOOKUP(_xlfn.CONCAT(A3638,B3638,C3638),Denominator!D:H,2,FALSE)</f>
        <v>31591</v>
      </c>
      <c r="G3638">
        <f>VLOOKUP(_xlfn.CONCAT(A3638,B3638,C3638),Denominator!D:H,3,FALSE)</f>
        <v>2832</v>
      </c>
      <c r="H3638">
        <v>4513</v>
      </c>
      <c r="I3638" s="13">
        <f>Table15_2[[#This Row],[total_counts]]-Table15_2[[#This Row],[virtual_counts]]</f>
        <v>3764</v>
      </c>
      <c r="J3638">
        <v>749</v>
      </c>
      <c r="K3638" s="4">
        <f>Table15_2[[#This Row],[total_counts]]/Table15_2[[#This Row],[den_total]]</f>
        <v>0.13110420358481248</v>
      </c>
      <c r="L3638" s="4">
        <f>Table15_2[[#This Row],[in_person_counts]]/Table15_2[[#This Row],[den_total]]</f>
        <v>0.10934549574412457</v>
      </c>
      <c r="M3638" s="4">
        <f>Table15_2[[#This Row],[virtual_counts]]/Table15_2[[#This Row],[den_total]]</f>
        <v>2.1758707840687914E-2</v>
      </c>
      <c r="N3638" t="s">
        <v>17</v>
      </c>
    </row>
    <row r="3639" spans="1:14" x14ac:dyDescent="0.3">
      <c r="A3639" t="s">
        <v>32</v>
      </c>
      <c r="B3639">
        <v>2021</v>
      </c>
      <c r="C3639">
        <v>9</v>
      </c>
      <c r="D3639" t="s">
        <v>18</v>
      </c>
      <c r="E3639">
        <v>34423</v>
      </c>
      <c r="F3639">
        <f>VLOOKUP(_xlfn.CONCAT(A3639,B3639,C3639),Denominator!D:H,2,FALSE)</f>
        <v>31591</v>
      </c>
      <c r="G3639">
        <f>VLOOKUP(_xlfn.CONCAT(A3639,B3639,C3639),Denominator!D:H,3,FALSE)</f>
        <v>2832</v>
      </c>
      <c r="H3639">
        <v>26</v>
      </c>
      <c r="I3639" s="13">
        <f>Table15_2[[#This Row],[total_counts]]-Table15_2[[#This Row],[virtual_counts]]</f>
        <v>22</v>
      </c>
      <c r="J3639">
        <v>4</v>
      </c>
      <c r="K3639" s="4">
        <f>Table15_2[[#This Row],[total_counts]]/Table15_2[[#This Row],[den_total]]</f>
        <v>7.5530895041106235E-4</v>
      </c>
      <c r="L3639" s="4">
        <f>Table15_2[[#This Row],[in_person_counts]]/Table15_2[[#This Row],[den_total]]</f>
        <v>6.3910757342474506E-4</v>
      </c>
      <c r="M3639" s="4">
        <f>Table15_2[[#This Row],[virtual_counts]]/Table15_2[[#This Row],[den_total]]</f>
        <v>1.1620137698631729E-4</v>
      </c>
      <c r="N3639" t="s">
        <v>17</v>
      </c>
    </row>
    <row r="3640" spans="1:14" x14ac:dyDescent="0.3">
      <c r="A3640" t="s">
        <v>32</v>
      </c>
      <c r="B3640">
        <v>2021</v>
      </c>
      <c r="C3640">
        <v>9</v>
      </c>
      <c r="D3640" t="s">
        <v>19</v>
      </c>
      <c r="E3640">
        <v>34423</v>
      </c>
      <c r="F3640">
        <f>VLOOKUP(_xlfn.CONCAT(A3640,B3640,C3640),Denominator!D:H,2,FALSE)</f>
        <v>31591</v>
      </c>
      <c r="G3640">
        <f>VLOOKUP(_xlfn.CONCAT(A3640,B3640,C3640),Denominator!D:H,3,FALSE)</f>
        <v>2832</v>
      </c>
      <c r="H3640">
        <v>44</v>
      </c>
      <c r="I3640" s="13">
        <f>Table15_2[[#This Row],[total_counts]]-Table15_2[[#This Row],[virtual_counts]]</f>
        <v>40</v>
      </c>
      <c r="J3640">
        <v>4</v>
      </c>
      <c r="K3640" s="4">
        <f>Table15_2[[#This Row],[total_counts]]/Table15_2[[#This Row],[den_total]]</f>
        <v>1.2782151468494901E-3</v>
      </c>
      <c r="L3640" s="4">
        <f>Table15_2[[#This Row],[in_person_counts]]/Table15_2[[#This Row],[den_total]]</f>
        <v>1.1620137698631729E-3</v>
      </c>
      <c r="M3640" s="4">
        <f>Table15_2[[#This Row],[virtual_counts]]/Table15_2[[#This Row],[den_total]]</f>
        <v>1.1620137698631729E-4</v>
      </c>
      <c r="N3640" t="s">
        <v>17</v>
      </c>
    </row>
    <row r="3641" spans="1:14" x14ac:dyDescent="0.3">
      <c r="A3641" t="s">
        <v>32</v>
      </c>
      <c r="B3641">
        <v>2021</v>
      </c>
      <c r="C3641">
        <v>9</v>
      </c>
      <c r="D3641" t="s">
        <v>20</v>
      </c>
      <c r="E3641">
        <v>34423</v>
      </c>
      <c r="F3641">
        <f>VLOOKUP(_xlfn.CONCAT(A3641,B3641,C3641),Denominator!D:H,2,FALSE)</f>
        <v>31591</v>
      </c>
      <c r="G3641">
        <f>VLOOKUP(_xlfn.CONCAT(A3641,B3641,C3641),Denominator!D:H,3,FALSE)</f>
        <v>2832</v>
      </c>
      <c r="H3641">
        <v>81</v>
      </c>
      <c r="I3641" s="13">
        <f>Table15_2[[#This Row],[total_counts]]-Table15_2[[#This Row],[virtual_counts]]</f>
        <v>67</v>
      </c>
      <c r="J3641">
        <v>14</v>
      </c>
      <c r="K3641" s="4">
        <f>Table15_2[[#This Row],[total_counts]]/Table15_2[[#This Row],[den_total]]</f>
        <v>2.3530778839729251E-3</v>
      </c>
      <c r="L3641" s="4">
        <f>Table15_2[[#This Row],[in_person_counts]]/Table15_2[[#This Row],[den_total]]</f>
        <v>1.9463730645208146E-3</v>
      </c>
      <c r="M3641" s="4">
        <f>Table15_2[[#This Row],[virtual_counts]]/Table15_2[[#This Row],[den_total]]</f>
        <v>4.0670481945211053E-4</v>
      </c>
      <c r="N3641" t="s">
        <v>17</v>
      </c>
    </row>
    <row r="3642" spans="1:14" x14ac:dyDescent="0.3">
      <c r="A3642" t="s">
        <v>32</v>
      </c>
      <c r="B3642">
        <v>2021</v>
      </c>
      <c r="C3642">
        <v>9</v>
      </c>
      <c r="D3642" t="s">
        <v>21</v>
      </c>
      <c r="E3642">
        <v>34423</v>
      </c>
      <c r="F3642">
        <f>VLOOKUP(_xlfn.CONCAT(A3642,B3642,C3642),Denominator!D:H,2,FALSE)</f>
        <v>31591</v>
      </c>
      <c r="G3642">
        <f>VLOOKUP(_xlfn.CONCAT(A3642,B3642,C3642),Denominator!D:H,3,FALSE)</f>
        <v>2832</v>
      </c>
      <c r="H3642">
        <v>68</v>
      </c>
      <c r="I3642" s="13">
        <f>Table15_2[[#This Row],[total_counts]]-Table15_2[[#This Row],[virtual_counts]]</f>
        <v>52</v>
      </c>
      <c r="J3642">
        <v>16</v>
      </c>
      <c r="K3642" s="4">
        <f>Table15_2[[#This Row],[total_counts]]/Table15_2[[#This Row],[den_total]]</f>
        <v>1.9754234087673941E-3</v>
      </c>
      <c r="L3642" s="4">
        <f>Table15_2[[#This Row],[in_person_counts]]/Table15_2[[#This Row],[den_total]]</f>
        <v>1.5106179008221247E-3</v>
      </c>
      <c r="M3642" s="4">
        <f>Table15_2[[#This Row],[virtual_counts]]/Table15_2[[#This Row],[den_total]]</f>
        <v>4.6480550794526917E-4</v>
      </c>
      <c r="N3642" t="s">
        <v>17</v>
      </c>
    </row>
    <row r="3643" spans="1:14" x14ac:dyDescent="0.3">
      <c r="A3643" t="s">
        <v>32</v>
      </c>
      <c r="B3643">
        <v>2021</v>
      </c>
      <c r="C3643">
        <v>9</v>
      </c>
      <c r="D3643" t="s">
        <v>22</v>
      </c>
      <c r="E3643">
        <v>34423</v>
      </c>
      <c r="F3643">
        <f>VLOOKUP(_xlfn.CONCAT(A3643,B3643,C3643),Denominator!D:H,2,FALSE)</f>
        <v>31591</v>
      </c>
      <c r="G3643">
        <f>VLOOKUP(_xlfn.CONCAT(A3643,B3643,C3643),Denominator!D:H,3,FALSE)</f>
        <v>2832</v>
      </c>
      <c r="H3643">
        <v>149</v>
      </c>
      <c r="I3643" s="13">
        <f>Table15_2[[#This Row],[total_counts]]-Table15_2[[#This Row],[virtual_counts]]</f>
        <v>119</v>
      </c>
      <c r="J3643">
        <v>30</v>
      </c>
      <c r="K3643" s="4">
        <f>Table15_2[[#This Row],[total_counts]]/Table15_2[[#This Row],[den_total]]</f>
        <v>4.3285012927403192E-3</v>
      </c>
      <c r="L3643" s="4">
        <f>Table15_2[[#This Row],[in_person_counts]]/Table15_2[[#This Row],[den_total]]</f>
        <v>3.4569909653429393E-3</v>
      </c>
      <c r="M3643" s="4">
        <f>Table15_2[[#This Row],[virtual_counts]]/Table15_2[[#This Row],[den_total]]</f>
        <v>8.7151032739737964E-4</v>
      </c>
      <c r="N3643" t="s">
        <v>17</v>
      </c>
    </row>
    <row r="3644" spans="1:14" x14ac:dyDescent="0.3">
      <c r="A3644" t="s">
        <v>32</v>
      </c>
      <c r="B3644">
        <v>2021</v>
      </c>
      <c r="C3644">
        <v>9</v>
      </c>
      <c r="D3644" t="s">
        <v>23</v>
      </c>
      <c r="E3644">
        <v>34423</v>
      </c>
      <c r="F3644">
        <f>VLOOKUP(_xlfn.CONCAT(A3644,B3644,C3644),Denominator!D:H,2,FALSE)</f>
        <v>31591</v>
      </c>
      <c r="G3644">
        <f>VLOOKUP(_xlfn.CONCAT(A3644,B3644,C3644),Denominator!D:H,3,FALSE)</f>
        <v>2832</v>
      </c>
      <c r="H3644">
        <v>36</v>
      </c>
      <c r="I3644" s="13">
        <f>Table15_2[[#This Row],[total_counts]]-Table15_2[[#This Row],[virtual_counts]]</f>
        <v>33</v>
      </c>
      <c r="J3644">
        <v>3</v>
      </c>
      <c r="K3644" s="4">
        <f>Table15_2[[#This Row],[total_counts]]/Table15_2[[#This Row],[den_total]]</f>
        <v>1.0458123928768555E-3</v>
      </c>
      <c r="L3644" s="4">
        <f>Table15_2[[#This Row],[in_person_counts]]/Table15_2[[#This Row],[den_total]]</f>
        <v>9.5866136013711759E-4</v>
      </c>
      <c r="M3644" s="4">
        <f>Table15_2[[#This Row],[virtual_counts]]/Table15_2[[#This Row],[den_total]]</f>
        <v>8.715103273973797E-5</v>
      </c>
      <c r="N3644" t="s">
        <v>17</v>
      </c>
    </row>
    <row r="3645" spans="1:14" x14ac:dyDescent="0.3">
      <c r="A3645" t="s">
        <v>32</v>
      </c>
      <c r="B3645">
        <v>2021</v>
      </c>
      <c r="C3645">
        <v>9</v>
      </c>
      <c r="D3645" t="s">
        <v>24</v>
      </c>
      <c r="E3645">
        <v>34423</v>
      </c>
      <c r="F3645">
        <f>VLOOKUP(_xlfn.CONCAT(A3645,B3645,C3645),Denominator!D:H,2,FALSE)</f>
        <v>31591</v>
      </c>
      <c r="G3645">
        <f>VLOOKUP(_xlfn.CONCAT(A3645,B3645,C3645),Denominator!D:H,3,FALSE)</f>
        <v>2832</v>
      </c>
      <c r="H3645">
        <v>59</v>
      </c>
      <c r="I3645" s="13">
        <f>Table15_2[[#This Row],[total_counts]]-Table15_2[[#This Row],[virtual_counts]]</f>
        <v>50</v>
      </c>
      <c r="J3645">
        <v>9</v>
      </c>
      <c r="K3645" s="4">
        <f>Table15_2[[#This Row],[total_counts]]/Table15_2[[#This Row],[den_total]]</f>
        <v>1.71397031054818E-3</v>
      </c>
      <c r="L3645" s="4">
        <f>Table15_2[[#This Row],[in_person_counts]]/Table15_2[[#This Row],[den_total]]</f>
        <v>1.452517212328966E-3</v>
      </c>
      <c r="M3645" s="4">
        <f>Table15_2[[#This Row],[virtual_counts]]/Table15_2[[#This Row],[den_total]]</f>
        <v>2.6145309821921388E-4</v>
      </c>
      <c r="N3645" t="s">
        <v>17</v>
      </c>
    </row>
    <row r="3646" spans="1:14" x14ac:dyDescent="0.3">
      <c r="A3646" t="s">
        <v>32</v>
      </c>
      <c r="B3646">
        <v>2021</v>
      </c>
      <c r="C3646">
        <v>9</v>
      </c>
      <c r="D3646" t="s">
        <v>25</v>
      </c>
      <c r="E3646">
        <v>34423</v>
      </c>
      <c r="F3646">
        <f>VLOOKUP(_xlfn.CONCAT(A3646,B3646,C3646),Denominator!D:H,2,FALSE)</f>
        <v>31591</v>
      </c>
      <c r="G3646">
        <f>VLOOKUP(_xlfn.CONCAT(A3646,B3646,C3646),Denominator!D:H,3,FALSE)</f>
        <v>2832</v>
      </c>
      <c r="H3646">
        <v>88</v>
      </c>
      <c r="I3646" s="13">
        <f>Table15_2[[#This Row],[total_counts]]-Table15_2[[#This Row],[virtual_counts]]</f>
        <v>83</v>
      </c>
      <c r="J3646">
        <v>5</v>
      </c>
      <c r="K3646" s="4">
        <f>Table15_2[[#This Row],[total_counts]]/Table15_2[[#This Row],[den_total]]</f>
        <v>2.5564302936989802E-3</v>
      </c>
      <c r="L3646" s="4">
        <f>Table15_2[[#This Row],[in_person_counts]]/Table15_2[[#This Row],[den_total]]</f>
        <v>2.4111785724660836E-3</v>
      </c>
      <c r="M3646" s="4">
        <f>Table15_2[[#This Row],[virtual_counts]]/Table15_2[[#This Row],[den_total]]</f>
        <v>1.4525172123289662E-4</v>
      </c>
      <c r="N3646" t="s">
        <v>17</v>
      </c>
    </row>
    <row r="3647" spans="1:14" x14ac:dyDescent="0.3">
      <c r="A3647" t="s">
        <v>32</v>
      </c>
      <c r="B3647">
        <v>2021</v>
      </c>
      <c r="C3647">
        <v>10</v>
      </c>
      <c r="D3647" t="s">
        <v>13</v>
      </c>
      <c r="E3647">
        <v>35144</v>
      </c>
      <c r="F3647">
        <f>VLOOKUP(_xlfn.CONCAT(A3647,B3647,C3647),Denominator!D:H,2,FALSE)</f>
        <v>32039</v>
      </c>
      <c r="G3647">
        <f>VLOOKUP(_xlfn.CONCAT(A3647,B3647,C3647),Denominator!D:H,3,FALSE)</f>
        <v>3105</v>
      </c>
      <c r="H3647">
        <v>4686</v>
      </c>
      <c r="I3647" s="13">
        <f>Table15_2[[#This Row],[total_counts]]-Table15_2[[#This Row],[virtual_counts]]</f>
        <v>3909</v>
      </c>
      <c r="J3647">
        <v>777</v>
      </c>
      <c r="K3647" s="4">
        <f>Table15_2[[#This Row],[total_counts]]/Table15_2[[#This Row],[den_total]]</f>
        <v>0.13333712724789437</v>
      </c>
      <c r="L3647" s="4">
        <f>Table15_2[[#This Row],[in_person_counts]]/Table15_2[[#This Row],[den_total]]</f>
        <v>0.11122809014340997</v>
      </c>
      <c r="M3647" s="4">
        <f>Table15_2[[#This Row],[virtual_counts]]/Table15_2[[#This Row],[den_total]]</f>
        <v>2.2109037104484405E-2</v>
      </c>
      <c r="N3647" t="s">
        <v>17</v>
      </c>
    </row>
    <row r="3648" spans="1:14" x14ac:dyDescent="0.3">
      <c r="A3648" t="s">
        <v>32</v>
      </c>
      <c r="B3648">
        <v>2021</v>
      </c>
      <c r="C3648">
        <v>10</v>
      </c>
      <c r="D3648" t="s">
        <v>18</v>
      </c>
      <c r="E3648">
        <v>35144</v>
      </c>
      <c r="F3648">
        <f>VLOOKUP(_xlfn.CONCAT(A3648,B3648,C3648),Denominator!D:H,2,FALSE)</f>
        <v>32039</v>
      </c>
      <c r="G3648">
        <f>VLOOKUP(_xlfn.CONCAT(A3648,B3648,C3648),Denominator!D:H,3,FALSE)</f>
        <v>3105</v>
      </c>
      <c r="H3648">
        <v>29</v>
      </c>
      <c r="I3648" s="13">
        <f>Table15_2[[#This Row],[total_counts]]-Table15_2[[#This Row],[virtual_counts]]</f>
        <v>27</v>
      </c>
      <c r="J3648">
        <v>2</v>
      </c>
      <c r="K3648" s="4">
        <f>Table15_2[[#This Row],[total_counts]]/Table15_2[[#This Row],[den_total]]</f>
        <v>8.2517641702708859E-4</v>
      </c>
      <c r="L3648" s="4">
        <f>Table15_2[[#This Row],[in_person_counts]]/Table15_2[[#This Row],[den_total]]</f>
        <v>7.6826769861142727E-4</v>
      </c>
      <c r="M3648" s="4">
        <f>Table15_2[[#This Row],[virtual_counts]]/Table15_2[[#This Row],[den_total]]</f>
        <v>5.6908718415661282E-5</v>
      </c>
      <c r="N3648" t="s">
        <v>17</v>
      </c>
    </row>
    <row r="3649" spans="1:14" x14ac:dyDescent="0.3">
      <c r="A3649" t="s">
        <v>32</v>
      </c>
      <c r="B3649">
        <v>2021</v>
      </c>
      <c r="C3649">
        <v>10</v>
      </c>
      <c r="D3649" t="s">
        <v>19</v>
      </c>
      <c r="E3649">
        <v>35144</v>
      </c>
      <c r="F3649">
        <f>VLOOKUP(_xlfn.CONCAT(A3649,B3649,C3649),Denominator!D:H,2,FALSE)</f>
        <v>32039</v>
      </c>
      <c r="G3649">
        <f>VLOOKUP(_xlfn.CONCAT(A3649,B3649,C3649),Denominator!D:H,3,FALSE)</f>
        <v>3105</v>
      </c>
      <c r="H3649">
        <v>52</v>
      </c>
      <c r="I3649" s="13">
        <f>Table15_2[[#This Row],[total_counts]]-Table15_2[[#This Row],[virtual_counts]]</f>
        <v>49</v>
      </c>
      <c r="J3649">
        <v>3</v>
      </c>
      <c r="K3649" s="4">
        <f>Table15_2[[#This Row],[total_counts]]/Table15_2[[#This Row],[den_total]]</f>
        <v>1.4796266788071933E-3</v>
      </c>
      <c r="L3649" s="4">
        <f>Table15_2[[#This Row],[in_person_counts]]/Table15_2[[#This Row],[den_total]]</f>
        <v>1.3942636011837013E-3</v>
      </c>
      <c r="M3649" s="4">
        <f>Table15_2[[#This Row],[virtual_counts]]/Table15_2[[#This Row],[den_total]]</f>
        <v>8.5363077623491919E-5</v>
      </c>
      <c r="N3649" t="s">
        <v>17</v>
      </c>
    </row>
    <row r="3650" spans="1:14" x14ac:dyDescent="0.3">
      <c r="A3650" t="s">
        <v>32</v>
      </c>
      <c r="B3650">
        <v>2021</v>
      </c>
      <c r="C3650">
        <v>10</v>
      </c>
      <c r="D3650" t="s">
        <v>20</v>
      </c>
      <c r="E3650">
        <v>35144</v>
      </c>
      <c r="F3650">
        <f>VLOOKUP(_xlfn.CONCAT(A3650,B3650,C3650),Denominator!D:H,2,FALSE)</f>
        <v>32039</v>
      </c>
      <c r="G3650">
        <f>VLOOKUP(_xlfn.CONCAT(A3650,B3650,C3650),Denominator!D:H,3,FALSE)</f>
        <v>3105</v>
      </c>
      <c r="H3650">
        <v>74</v>
      </c>
      <c r="I3650" s="13">
        <f>Table15_2[[#This Row],[total_counts]]-Table15_2[[#This Row],[virtual_counts]]</f>
        <v>56</v>
      </c>
      <c r="J3650">
        <v>18</v>
      </c>
      <c r="K3650" s="4">
        <f>Table15_2[[#This Row],[total_counts]]/Table15_2[[#This Row],[den_total]]</f>
        <v>2.1056225813794673E-3</v>
      </c>
      <c r="L3650" s="4">
        <f>Table15_2[[#This Row],[in_person_counts]]/Table15_2[[#This Row],[den_total]]</f>
        <v>1.5934441156385158E-3</v>
      </c>
      <c r="M3650" s="4">
        <f>Table15_2[[#This Row],[virtual_counts]]/Table15_2[[#This Row],[den_total]]</f>
        <v>5.1217846574095152E-4</v>
      </c>
      <c r="N3650" t="s">
        <v>17</v>
      </c>
    </row>
    <row r="3651" spans="1:14" x14ac:dyDescent="0.3">
      <c r="A3651" t="s">
        <v>32</v>
      </c>
      <c r="B3651">
        <v>2021</v>
      </c>
      <c r="C3651">
        <v>10</v>
      </c>
      <c r="D3651" t="s">
        <v>21</v>
      </c>
      <c r="E3651">
        <v>35144</v>
      </c>
      <c r="F3651">
        <f>VLOOKUP(_xlfn.CONCAT(A3651,B3651,C3651),Denominator!D:H,2,FALSE)</f>
        <v>32039</v>
      </c>
      <c r="G3651">
        <f>VLOOKUP(_xlfn.CONCAT(A3651,B3651,C3651),Denominator!D:H,3,FALSE)</f>
        <v>3105</v>
      </c>
      <c r="H3651">
        <v>60</v>
      </c>
      <c r="I3651" s="13">
        <f>Table15_2[[#This Row],[total_counts]]-Table15_2[[#This Row],[virtual_counts]]</f>
        <v>52</v>
      </c>
      <c r="J3651">
        <v>8</v>
      </c>
      <c r="K3651" s="4">
        <f>Table15_2[[#This Row],[total_counts]]/Table15_2[[#This Row],[den_total]]</f>
        <v>1.7072615524698384E-3</v>
      </c>
      <c r="L3651" s="4">
        <f>Table15_2[[#This Row],[in_person_counts]]/Table15_2[[#This Row],[den_total]]</f>
        <v>1.4796266788071933E-3</v>
      </c>
      <c r="M3651" s="4">
        <f>Table15_2[[#This Row],[virtual_counts]]/Table15_2[[#This Row],[den_total]]</f>
        <v>2.2763487366264513E-4</v>
      </c>
      <c r="N3651" t="s">
        <v>17</v>
      </c>
    </row>
    <row r="3652" spans="1:14" x14ac:dyDescent="0.3">
      <c r="A3652" t="s">
        <v>32</v>
      </c>
      <c r="B3652">
        <v>2021</v>
      </c>
      <c r="C3652">
        <v>10</v>
      </c>
      <c r="D3652" t="s">
        <v>22</v>
      </c>
      <c r="E3652">
        <v>35144</v>
      </c>
      <c r="F3652">
        <f>VLOOKUP(_xlfn.CONCAT(A3652,B3652,C3652),Denominator!D:H,2,FALSE)</f>
        <v>32039</v>
      </c>
      <c r="G3652">
        <f>VLOOKUP(_xlfn.CONCAT(A3652,B3652,C3652),Denominator!D:H,3,FALSE)</f>
        <v>3105</v>
      </c>
      <c r="H3652">
        <v>134</v>
      </c>
      <c r="I3652" s="13">
        <f>Table15_2[[#This Row],[total_counts]]-Table15_2[[#This Row],[virtual_counts]]</f>
        <v>108</v>
      </c>
      <c r="J3652">
        <v>26</v>
      </c>
      <c r="K3652" s="4">
        <f>Table15_2[[#This Row],[total_counts]]/Table15_2[[#This Row],[den_total]]</f>
        <v>3.8128841338493057E-3</v>
      </c>
      <c r="L3652" s="4">
        <f>Table15_2[[#This Row],[in_person_counts]]/Table15_2[[#This Row],[den_total]]</f>
        <v>3.0730707944457091E-3</v>
      </c>
      <c r="M3652" s="4">
        <f>Table15_2[[#This Row],[virtual_counts]]/Table15_2[[#This Row],[den_total]]</f>
        <v>7.3981333940359667E-4</v>
      </c>
      <c r="N3652" t="s">
        <v>17</v>
      </c>
    </row>
    <row r="3653" spans="1:14" x14ac:dyDescent="0.3">
      <c r="A3653" t="s">
        <v>32</v>
      </c>
      <c r="B3653">
        <v>2021</v>
      </c>
      <c r="C3653">
        <v>10</v>
      </c>
      <c r="D3653" t="s">
        <v>23</v>
      </c>
      <c r="E3653">
        <v>35144</v>
      </c>
      <c r="F3653">
        <f>VLOOKUP(_xlfn.CONCAT(A3653,B3653,C3653),Denominator!D:H,2,FALSE)</f>
        <v>32039</v>
      </c>
      <c r="G3653">
        <f>VLOOKUP(_xlfn.CONCAT(A3653,B3653,C3653),Denominator!D:H,3,FALSE)</f>
        <v>3105</v>
      </c>
      <c r="H3653">
        <v>54</v>
      </c>
      <c r="I3653" s="13">
        <f>Table15_2[[#This Row],[total_counts]]-Table15_2[[#This Row],[virtual_counts]]</f>
        <v>49</v>
      </c>
      <c r="J3653">
        <v>5</v>
      </c>
      <c r="K3653" s="4">
        <f>Table15_2[[#This Row],[total_counts]]/Table15_2[[#This Row],[den_total]]</f>
        <v>1.5365353972228545E-3</v>
      </c>
      <c r="L3653" s="4">
        <f>Table15_2[[#This Row],[in_person_counts]]/Table15_2[[#This Row],[den_total]]</f>
        <v>1.3942636011837013E-3</v>
      </c>
      <c r="M3653" s="4">
        <f>Table15_2[[#This Row],[virtual_counts]]/Table15_2[[#This Row],[den_total]]</f>
        <v>1.4227179603915321E-4</v>
      </c>
      <c r="N3653" t="s">
        <v>17</v>
      </c>
    </row>
    <row r="3654" spans="1:14" x14ac:dyDescent="0.3">
      <c r="A3654" t="s">
        <v>32</v>
      </c>
      <c r="B3654">
        <v>2021</v>
      </c>
      <c r="C3654">
        <v>10</v>
      </c>
      <c r="D3654" t="s">
        <v>24</v>
      </c>
      <c r="E3654">
        <v>35144</v>
      </c>
      <c r="F3654">
        <f>VLOOKUP(_xlfn.CONCAT(A3654,B3654,C3654),Denominator!D:H,2,FALSE)</f>
        <v>32039</v>
      </c>
      <c r="G3654">
        <f>VLOOKUP(_xlfn.CONCAT(A3654,B3654,C3654),Denominator!D:H,3,FALSE)</f>
        <v>3105</v>
      </c>
      <c r="H3654">
        <v>69</v>
      </c>
      <c r="I3654" s="13">
        <f>Table15_2[[#This Row],[total_counts]]-Table15_2[[#This Row],[virtual_counts]]</f>
        <v>57</v>
      </c>
      <c r="J3654">
        <v>12</v>
      </c>
      <c r="K3654" s="4">
        <f>Table15_2[[#This Row],[total_counts]]/Table15_2[[#This Row],[den_total]]</f>
        <v>1.963350785340314E-3</v>
      </c>
      <c r="L3654" s="4">
        <f>Table15_2[[#This Row],[in_person_counts]]/Table15_2[[#This Row],[den_total]]</f>
        <v>1.6218984748463464E-3</v>
      </c>
      <c r="M3654" s="4">
        <f>Table15_2[[#This Row],[virtual_counts]]/Table15_2[[#This Row],[den_total]]</f>
        <v>3.4145231049396768E-4</v>
      </c>
      <c r="N3654" t="s">
        <v>17</v>
      </c>
    </row>
    <row r="3655" spans="1:14" x14ac:dyDescent="0.3">
      <c r="A3655" t="s">
        <v>32</v>
      </c>
      <c r="B3655">
        <v>2021</v>
      </c>
      <c r="C3655">
        <v>10</v>
      </c>
      <c r="D3655" t="s">
        <v>25</v>
      </c>
      <c r="E3655">
        <v>35144</v>
      </c>
      <c r="F3655">
        <f>VLOOKUP(_xlfn.CONCAT(A3655,B3655,C3655),Denominator!D:H,2,FALSE)</f>
        <v>32039</v>
      </c>
      <c r="G3655">
        <f>VLOOKUP(_xlfn.CONCAT(A3655,B3655,C3655),Denominator!D:H,3,FALSE)</f>
        <v>3105</v>
      </c>
      <c r="H3655">
        <v>90</v>
      </c>
      <c r="I3655" s="13">
        <f>Table15_2[[#This Row],[total_counts]]-Table15_2[[#This Row],[virtual_counts]]</f>
        <v>80</v>
      </c>
      <c r="J3655">
        <v>10</v>
      </c>
      <c r="K3655" s="4">
        <f>Table15_2[[#This Row],[total_counts]]/Table15_2[[#This Row],[den_total]]</f>
        <v>2.5608923287047574E-3</v>
      </c>
      <c r="L3655" s="4">
        <f>Table15_2[[#This Row],[in_person_counts]]/Table15_2[[#This Row],[den_total]]</f>
        <v>2.2763487366264513E-3</v>
      </c>
      <c r="M3655" s="4">
        <f>Table15_2[[#This Row],[virtual_counts]]/Table15_2[[#This Row],[den_total]]</f>
        <v>2.8454359207830642E-4</v>
      </c>
      <c r="N3655" t="s">
        <v>17</v>
      </c>
    </row>
    <row r="3656" spans="1:14" x14ac:dyDescent="0.3">
      <c r="A3656" t="s">
        <v>32</v>
      </c>
      <c r="B3656">
        <v>2021</v>
      </c>
      <c r="C3656">
        <v>11</v>
      </c>
      <c r="D3656" t="s">
        <v>13</v>
      </c>
      <c r="E3656">
        <v>37132</v>
      </c>
      <c r="F3656">
        <f>VLOOKUP(_xlfn.CONCAT(A3656,B3656,C3656),Denominator!D:H,2,FALSE)</f>
        <v>33819</v>
      </c>
      <c r="G3656">
        <f>VLOOKUP(_xlfn.CONCAT(A3656,B3656,C3656),Denominator!D:H,3,FALSE)</f>
        <v>3313</v>
      </c>
      <c r="H3656">
        <v>4958</v>
      </c>
      <c r="I3656" s="13">
        <f>Table15_2[[#This Row],[total_counts]]-Table15_2[[#This Row],[virtual_counts]]</f>
        <v>4194</v>
      </c>
      <c r="J3656">
        <v>764</v>
      </c>
      <c r="K3656" s="4">
        <f>Table15_2[[#This Row],[total_counts]]/Table15_2[[#This Row],[den_total]]</f>
        <v>0.13352364537326294</v>
      </c>
      <c r="L3656" s="4">
        <f>Table15_2[[#This Row],[in_person_counts]]/Table15_2[[#This Row],[den_total]]</f>
        <v>0.11294840030162663</v>
      </c>
      <c r="M3656" s="4">
        <f>Table15_2[[#This Row],[virtual_counts]]/Table15_2[[#This Row],[den_total]]</f>
        <v>2.0575245071636324E-2</v>
      </c>
      <c r="N3656" t="s">
        <v>17</v>
      </c>
    </row>
    <row r="3657" spans="1:14" x14ac:dyDescent="0.3">
      <c r="A3657" t="s">
        <v>32</v>
      </c>
      <c r="B3657">
        <v>2021</v>
      </c>
      <c r="C3657">
        <v>11</v>
      </c>
      <c r="D3657" t="s">
        <v>18</v>
      </c>
      <c r="E3657">
        <v>37132</v>
      </c>
      <c r="F3657">
        <f>VLOOKUP(_xlfn.CONCAT(A3657,B3657,C3657),Denominator!D:H,2,FALSE)</f>
        <v>33819</v>
      </c>
      <c r="G3657">
        <f>VLOOKUP(_xlfn.CONCAT(A3657,B3657,C3657),Denominator!D:H,3,FALSE)</f>
        <v>3313</v>
      </c>
      <c r="H3657">
        <v>24</v>
      </c>
      <c r="I3657" s="13">
        <f>Table15_2[[#This Row],[total_counts]]-Table15_2[[#This Row],[virtual_counts]]</f>
        <v>19</v>
      </c>
      <c r="J3657">
        <v>5</v>
      </c>
      <c r="K3657" s="4">
        <f>Table15_2[[#This Row],[total_counts]]/Table15_2[[#This Row],[den_total]]</f>
        <v>6.4634277711946573E-4</v>
      </c>
      <c r="L3657" s="4">
        <f>Table15_2[[#This Row],[in_person_counts]]/Table15_2[[#This Row],[den_total]]</f>
        <v>5.116880318862437E-4</v>
      </c>
      <c r="M3657" s="4">
        <f>Table15_2[[#This Row],[virtual_counts]]/Table15_2[[#This Row],[den_total]]</f>
        <v>1.3465474523322203E-4</v>
      </c>
      <c r="N3657" t="s">
        <v>17</v>
      </c>
    </row>
    <row r="3658" spans="1:14" x14ac:dyDescent="0.3">
      <c r="A3658" t="s">
        <v>32</v>
      </c>
      <c r="B3658">
        <v>2021</v>
      </c>
      <c r="C3658">
        <v>11</v>
      </c>
      <c r="D3658" t="s">
        <v>19</v>
      </c>
      <c r="E3658">
        <v>37132</v>
      </c>
      <c r="F3658">
        <f>VLOOKUP(_xlfn.CONCAT(A3658,B3658,C3658),Denominator!D:H,2,FALSE)</f>
        <v>33819</v>
      </c>
      <c r="G3658">
        <f>VLOOKUP(_xlfn.CONCAT(A3658,B3658,C3658),Denominator!D:H,3,FALSE)</f>
        <v>3313</v>
      </c>
      <c r="H3658">
        <v>53</v>
      </c>
      <c r="I3658" s="13">
        <f>Table15_2[[#This Row],[total_counts]]-Table15_2[[#This Row],[virtual_counts]]</f>
        <v>51</v>
      </c>
      <c r="J3658">
        <v>2</v>
      </c>
      <c r="K3658" s="4">
        <f>Table15_2[[#This Row],[total_counts]]/Table15_2[[#This Row],[den_total]]</f>
        <v>1.4273402994721535E-3</v>
      </c>
      <c r="L3658" s="4">
        <f>Table15_2[[#This Row],[in_person_counts]]/Table15_2[[#This Row],[den_total]]</f>
        <v>1.3734784013788646E-3</v>
      </c>
      <c r="M3658" s="4">
        <f>Table15_2[[#This Row],[virtual_counts]]/Table15_2[[#This Row],[den_total]]</f>
        <v>5.3861898093288808E-5</v>
      </c>
      <c r="N3658" t="s">
        <v>17</v>
      </c>
    </row>
    <row r="3659" spans="1:14" x14ac:dyDescent="0.3">
      <c r="A3659" t="s">
        <v>32</v>
      </c>
      <c r="B3659">
        <v>2021</v>
      </c>
      <c r="C3659">
        <v>11</v>
      </c>
      <c r="D3659" t="s">
        <v>20</v>
      </c>
      <c r="E3659">
        <v>37132</v>
      </c>
      <c r="F3659">
        <f>VLOOKUP(_xlfn.CONCAT(A3659,B3659,C3659),Denominator!D:H,2,FALSE)</f>
        <v>33819</v>
      </c>
      <c r="G3659">
        <f>VLOOKUP(_xlfn.CONCAT(A3659,B3659,C3659),Denominator!D:H,3,FALSE)</f>
        <v>3313</v>
      </c>
      <c r="H3659">
        <v>84</v>
      </c>
      <c r="I3659" s="13">
        <f>Table15_2[[#This Row],[total_counts]]-Table15_2[[#This Row],[virtual_counts]]</f>
        <v>60</v>
      </c>
      <c r="J3659">
        <v>24</v>
      </c>
      <c r="K3659" s="4">
        <f>Table15_2[[#This Row],[total_counts]]/Table15_2[[#This Row],[den_total]]</f>
        <v>2.2621997199181298E-3</v>
      </c>
      <c r="L3659" s="4">
        <f>Table15_2[[#This Row],[in_person_counts]]/Table15_2[[#This Row],[den_total]]</f>
        <v>1.6158569427986642E-3</v>
      </c>
      <c r="M3659" s="4">
        <f>Table15_2[[#This Row],[virtual_counts]]/Table15_2[[#This Row],[den_total]]</f>
        <v>6.4634277711946573E-4</v>
      </c>
      <c r="N3659" t="s">
        <v>17</v>
      </c>
    </row>
    <row r="3660" spans="1:14" x14ac:dyDescent="0.3">
      <c r="A3660" t="s">
        <v>32</v>
      </c>
      <c r="B3660">
        <v>2021</v>
      </c>
      <c r="C3660">
        <v>11</v>
      </c>
      <c r="D3660" t="s">
        <v>21</v>
      </c>
      <c r="E3660">
        <v>37132</v>
      </c>
      <c r="F3660">
        <f>VLOOKUP(_xlfn.CONCAT(A3660,B3660,C3660),Denominator!D:H,2,FALSE)</f>
        <v>33819</v>
      </c>
      <c r="G3660">
        <f>VLOOKUP(_xlfn.CONCAT(A3660,B3660,C3660),Denominator!D:H,3,FALSE)</f>
        <v>3313</v>
      </c>
      <c r="H3660">
        <v>46</v>
      </c>
      <c r="I3660" s="13">
        <f>Table15_2[[#This Row],[total_counts]]-Table15_2[[#This Row],[virtual_counts]]</f>
        <v>35</v>
      </c>
      <c r="J3660">
        <v>11</v>
      </c>
      <c r="K3660" s="4">
        <f>Table15_2[[#This Row],[total_counts]]/Table15_2[[#This Row],[den_total]]</f>
        <v>1.2388236561456426E-3</v>
      </c>
      <c r="L3660" s="4">
        <f>Table15_2[[#This Row],[in_person_counts]]/Table15_2[[#This Row],[den_total]]</f>
        <v>9.4258321663255411E-4</v>
      </c>
      <c r="M3660" s="4">
        <f>Table15_2[[#This Row],[virtual_counts]]/Table15_2[[#This Row],[den_total]]</f>
        <v>2.9624043951308844E-4</v>
      </c>
      <c r="N3660" t="s">
        <v>17</v>
      </c>
    </row>
    <row r="3661" spans="1:14" x14ac:dyDescent="0.3">
      <c r="A3661" t="s">
        <v>32</v>
      </c>
      <c r="B3661">
        <v>2021</v>
      </c>
      <c r="C3661">
        <v>11</v>
      </c>
      <c r="D3661" t="s">
        <v>22</v>
      </c>
      <c r="E3661">
        <v>37132</v>
      </c>
      <c r="F3661">
        <f>VLOOKUP(_xlfn.CONCAT(A3661,B3661,C3661),Denominator!D:H,2,FALSE)</f>
        <v>33819</v>
      </c>
      <c r="G3661">
        <f>VLOOKUP(_xlfn.CONCAT(A3661,B3661,C3661),Denominator!D:H,3,FALSE)</f>
        <v>3313</v>
      </c>
      <c r="H3661">
        <v>130</v>
      </c>
      <c r="I3661" s="13">
        <f>Table15_2[[#This Row],[total_counts]]-Table15_2[[#This Row],[virtual_counts]]</f>
        <v>95</v>
      </c>
      <c r="J3661">
        <v>35</v>
      </c>
      <c r="K3661" s="4">
        <f>Table15_2[[#This Row],[total_counts]]/Table15_2[[#This Row],[den_total]]</f>
        <v>3.5010233760637724E-3</v>
      </c>
      <c r="L3661" s="4">
        <f>Table15_2[[#This Row],[in_person_counts]]/Table15_2[[#This Row],[den_total]]</f>
        <v>2.5584401594312182E-3</v>
      </c>
      <c r="M3661" s="4">
        <f>Table15_2[[#This Row],[virtual_counts]]/Table15_2[[#This Row],[den_total]]</f>
        <v>9.4258321663255411E-4</v>
      </c>
      <c r="N3661" t="s">
        <v>17</v>
      </c>
    </row>
    <row r="3662" spans="1:14" x14ac:dyDescent="0.3">
      <c r="A3662" t="s">
        <v>32</v>
      </c>
      <c r="B3662">
        <v>2021</v>
      </c>
      <c r="C3662">
        <v>11</v>
      </c>
      <c r="D3662" t="s">
        <v>23</v>
      </c>
      <c r="E3662">
        <v>37132</v>
      </c>
      <c r="F3662">
        <f>VLOOKUP(_xlfn.CONCAT(A3662,B3662,C3662),Denominator!D:H,2,FALSE)</f>
        <v>33819</v>
      </c>
      <c r="G3662">
        <f>VLOOKUP(_xlfn.CONCAT(A3662,B3662,C3662),Denominator!D:H,3,FALSE)</f>
        <v>3313</v>
      </c>
      <c r="H3662">
        <v>50</v>
      </c>
      <c r="I3662" s="13">
        <f>Table15_2[[#This Row],[total_counts]]-Table15_2[[#This Row],[virtual_counts]]</f>
        <v>37</v>
      </c>
      <c r="J3662">
        <v>13</v>
      </c>
      <c r="K3662" s="4">
        <f>Table15_2[[#This Row],[total_counts]]/Table15_2[[#This Row],[den_total]]</f>
        <v>1.3465474523322201E-3</v>
      </c>
      <c r="L3662" s="4">
        <f>Table15_2[[#This Row],[in_person_counts]]/Table15_2[[#This Row],[den_total]]</f>
        <v>9.9644511472584286E-4</v>
      </c>
      <c r="M3662" s="4">
        <f>Table15_2[[#This Row],[virtual_counts]]/Table15_2[[#This Row],[den_total]]</f>
        <v>3.5010233760637724E-4</v>
      </c>
      <c r="N3662" t="s">
        <v>17</v>
      </c>
    </row>
    <row r="3663" spans="1:14" x14ac:dyDescent="0.3">
      <c r="A3663" t="s">
        <v>32</v>
      </c>
      <c r="B3663">
        <v>2021</v>
      </c>
      <c r="C3663">
        <v>11</v>
      </c>
      <c r="D3663" t="s">
        <v>24</v>
      </c>
      <c r="E3663">
        <v>37132</v>
      </c>
      <c r="F3663">
        <f>VLOOKUP(_xlfn.CONCAT(A3663,B3663,C3663),Denominator!D:H,2,FALSE)</f>
        <v>33819</v>
      </c>
      <c r="G3663">
        <f>VLOOKUP(_xlfn.CONCAT(A3663,B3663,C3663),Denominator!D:H,3,FALSE)</f>
        <v>3313</v>
      </c>
      <c r="H3663">
        <v>61</v>
      </c>
      <c r="I3663" s="13">
        <f>Table15_2[[#This Row],[total_counts]]-Table15_2[[#This Row],[virtual_counts]]</f>
        <v>49</v>
      </c>
      <c r="J3663">
        <v>12</v>
      </c>
      <c r="K3663" s="4">
        <f>Table15_2[[#This Row],[total_counts]]/Table15_2[[#This Row],[den_total]]</f>
        <v>1.6427878918453087E-3</v>
      </c>
      <c r="L3663" s="4">
        <f>Table15_2[[#This Row],[in_person_counts]]/Table15_2[[#This Row],[den_total]]</f>
        <v>1.3196165032855758E-3</v>
      </c>
      <c r="M3663" s="4">
        <f>Table15_2[[#This Row],[virtual_counts]]/Table15_2[[#This Row],[den_total]]</f>
        <v>3.2317138855973286E-4</v>
      </c>
      <c r="N3663" t="s">
        <v>17</v>
      </c>
    </row>
    <row r="3664" spans="1:14" x14ac:dyDescent="0.3">
      <c r="A3664" t="s">
        <v>32</v>
      </c>
      <c r="B3664">
        <v>2021</v>
      </c>
      <c r="C3664">
        <v>11</v>
      </c>
      <c r="D3664" t="s">
        <v>25</v>
      </c>
      <c r="E3664">
        <v>37132</v>
      </c>
      <c r="F3664">
        <f>VLOOKUP(_xlfn.CONCAT(A3664,B3664,C3664),Denominator!D:H,2,FALSE)</f>
        <v>33819</v>
      </c>
      <c r="G3664">
        <f>VLOOKUP(_xlfn.CONCAT(A3664,B3664,C3664),Denominator!D:H,3,FALSE)</f>
        <v>3313</v>
      </c>
      <c r="H3664">
        <v>96</v>
      </c>
      <c r="I3664" s="13">
        <f>Table15_2[[#This Row],[total_counts]]-Table15_2[[#This Row],[virtual_counts]]</f>
        <v>85</v>
      </c>
      <c r="J3664">
        <v>11</v>
      </c>
      <c r="K3664" s="4">
        <f>Table15_2[[#This Row],[total_counts]]/Table15_2[[#This Row],[den_total]]</f>
        <v>2.5853711084778629E-3</v>
      </c>
      <c r="L3664" s="4">
        <f>Table15_2[[#This Row],[in_person_counts]]/Table15_2[[#This Row],[den_total]]</f>
        <v>2.2891306689647745E-3</v>
      </c>
      <c r="M3664" s="4">
        <f>Table15_2[[#This Row],[virtual_counts]]/Table15_2[[#This Row],[den_total]]</f>
        <v>2.9624043951308844E-4</v>
      </c>
      <c r="N3664" t="s">
        <v>17</v>
      </c>
    </row>
    <row r="3665" spans="1:14" x14ac:dyDescent="0.3">
      <c r="A3665" t="s">
        <v>32</v>
      </c>
      <c r="B3665">
        <v>2021</v>
      </c>
      <c r="C3665">
        <v>12</v>
      </c>
      <c r="D3665" t="s">
        <v>13</v>
      </c>
      <c r="E3665">
        <v>31285</v>
      </c>
      <c r="F3665">
        <f>VLOOKUP(_xlfn.CONCAT(A3665,B3665,C3665),Denominator!D:H,2,FALSE)</f>
        <v>27718</v>
      </c>
      <c r="G3665">
        <f>VLOOKUP(_xlfn.CONCAT(A3665,B3665,C3665),Denominator!D:H,3,FALSE)</f>
        <v>3567</v>
      </c>
      <c r="H3665">
        <v>4224</v>
      </c>
      <c r="I3665" s="13">
        <f>Table15_2[[#This Row],[total_counts]]-Table15_2[[#This Row],[virtual_counts]]</f>
        <v>3383</v>
      </c>
      <c r="J3665">
        <v>841</v>
      </c>
      <c r="K3665" s="4">
        <f>Table15_2[[#This Row],[total_counts]]/Table15_2[[#This Row],[den_total]]</f>
        <v>0.13501678120505034</v>
      </c>
      <c r="L3665" s="4">
        <f>Table15_2[[#This Row],[in_person_counts]]/Table15_2[[#This Row],[den_total]]</f>
        <v>0.10813488892440466</v>
      </c>
      <c r="M3665" s="4">
        <f>Table15_2[[#This Row],[virtual_counts]]/Table15_2[[#This Row],[den_total]]</f>
        <v>2.6881892280645678E-2</v>
      </c>
      <c r="N3665" t="s">
        <v>17</v>
      </c>
    </row>
    <row r="3666" spans="1:14" x14ac:dyDescent="0.3">
      <c r="A3666" t="s">
        <v>32</v>
      </c>
      <c r="B3666">
        <v>2021</v>
      </c>
      <c r="C3666">
        <v>12</v>
      </c>
      <c r="D3666" t="s">
        <v>18</v>
      </c>
      <c r="E3666">
        <v>31285</v>
      </c>
      <c r="F3666">
        <f>VLOOKUP(_xlfn.CONCAT(A3666,B3666,C3666),Denominator!D:H,2,FALSE)</f>
        <v>27718</v>
      </c>
      <c r="G3666">
        <f>VLOOKUP(_xlfn.CONCAT(A3666,B3666,C3666),Denominator!D:H,3,FALSE)</f>
        <v>3567</v>
      </c>
      <c r="H3666">
        <v>18</v>
      </c>
      <c r="I3666" s="13">
        <f>Table15_2[[#This Row],[total_counts]]-Table15_2[[#This Row],[virtual_counts]]</f>
        <v>15</v>
      </c>
      <c r="J3666">
        <v>3</v>
      </c>
      <c r="K3666" s="4">
        <f>Table15_2[[#This Row],[total_counts]]/Table15_2[[#This Row],[den_total]]</f>
        <v>5.7535560172606681E-4</v>
      </c>
      <c r="L3666" s="4">
        <f>Table15_2[[#This Row],[in_person_counts]]/Table15_2[[#This Row],[den_total]]</f>
        <v>4.7946300143838903E-4</v>
      </c>
      <c r="M3666" s="4">
        <f>Table15_2[[#This Row],[virtual_counts]]/Table15_2[[#This Row],[den_total]]</f>
        <v>9.5892600287677797E-5</v>
      </c>
      <c r="N3666" t="s">
        <v>17</v>
      </c>
    </row>
    <row r="3667" spans="1:14" x14ac:dyDescent="0.3">
      <c r="A3667" t="s">
        <v>32</v>
      </c>
      <c r="B3667">
        <v>2021</v>
      </c>
      <c r="C3667">
        <v>12</v>
      </c>
      <c r="D3667" t="s">
        <v>19</v>
      </c>
      <c r="E3667">
        <v>31285</v>
      </c>
      <c r="F3667">
        <f>VLOOKUP(_xlfn.CONCAT(A3667,B3667,C3667),Denominator!D:H,2,FALSE)</f>
        <v>27718</v>
      </c>
      <c r="G3667">
        <f>VLOOKUP(_xlfn.CONCAT(A3667,B3667,C3667),Denominator!D:H,3,FALSE)</f>
        <v>3567</v>
      </c>
      <c r="H3667">
        <v>34</v>
      </c>
      <c r="I3667" s="13">
        <f>Table15_2[[#This Row],[total_counts]]-Table15_2[[#This Row],[virtual_counts]]</f>
        <v>29</v>
      </c>
      <c r="J3667">
        <v>5</v>
      </c>
      <c r="K3667" s="4">
        <f>Table15_2[[#This Row],[total_counts]]/Table15_2[[#This Row],[den_total]]</f>
        <v>1.0867828032603483E-3</v>
      </c>
      <c r="L3667" s="4">
        <f>Table15_2[[#This Row],[in_person_counts]]/Table15_2[[#This Row],[den_total]]</f>
        <v>9.269618027808854E-4</v>
      </c>
      <c r="M3667" s="4">
        <f>Table15_2[[#This Row],[virtual_counts]]/Table15_2[[#This Row],[den_total]]</f>
        <v>1.59821000479463E-4</v>
      </c>
      <c r="N3667" t="s">
        <v>17</v>
      </c>
    </row>
    <row r="3668" spans="1:14" x14ac:dyDescent="0.3">
      <c r="A3668" t="s">
        <v>32</v>
      </c>
      <c r="B3668">
        <v>2021</v>
      </c>
      <c r="C3668">
        <v>12</v>
      </c>
      <c r="D3668" t="s">
        <v>20</v>
      </c>
      <c r="E3668">
        <v>31285</v>
      </c>
      <c r="F3668">
        <f>VLOOKUP(_xlfn.CONCAT(A3668,B3668,C3668),Denominator!D:H,2,FALSE)</f>
        <v>27718</v>
      </c>
      <c r="G3668">
        <f>VLOOKUP(_xlfn.CONCAT(A3668,B3668,C3668),Denominator!D:H,3,FALSE)</f>
        <v>3567</v>
      </c>
      <c r="H3668">
        <v>73</v>
      </c>
      <c r="I3668" s="13">
        <f>Table15_2[[#This Row],[total_counts]]-Table15_2[[#This Row],[virtual_counts]]</f>
        <v>57</v>
      </c>
      <c r="J3668">
        <v>16</v>
      </c>
      <c r="K3668" s="4">
        <f>Table15_2[[#This Row],[total_counts]]/Table15_2[[#This Row],[den_total]]</f>
        <v>2.33338660700016E-3</v>
      </c>
      <c r="L3668" s="4">
        <f>Table15_2[[#This Row],[in_person_counts]]/Table15_2[[#This Row],[den_total]]</f>
        <v>1.8219594054658783E-3</v>
      </c>
      <c r="M3668" s="4">
        <f>Table15_2[[#This Row],[virtual_counts]]/Table15_2[[#This Row],[den_total]]</f>
        <v>5.1142720153428162E-4</v>
      </c>
      <c r="N3668" t="s">
        <v>17</v>
      </c>
    </row>
    <row r="3669" spans="1:14" x14ac:dyDescent="0.3">
      <c r="A3669" t="s">
        <v>32</v>
      </c>
      <c r="B3669">
        <v>2021</v>
      </c>
      <c r="C3669">
        <v>12</v>
      </c>
      <c r="D3669" t="s">
        <v>21</v>
      </c>
      <c r="E3669">
        <v>31285</v>
      </c>
      <c r="F3669">
        <f>VLOOKUP(_xlfn.CONCAT(A3669,B3669,C3669),Denominator!D:H,2,FALSE)</f>
        <v>27718</v>
      </c>
      <c r="G3669">
        <f>VLOOKUP(_xlfn.CONCAT(A3669,B3669,C3669),Denominator!D:H,3,FALSE)</f>
        <v>3567</v>
      </c>
      <c r="H3669">
        <v>50</v>
      </c>
      <c r="I3669" s="13">
        <f>Table15_2[[#This Row],[total_counts]]-Table15_2[[#This Row],[virtual_counts]]</f>
        <v>47</v>
      </c>
      <c r="J3669">
        <v>3</v>
      </c>
      <c r="K3669" s="4">
        <f>Table15_2[[#This Row],[total_counts]]/Table15_2[[#This Row],[den_total]]</f>
        <v>1.5982100047946301E-3</v>
      </c>
      <c r="L3669" s="4">
        <f>Table15_2[[#This Row],[in_person_counts]]/Table15_2[[#This Row],[den_total]]</f>
        <v>1.5023174045069522E-3</v>
      </c>
      <c r="M3669" s="4">
        <f>Table15_2[[#This Row],[virtual_counts]]/Table15_2[[#This Row],[den_total]]</f>
        <v>9.5892600287677797E-5</v>
      </c>
      <c r="N3669" t="s">
        <v>17</v>
      </c>
    </row>
    <row r="3670" spans="1:14" x14ac:dyDescent="0.3">
      <c r="A3670" t="s">
        <v>32</v>
      </c>
      <c r="B3670">
        <v>2021</v>
      </c>
      <c r="C3670">
        <v>12</v>
      </c>
      <c r="D3670" t="s">
        <v>22</v>
      </c>
      <c r="E3670">
        <v>31285</v>
      </c>
      <c r="F3670">
        <f>VLOOKUP(_xlfn.CONCAT(A3670,B3670,C3670),Denominator!D:H,2,FALSE)</f>
        <v>27718</v>
      </c>
      <c r="G3670">
        <f>VLOOKUP(_xlfn.CONCAT(A3670,B3670,C3670),Denominator!D:H,3,FALSE)</f>
        <v>3567</v>
      </c>
      <c r="H3670">
        <v>123</v>
      </c>
      <c r="I3670" s="13">
        <f>Table15_2[[#This Row],[total_counts]]-Table15_2[[#This Row],[virtual_counts]]</f>
        <v>104</v>
      </c>
      <c r="J3670">
        <v>19</v>
      </c>
      <c r="K3670" s="4">
        <f>Table15_2[[#This Row],[total_counts]]/Table15_2[[#This Row],[den_total]]</f>
        <v>3.9315966117947901E-3</v>
      </c>
      <c r="L3670" s="4">
        <f>Table15_2[[#This Row],[in_person_counts]]/Table15_2[[#This Row],[den_total]]</f>
        <v>3.3242768099728303E-3</v>
      </c>
      <c r="M3670" s="4">
        <f>Table15_2[[#This Row],[virtual_counts]]/Table15_2[[#This Row],[den_total]]</f>
        <v>6.0731980182195946E-4</v>
      </c>
      <c r="N3670" t="s">
        <v>17</v>
      </c>
    </row>
    <row r="3671" spans="1:14" x14ac:dyDescent="0.3">
      <c r="A3671" t="s">
        <v>32</v>
      </c>
      <c r="B3671">
        <v>2021</v>
      </c>
      <c r="C3671">
        <v>12</v>
      </c>
      <c r="D3671" t="s">
        <v>23</v>
      </c>
      <c r="E3671">
        <v>31285</v>
      </c>
      <c r="F3671">
        <f>VLOOKUP(_xlfn.CONCAT(A3671,B3671,C3671),Denominator!D:H,2,FALSE)</f>
        <v>27718</v>
      </c>
      <c r="G3671">
        <f>VLOOKUP(_xlfn.CONCAT(A3671,B3671,C3671),Denominator!D:H,3,FALSE)</f>
        <v>3567</v>
      </c>
      <c r="H3671">
        <v>32</v>
      </c>
      <c r="I3671" s="13">
        <f>Table15_2[[#This Row],[total_counts]]-Table15_2[[#This Row],[virtual_counts]]</f>
        <v>28</v>
      </c>
      <c r="J3671">
        <v>4</v>
      </c>
      <c r="K3671" s="4">
        <f>Table15_2[[#This Row],[total_counts]]/Table15_2[[#This Row],[den_total]]</f>
        <v>1.0228544030685632E-3</v>
      </c>
      <c r="L3671" s="4">
        <f>Table15_2[[#This Row],[in_person_counts]]/Table15_2[[#This Row],[den_total]]</f>
        <v>8.9499760268499276E-4</v>
      </c>
      <c r="M3671" s="4">
        <f>Table15_2[[#This Row],[virtual_counts]]/Table15_2[[#This Row],[den_total]]</f>
        <v>1.2785680038357041E-4</v>
      </c>
      <c r="N3671" t="s">
        <v>17</v>
      </c>
    </row>
    <row r="3672" spans="1:14" x14ac:dyDescent="0.3">
      <c r="A3672" t="s">
        <v>32</v>
      </c>
      <c r="B3672">
        <v>2021</v>
      </c>
      <c r="C3672">
        <v>12</v>
      </c>
      <c r="D3672" t="s">
        <v>24</v>
      </c>
      <c r="E3672">
        <v>31285</v>
      </c>
      <c r="F3672">
        <f>VLOOKUP(_xlfn.CONCAT(A3672,B3672,C3672),Denominator!D:H,2,FALSE)</f>
        <v>27718</v>
      </c>
      <c r="G3672">
        <f>VLOOKUP(_xlfn.CONCAT(A3672,B3672,C3672),Denominator!D:H,3,FALSE)</f>
        <v>3567</v>
      </c>
      <c r="H3672">
        <v>53</v>
      </c>
      <c r="I3672" s="13">
        <f>Table15_2[[#This Row],[total_counts]]-Table15_2[[#This Row],[virtual_counts]]</f>
        <v>42</v>
      </c>
      <c r="J3672">
        <v>11</v>
      </c>
      <c r="K3672" s="4">
        <f>Table15_2[[#This Row],[total_counts]]/Table15_2[[#This Row],[den_total]]</f>
        <v>1.6941026050823079E-3</v>
      </c>
      <c r="L3672" s="4">
        <f>Table15_2[[#This Row],[in_person_counts]]/Table15_2[[#This Row],[den_total]]</f>
        <v>1.3424964040274893E-3</v>
      </c>
      <c r="M3672" s="4">
        <f>Table15_2[[#This Row],[virtual_counts]]/Table15_2[[#This Row],[den_total]]</f>
        <v>3.5160620105481859E-4</v>
      </c>
      <c r="N3672" t="s">
        <v>17</v>
      </c>
    </row>
    <row r="3673" spans="1:14" x14ac:dyDescent="0.3">
      <c r="A3673" t="s">
        <v>32</v>
      </c>
      <c r="B3673">
        <v>2021</v>
      </c>
      <c r="C3673">
        <v>12</v>
      </c>
      <c r="D3673" t="s">
        <v>25</v>
      </c>
      <c r="E3673">
        <v>31285</v>
      </c>
      <c r="F3673">
        <f>VLOOKUP(_xlfn.CONCAT(A3673,B3673,C3673),Denominator!D:H,2,FALSE)</f>
        <v>27718</v>
      </c>
      <c r="G3673">
        <f>VLOOKUP(_xlfn.CONCAT(A3673,B3673,C3673),Denominator!D:H,3,FALSE)</f>
        <v>3567</v>
      </c>
      <c r="H3673">
        <v>61</v>
      </c>
      <c r="I3673" s="13">
        <f>Table15_2[[#This Row],[total_counts]]-Table15_2[[#This Row],[virtual_counts]]</f>
        <v>52</v>
      </c>
      <c r="J3673">
        <v>9</v>
      </c>
      <c r="K3673" s="4">
        <f>Table15_2[[#This Row],[total_counts]]/Table15_2[[#This Row],[den_total]]</f>
        <v>1.9498162058494486E-3</v>
      </c>
      <c r="L3673" s="4">
        <f>Table15_2[[#This Row],[in_person_counts]]/Table15_2[[#This Row],[den_total]]</f>
        <v>1.6621384049864151E-3</v>
      </c>
      <c r="M3673" s="4">
        <f>Table15_2[[#This Row],[virtual_counts]]/Table15_2[[#This Row],[den_total]]</f>
        <v>2.8767780086303341E-4</v>
      </c>
      <c r="N3673" t="s">
        <v>17</v>
      </c>
    </row>
    <row r="3674" spans="1:14" x14ac:dyDescent="0.3">
      <c r="A3674" t="s">
        <v>33</v>
      </c>
      <c r="B3674">
        <v>2021</v>
      </c>
      <c r="C3674">
        <v>1</v>
      </c>
      <c r="D3674" t="s">
        <v>13</v>
      </c>
      <c r="E3674">
        <v>6771</v>
      </c>
      <c r="F3674">
        <f>VLOOKUP(_xlfn.CONCAT(A3674,B3674,C3674),Denominator!D:H,2,FALSE)</f>
        <v>5901</v>
      </c>
      <c r="G3674">
        <f>VLOOKUP(_xlfn.CONCAT(A3674,B3674,C3674),Denominator!D:H,3,FALSE)</f>
        <v>870</v>
      </c>
      <c r="H3674">
        <v>253</v>
      </c>
      <c r="I3674" s="13">
        <f>Table15_2[[#This Row],[total_counts]]-Table15_2[[#This Row],[virtual_counts]]</f>
        <v>229</v>
      </c>
      <c r="J3674">
        <v>24</v>
      </c>
      <c r="K3674" s="4">
        <f>Table15_2[[#This Row],[total_counts]]/Table15_2[[#This Row],[den_total]]</f>
        <v>3.736523408654556E-2</v>
      </c>
      <c r="L3674" s="4">
        <f>Table15_2[[#This Row],[in_person_counts]]/Table15_2[[#This Row],[den_total]]</f>
        <v>3.3820705951853491E-2</v>
      </c>
      <c r="M3674" s="4">
        <f>Table15_2[[#This Row],[virtual_counts]]/Table15_2[[#This Row],[den_total]]</f>
        <v>3.544528134692069E-3</v>
      </c>
      <c r="N3674" t="s">
        <v>16</v>
      </c>
    </row>
    <row r="3675" spans="1:14" x14ac:dyDescent="0.3">
      <c r="A3675" t="s">
        <v>33</v>
      </c>
      <c r="B3675">
        <v>2021</v>
      </c>
      <c r="C3675">
        <v>1</v>
      </c>
      <c r="D3675" t="s">
        <v>18</v>
      </c>
      <c r="E3675">
        <v>6771</v>
      </c>
      <c r="F3675">
        <f>VLOOKUP(_xlfn.CONCAT(A3675,B3675,C3675),Denominator!D:H,2,FALSE)</f>
        <v>5901</v>
      </c>
      <c r="G3675">
        <f>VLOOKUP(_xlfn.CONCAT(A3675,B3675,C3675),Denominator!D:H,3,FALSE)</f>
        <v>870</v>
      </c>
      <c r="H3675">
        <v>14</v>
      </c>
      <c r="I3675" s="13">
        <f>Table15_2[[#This Row],[total_counts]]-Table15_2[[#This Row],[virtual_counts]]</f>
        <v>13</v>
      </c>
      <c r="J3675">
        <v>1</v>
      </c>
      <c r="K3675" s="4">
        <f>Table15_2[[#This Row],[total_counts]]/Table15_2[[#This Row],[den_total]]</f>
        <v>2.0676414119037072E-3</v>
      </c>
      <c r="L3675" s="4">
        <f>Table15_2[[#This Row],[in_person_counts]]/Table15_2[[#This Row],[den_total]]</f>
        <v>1.9199527396248708E-3</v>
      </c>
      <c r="M3675" s="4">
        <f>Table15_2[[#This Row],[virtual_counts]]/Table15_2[[#This Row],[den_total]]</f>
        <v>1.4768867227883621E-4</v>
      </c>
      <c r="N3675" t="s">
        <v>16</v>
      </c>
    </row>
    <row r="3676" spans="1:14" x14ac:dyDescent="0.3">
      <c r="A3676" t="s">
        <v>33</v>
      </c>
      <c r="B3676">
        <v>2021</v>
      </c>
      <c r="C3676">
        <v>1</v>
      </c>
      <c r="D3676" t="s">
        <v>19</v>
      </c>
      <c r="E3676">
        <v>6771</v>
      </c>
      <c r="F3676">
        <f>VLOOKUP(_xlfn.CONCAT(A3676,B3676,C3676),Denominator!D:H,2,FALSE)</f>
        <v>5901</v>
      </c>
      <c r="G3676">
        <f>VLOOKUP(_xlfn.CONCAT(A3676,B3676,C3676),Denominator!D:H,3,FALSE)</f>
        <v>870</v>
      </c>
      <c r="H3676">
        <v>1</v>
      </c>
      <c r="I3676" s="13">
        <f>Table15_2[[#This Row],[total_counts]]-Table15_2[[#This Row],[virtual_counts]]</f>
        <v>1</v>
      </c>
      <c r="J3676">
        <v>0</v>
      </c>
      <c r="K3676" s="4">
        <f>Table15_2[[#This Row],[total_counts]]/Table15_2[[#This Row],[den_total]]</f>
        <v>1.4768867227883621E-4</v>
      </c>
      <c r="L3676" s="4">
        <f>Table15_2[[#This Row],[in_person_counts]]/Table15_2[[#This Row],[den_total]]</f>
        <v>1.4768867227883621E-4</v>
      </c>
      <c r="M3676" s="4">
        <f>Table15_2[[#This Row],[virtual_counts]]/Table15_2[[#This Row],[den_total]]</f>
        <v>0</v>
      </c>
      <c r="N3676" t="s">
        <v>16</v>
      </c>
    </row>
    <row r="3677" spans="1:14" x14ac:dyDescent="0.3">
      <c r="A3677" t="s">
        <v>33</v>
      </c>
      <c r="B3677">
        <v>2021</v>
      </c>
      <c r="C3677">
        <v>1</v>
      </c>
      <c r="D3677" t="s">
        <v>20</v>
      </c>
      <c r="E3677">
        <v>6771</v>
      </c>
      <c r="F3677">
        <f>VLOOKUP(_xlfn.CONCAT(A3677,B3677,C3677),Denominator!D:H,2,FALSE)</f>
        <v>5901</v>
      </c>
      <c r="G3677">
        <f>VLOOKUP(_xlfn.CONCAT(A3677,B3677,C3677),Denominator!D:H,3,FALSE)</f>
        <v>870</v>
      </c>
      <c r="H3677">
        <v>31</v>
      </c>
      <c r="I3677" s="13">
        <f>Table15_2[[#This Row],[total_counts]]-Table15_2[[#This Row],[virtual_counts]]</f>
        <v>29</v>
      </c>
      <c r="J3677">
        <v>2</v>
      </c>
      <c r="K3677" s="4">
        <f>Table15_2[[#This Row],[total_counts]]/Table15_2[[#This Row],[den_total]]</f>
        <v>4.5783488406439228E-3</v>
      </c>
      <c r="L3677" s="4">
        <f>Table15_2[[#This Row],[in_person_counts]]/Table15_2[[#This Row],[den_total]]</f>
        <v>4.2829714960862502E-3</v>
      </c>
      <c r="M3677" s="4">
        <f>Table15_2[[#This Row],[virtual_counts]]/Table15_2[[#This Row],[den_total]]</f>
        <v>2.9537734455767242E-4</v>
      </c>
      <c r="N3677" t="s">
        <v>16</v>
      </c>
    </row>
    <row r="3678" spans="1:14" x14ac:dyDescent="0.3">
      <c r="A3678" t="s">
        <v>33</v>
      </c>
      <c r="B3678">
        <v>2021</v>
      </c>
      <c r="C3678">
        <v>1</v>
      </c>
      <c r="D3678" t="s">
        <v>21</v>
      </c>
      <c r="E3678">
        <v>6771</v>
      </c>
      <c r="F3678">
        <f>VLOOKUP(_xlfn.CONCAT(A3678,B3678,C3678),Denominator!D:H,2,FALSE)</f>
        <v>5901</v>
      </c>
      <c r="G3678">
        <f>VLOOKUP(_xlfn.CONCAT(A3678,B3678,C3678),Denominator!D:H,3,FALSE)</f>
        <v>870</v>
      </c>
      <c r="H3678">
        <v>0</v>
      </c>
      <c r="I3678" s="13">
        <f>Table15_2[[#This Row],[total_counts]]-Table15_2[[#This Row],[virtual_counts]]</f>
        <v>0</v>
      </c>
      <c r="J3678">
        <v>0</v>
      </c>
      <c r="K3678" s="4">
        <f>Table15_2[[#This Row],[total_counts]]/Table15_2[[#This Row],[den_total]]</f>
        <v>0</v>
      </c>
      <c r="L3678" s="4">
        <f>Table15_2[[#This Row],[in_person_counts]]/Table15_2[[#This Row],[den_total]]</f>
        <v>0</v>
      </c>
      <c r="M3678" s="4">
        <f>Table15_2[[#This Row],[virtual_counts]]/Table15_2[[#This Row],[den_total]]</f>
        <v>0</v>
      </c>
      <c r="N3678" t="s">
        <v>16</v>
      </c>
    </row>
    <row r="3679" spans="1:14" x14ac:dyDescent="0.3">
      <c r="A3679" t="s">
        <v>33</v>
      </c>
      <c r="B3679">
        <v>2021</v>
      </c>
      <c r="C3679">
        <v>1</v>
      </c>
      <c r="D3679" t="s">
        <v>22</v>
      </c>
      <c r="E3679">
        <v>6771</v>
      </c>
      <c r="F3679">
        <f>VLOOKUP(_xlfn.CONCAT(A3679,B3679,C3679),Denominator!D:H,2,FALSE)</f>
        <v>5901</v>
      </c>
      <c r="G3679">
        <f>VLOOKUP(_xlfn.CONCAT(A3679,B3679,C3679),Denominator!D:H,3,FALSE)</f>
        <v>870</v>
      </c>
      <c r="H3679">
        <v>31</v>
      </c>
      <c r="I3679" s="13">
        <f>Table15_2[[#This Row],[total_counts]]-Table15_2[[#This Row],[virtual_counts]]</f>
        <v>29</v>
      </c>
      <c r="J3679">
        <v>2</v>
      </c>
      <c r="K3679" s="4">
        <f>Table15_2[[#This Row],[total_counts]]/Table15_2[[#This Row],[den_total]]</f>
        <v>4.5783488406439228E-3</v>
      </c>
      <c r="L3679" s="4">
        <f>Table15_2[[#This Row],[in_person_counts]]/Table15_2[[#This Row],[den_total]]</f>
        <v>4.2829714960862502E-3</v>
      </c>
      <c r="M3679" s="4">
        <f>Table15_2[[#This Row],[virtual_counts]]/Table15_2[[#This Row],[den_total]]</f>
        <v>2.9537734455767242E-4</v>
      </c>
      <c r="N3679" t="s">
        <v>16</v>
      </c>
    </row>
    <row r="3680" spans="1:14" x14ac:dyDescent="0.3">
      <c r="A3680" t="s">
        <v>33</v>
      </c>
      <c r="B3680">
        <v>2021</v>
      </c>
      <c r="C3680">
        <v>1</v>
      </c>
      <c r="D3680" t="s">
        <v>23</v>
      </c>
      <c r="E3680">
        <v>6771</v>
      </c>
      <c r="F3680">
        <f>VLOOKUP(_xlfn.CONCAT(A3680,B3680,C3680),Denominator!D:H,2,FALSE)</f>
        <v>5901</v>
      </c>
      <c r="G3680">
        <f>VLOOKUP(_xlfn.CONCAT(A3680,B3680,C3680),Denominator!D:H,3,FALSE)</f>
        <v>870</v>
      </c>
      <c r="H3680">
        <v>48</v>
      </c>
      <c r="I3680" s="13">
        <f>Table15_2[[#This Row],[total_counts]]-Table15_2[[#This Row],[virtual_counts]]</f>
        <v>42</v>
      </c>
      <c r="J3680">
        <v>6</v>
      </c>
      <c r="K3680" s="4">
        <f>Table15_2[[#This Row],[total_counts]]/Table15_2[[#This Row],[den_total]]</f>
        <v>7.0890562693841381E-3</v>
      </c>
      <c r="L3680" s="4">
        <f>Table15_2[[#This Row],[in_person_counts]]/Table15_2[[#This Row],[den_total]]</f>
        <v>6.202924235711121E-3</v>
      </c>
      <c r="M3680" s="4">
        <f>Table15_2[[#This Row],[virtual_counts]]/Table15_2[[#This Row],[den_total]]</f>
        <v>8.8613203367301726E-4</v>
      </c>
      <c r="N3680" t="s">
        <v>16</v>
      </c>
    </row>
    <row r="3681" spans="1:14" x14ac:dyDescent="0.3">
      <c r="A3681" t="s">
        <v>33</v>
      </c>
      <c r="B3681">
        <v>2021</v>
      </c>
      <c r="C3681">
        <v>1</v>
      </c>
      <c r="D3681" t="s">
        <v>24</v>
      </c>
      <c r="E3681">
        <v>6771</v>
      </c>
      <c r="F3681">
        <f>VLOOKUP(_xlfn.CONCAT(A3681,B3681,C3681),Denominator!D:H,2,FALSE)</f>
        <v>5901</v>
      </c>
      <c r="G3681">
        <f>VLOOKUP(_xlfn.CONCAT(A3681,B3681,C3681),Denominator!D:H,3,FALSE)</f>
        <v>870</v>
      </c>
      <c r="H3681">
        <v>2</v>
      </c>
      <c r="I3681" s="13">
        <f>Table15_2[[#This Row],[total_counts]]-Table15_2[[#This Row],[virtual_counts]]</f>
        <v>2</v>
      </c>
      <c r="J3681">
        <v>0</v>
      </c>
      <c r="K3681" s="4">
        <f>Table15_2[[#This Row],[total_counts]]/Table15_2[[#This Row],[den_total]]</f>
        <v>2.9537734455767242E-4</v>
      </c>
      <c r="L3681" s="4">
        <f>Table15_2[[#This Row],[in_person_counts]]/Table15_2[[#This Row],[den_total]]</f>
        <v>2.9537734455767242E-4</v>
      </c>
      <c r="M3681" s="4">
        <f>Table15_2[[#This Row],[virtual_counts]]/Table15_2[[#This Row],[den_total]]</f>
        <v>0</v>
      </c>
      <c r="N3681" t="s">
        <v>16</v>
      </c>
    </row>
    <row r="3682" spans="1:14" x14ac:dyDescent="0.3">
      <c r="A3682" t="s">
        <v>33</v>
      </c>
      <c r="B3682">
        <v>2021</v>
      </c>
      <c r="C3682">
        <v>1</v>
      </c>
      <c r="D3682" t="s">
        <v>25</v>
      </c>
      <c r="E3682">
        <v>6771</v>
      </c>
      <c r="F3682">
        <f>VLOOKUP(_xlfn.CONCAT(A3682,B3682,C3682),Denominator!D:H,2,FALSE)</f>
        <v>5901</v>
      </c>
      <c r="G3682">
        <f>VLOOKUP(_xlfn.CONCAT(A3682,B3682,C3682),Denominator!D:H,3,FALSE)</f>
        <v>870</v>
      </c>
      <c r="H3682">
        <v>48</v>
      </c>
      <c r="I3682" s="13">
        <f>Table15_2[[#This Row],[total_counts]]-Table15_2[[#This Row],[virtual_counts]]</f>
        <v>43</v>
      </c>
      <c r="J3682">
        <v>5</v>
      </c>
      <c r="K3682" s="4">
        <f>Table15_2[[#This Row],[total_counts]]/Table15_2[[#This Row],[den_total]]</f>
        <v>7.0890562693841381E-3</v>
      </c>
      <c r="L3682" s="4">
        <f>Table15_2[[#This Row],[in_person_counts]]/Table15_2[[#This Row],[den_total]]</f>
        <v>6.3506129079899569E-3</v>
      </c>
      <c r="M3682" s="4">
        <f>Table15_2[[#This Row],[virtual_counts]]/Table15_2[[#This Row],[den_total]]</f>
        <v>7.3844336139418105E-4</v>
      </c>
      <c r="N3682" t="s">
        <v>16</v>
      </c>
    </row>
    <row r="3683" spans="1:14" x14ac:dyDescent="0.3">
      <c r="A3683" t="s">
        <v>33</v>
      </c>
      <c r="B3683">
        <v>2021</v>
      </c>
      <c r="C3683">
        <v>2</v>
      </c>
      <c r="D3683" t="s">
        <v>13</v>
      </c>
      <c r="E3683">
        <v>6261</v>
      </c>
      <c r="F3683">
        <f>VLOOKUP(_xlfn.CONCAT(A3683,B3683,C3683),Denominator!D:H,2,FALSE)</f>
        <v>5444</v>
      </c>
      <c r="G3683">
        <f>VLOOKUP(_xlfn.CONCAT(A3683,B3683,C3683),Denominator!D:H,3,FALSE)</f>
        <v>817</v>
      </c>
      <c r="H3683">
        <v>225</v>
      </c>
      <c r="I3683" s="13">
        <f>Table15_2[[#This Row],[total_counts]]-Table15_2[[#This Row],[virtual_counts]]</f>
        <v>199</v>
      </c>
      <c r="J3683">
        <v>26</v>
      </c>
      <c r="K3683" s="4">
        <f>Table15_2[[#This Row],[total_counts]]/Table15_2[[#This Row],[den_total]]</f>
        <v>3.5936751317680884E-2</v>
      </c>
      <c r="L3683" s="4">
        <f>Table15_2[[#This Row],[in_person_counts]]/Table15_2[[#This Row],[den_total]]</f>
        <v>3.1784060054304425E-2</v>
      </c>
      <c r="M3683" s="4">
        <f>Table15_2[[#This Row],[virtual_counts]]/Table15_2[[#This Row],[den_total]]</f>
        <v>4.1526912633764578E-3</v>
      </c>
      <c r="N3683" t="s">
        <v>16</v>
      </c>
    </row>
    <row r="3684" spans="1:14" x14ac:dyDescent="0.3">
      <c r="A3684" t="s">
        <v>33</v>
      </c>
      <c r="B3684">
        <v>2021</v>
      </c>
      <c r="C3684">
        <v>2</v>
      </c>
      <c r="D3684" t="s">
        <v>18</v>
      </c>
      <c r="E3684">
        <v>6261</v>
      </c>
      <c r="F3684">
        <f>VLOOKUP(_xlfn.CONCAT(A3684,B3684,C3684),Denominator!D:H,2,FALSE)</f>
        <v>5444</v>
      </c>
      <c r="G3684">
        <f>VLOOKUP(_xlfn.CONCAT(A3684,B3684,C3684),Denominator!D:H,3,FALSE)</f>
        <v>817</v>
      </c>
      <c r="H3684">
        <v>9</v>
      </c>
      <c r="I3684" s="13">
        <f>Table15_2[[#This Row],[total_counts]]-Table15_2[[#This Row],[virtual_counts]]</f>
        <v>7</v>
      </c>
      <c r="J3684">
        <v>2</v>
      </c>
      <c r="K3684" s="4">
        <f>Table15_2[[#This Row],[total_counts]]/Table15_2[[#This Row],[den_total]]</f>
        <v>1.4374700527072352E-3</v>
      </c>
      <c r="L3684" s="4">
        <f>Table15_2[[#This Row],[in_person_counts]]/Table15_2[[#This Row],[den_total]]</f>
        <v>1.1180322632167385E-3</v>
      </c>
      <c r="M3684" s="4">
        <f>Table15_2[[#This Row],[virtual_counts]]/Table15_2[[#This Row],[den_total]]</f>
        <v>3.1943778949049674E-4</v>
      </c>
      <c r="N3684" t="s">
        <v>16</v>
      </c>
    </row>
    <row r="3685" spans="1:14" x14ac:dyDescent="0.3">
      <c r="A3685" t="s">
        <v>33</v>
      </c>
      <c r="B3685">
        <v>2021</v>
      </c>
      <c r="C3685">
        <v>2</v>
      </c>
      <c r="D3685" t="s">
        <v>19</v>
      </c>
      <c r="E3685">
        <v>6261</v>
      </c>
      <c r="F3685">
        <f>VLOOKUP(_xlfn.CONCAT(A3685,B3685,C3685),Denominator!D:H,2,FALSE)</f>
        <v>5444</v>
      </c>
      <c r="G3685">
        <f>VLOOKUP(_xlfn.CONCAT(A3685,B3685,C3685),Denominator!D:H,3,FALSE)</f>
        <v>817</v>
      </c>
      <c r="H3685">
        <v>5</v>
      </c>
      <c r="I3685" s="13">
        <f>Table15_2[[#This Row],[total_counts]]-Table15_2[[#This Row],[virtual_counts]]</f>
        <v>4</v>
      </c>
      <c r="J3685">
        <v>1</v>
      </c>
      <c r="K3685" s="4">
        <f>Table15_2[[#This Row],[total_counts]]/Table15_2[[#This Row],[den_total]]</f>
        <v>7.9859447372624185E-4</v>
      </c>
      <c r="L3685" s="4">
        <f>Table15_2[[#This Row],[in_person_counts]]/Table15_2[[#This Row],[den_total]]</f>
        <v>6.3887557898099348E-4</v>
      </c>
      <c r="M3685" s="4">
        <f>Table15_2[[#This Row],[virtual_counts]]/Table15_2[[#This Row],[den_total]]</f>
        <v>1.5971889474524837E-4</v>
      </c>
      <c r="N3685" t="s">
        <v>16</v>
      </c>
    </row>
    <row r="3686" spans="1:14" x14ac:dyDescent="0.3">
      <c r="A3686" t="s">
        <v>33</v>
      </c>
      <c r="B3686">
        <v>2021</v>
      </c>
      <c r="C3686">
        <v>2</v>
      </c>
      <c r="D3686" t="s">
        <v>20</v>
      </c>
      <c r="E3686">
        <v>6261</v>
      </c>
      <c r="F3686">
        <f>VLOOKUP(_xlfn.CONCAT(A3686,B3686,C3686),Denominator!D:H,2,FALSE)</f>
        <v>5444</v>
      </c>
      <c r="G3686">
        <f>VLOOKUP(_xlfn.CONCAT(A3686,B3686,C3686),Denominator!D:H,3,FALSE)</f>
        <v>817</v>
      </c>
      <c r="H3686">
        <v>27</v>
      </c>
      <c r="I3686" s="13">
        <f>Table15_2[[#This Row],[total_counts]]-Table15_2[[#This Row],[virtual_counts]]</f>
        <v>22</v>
      </c>
      <c r="J3686">
        <v>5</v>
      </c>
      <c r="K3686" s="4">
        <f>Table15_2[[#This Row],[total_counts]]/Table15_2[[#This Row],[den_total]]</f>
        <v>4.3124101581217059E-3</v>
      </c>
      <c r="L3686" s="4">
        <f>Table15_2[[#This Row],[in_person_counts]]/Table15_2[[#This Row],[den_total]]</f>
        <v>3.5138156843954639E-3</v>
      </c>
      <c r="M3686" s="4">
        <f>Table15_2[[#This Row],[virtual_counts]]/Table15_2[[#This Row],[den_total]]</f>
        <v>7.9859447372624185E-4</v>
      </c>
      <c r="N3686" t="s">
        <v>16</v>
      </c>
    </row>
    <row r="3687" spans="1:14" x14ac:dyDescent="0.3">
      <c r="A3687" t="s">
        <v>33</v>
      </c>
      <c r="B3687">
        <v>2021</v>
      </c>
      <c r="C3687">
        <v>2</v>
      </c>
      <c r="D3687" t="s">
        <v>21</v>
      </c>
      <c r="E3687">
        <v>6261</v>
      </c>
      <c r="F3687">
        <f>VLOOKUP(_xlfn.CONCAT(A3687,B3687,C3687),Denominator!D:H,2,FALSE)</f>
        <v>5444</v>
      </c>
      <c r="G3687">
        <f>VLOOKUP(_xlfn.CONCAT(A3687,B3687,C3687),Denominator!D:H,3,FALSE)</f>
        <v>817</v>
      </c>
      <c r="H3687">
        <v>5</v>
      </c>
      <c r="I3687" s="13">
        <f>Table15_2[[#This Row],[total_counts]]-Table15_2[[#This Row],[virtual_counts]]</f>
        <v>4</v>
      </c>
      <c r="J3687">
        <v>1</v>
      </c>
      <c r="K3687" s="4">
        <f>Table15_2[[#This Row],[total_counts]]/Table15_2[[#This Row],[den_total]]</f>
        <v>7.9859447372624185E-4</v>
      </c>
      <c r="L3687" s="4">
        <f>Table15_2[[#This Row],[in_person_counts]]/Table15_2[[#This Row],[den_total]]</f>
        <v>6.3887557898099348E-4</v>
      </c>
      <c r="M3687" s="4">
        <f>Table15_2[[#This Row],[virtual_counts]]/Table15_2[[#This Row],[den_total]]</f>
        <v>1.5971889474524837E-4</v>
      </c>
      <c r="N3687" t="s">
        <v>16</v>
      </c>
    </row>
    <row r="3688" spans="1:14" x14ac:dyDescent="0.3">
      <c r="A3688" t="s">
        <v>33</v>
      </c>
      <c r="B3688">
        <v>2021</v>
      </c>
      <c r="C3688">
        <v>2</v>
      </c>
      <c r="D3688" t="s">
        <v>22</v>
      </c>
      <c r="E3688">
        <v>6261</v>
      </c>
      <c r="F3688">
        <f>VLOOKUP(_xlfn.CONCAT(A3688,B3688,C3688),Denominator!D:H,2,FALSE)</f>
        <v>5444</v>
      </c>
      <c r="G3688">
        <f>VLOOKUP(_xlfn.CONCAT(A3688,B3688,C3688),Denominator!D:H,3,FALSE)</f>
        <v>817</v>
      </c>
      <c r="H3688">
        <v>32</v>
      </c>
      <c r="I3688" s="13">
        <f>Table15_2[[#This Row],[total_counts]]-Table15_2[[#This Row],[virtual_counts]]</f>
        <v>26</v>
      </c>
      <c r="J3688">
        <v>6</v>
      </c>
      <c r="K3688" s="4">
        <f>Table15_2[[#This Row],[total_counts]]/Table15_2[[#This Row],[den_total]]</f>
        <v>5.1110046318479478E-3</v>
      </c>
      <c r="L3688" s="4">
        <f>Table15_2[[#This Row],[in_person_counts]]/Table15_2[[#This Row],[den_total]]</f>
        <v>4.1526912633764578E-3</v>
      </c>
      <c r="M3688" s="4">
        <f>Table15_2[[#This Row],[virtual_counts]]/Table15_2[[#This Row],[den_total]]</f>
        <v>9.5831336847149022E-4</v>
      </c>
      <c r="N3688" t="s">
        <v>16</v>
      </c>
    </row>
    <row r="3689" spans="1:14" x14ac:dyDescent="0.3">
      <c r="A3689" t="s">
        <v>33</v>
      </c>
      <c r="B3689">
        <v>2021</v>
      </c>
      <c r="C3689">
        <v>2</v>
      </c>
      <c r="D3689" t="s">
        <v>23</v>
      </c>
      <c r="E3689">
        <v>6261</v>
      </c>
      <c r="F3689">
        <f>VLOOKUP(_xlfn.CONCAT(A3689,B3689,C3689),Denominator!D:H,2,FALSE)</f>
        <v>5444</v>
      </c>
      <c r="G3689">
        <f>VLOOKUP(_xlfn.CONCAT(A3689,B3689,C3689),Denominator!D:H,3,FALSE)</f>
        <v>817</v>
      </c>
      <c r="H3689">
        <v>46</v>
      </c>
      <c r="I3689" s="13">
        <f>Table15_2[[#This Row],[total_counts]]-Table15_2[[#This Row],[virtual_counts]]</f>
        <v>40</v>
      </c>
      <c r="J3689">
        <v>6</v>
      </c>
      <c r="K3689" s="4">
        <f>Table15_2[[#This Row],[total_counts]]/Table15_2[[#This Row],[den_total]]</f>
        <v>7.3470691582814248E-3</v>
      </c>
      <c r="L3689" s="4">
        <f>Table15_2[[#This Row],[in_person_counts]]/Table15_2[[#This Row],[den_total]]</f>
        <v>6.3887557898099348E-3</v>
      </c>
      <c r="M3689" s="4">
        <f>Table15_2[[#This Row],[virtual_counts]]/Table15_2[[#This Row],[den_total]]</f>
        <v>9.5831336847149022E-4</v>
      </c>
      <c r="N3689" t="s">
        <v>16</v>
      </c>
    </row>
    <row r="3690" spans="1:14" x14ac:dyDescent="0.3">
      <c r="A3690" t="s">
        <v>33</v>
      </c>
      <c r="B3690">
        <v>2021</v>
      </c>
      <c r="C3690">
        <v>2</v>
      </c>
      <c r="D3690" t="s">
        <v>24</v>
      </c>
      <c r="E3690">
        <v>6261</v>
      </c>
      <c r="F3690">
        <f>VLOOKUP(_xlfn.CONCAT(A3690,B3690,C3690),Denominator!D:H,2,FALSE)</f>
        <v>5444</v>
      </c>
      <c r="G3690">
        <f>VLOOKUP(_xlfn.CONCAT(A3690,B3690,C3690),Denominator!D:H,3,FALSE)</f>
        <v>817</v>
      </c>
      <c r="H3690">
        <v>0</v>
      </c>
      <c r="I3690" s="13">
        <f>Table15_2[[#This Row],[total_counts]]-Table15_2[[#This Row],[virtual_counts]]</f>
        <v>0</v>
      </c>
      <c r="J3690">
        <v>0</v>
      </c>
      <c r="K3690" s="4">
        <f>Table15_2[[#This Row],[total_counts]]/Table15_2[[#This Row],[den_total]]</f>
        <v>0</v>
      </c>
      <c r="L3690" s="4">
        <f>Table15_2[[#This Row],[in_person_counts]]/Table15_2[[#This Row],[den_total]]</f>
        <v>0</v>
      </c>
      <c r="M3690" s="4">
        <f>Table15_2[[#This Row],[virtual_counts]]/Table15_2[[#This Row],[den_total]]</f>
        <v>0</v>
      </c>
      <c r="N3690" t="s">
        <v>16</v>
      </c>
    </row>
    <row r="3691" spans="1:14" x14ac:dyDescent="0.3">
      <c r="A3691" t="s">
        <v>33</v>
      </c>
      <c r="B3691">
        <v>2021</v>
      </c>
      <c r="C3691">
        <v>2</v>
      </c>
      <c r="D3691" t="s">
        <v>25</v>
      </c>
      <c r="E3691">
        <v>6261</v>
      </c>
      <c r="F3691">
        <f>VLOOKUP(_xlfn.CONCAT(A3691,B3691,C3691),Denominator!D:H,2,FALSE)</f>
        <v>5444</v>
      </c>
      <c r="G3691">
        <f>VLOOKUP(_xlfn.CONCAT(A3691,B3691,C3691),Denominator!D:H,3,FALSE)</f>
        <v>817</v>
      </c>
      <c r="H3691">
        <v>46</v>
      </c>
      <c r="I3691" s="13">
        <f>Table15_2[[#This Row],[total_counts]]-Table15_2[[#This Row],[virtual_counts]]</f>
        <v>43</v>
      </c>
      <c r="J3691">
        <v>3</v>
      </c>
      <c r="K3691" s="4">
        <f>Table15_2[[#This Row],[total_counts]]/Table15_2[[#This Row],[den_total]]</f>
        <v>7.3470691582814248E-3</v>
      </c>
      <c r="L3691" s="4">
        <f>Table15_2[[#This Row],[in_person_counts]]/Table15_2[[#This Row],[den_total]]</f>
        <v>6.8679124740456798E-3</v>
      </c>
      <c r="M3691" s="4">
        <f>Table15_2[[#This Row],[virtual_counts]]/Table15_2[[#This Row],[den_total]]</f>
        <v>4.7915668423574511E-4</v>
      </c>
      <c r="N3691" t="s">
        <v>16</v>
      </c>
    </row>
    <row r="3692" spans="1:14" x14ac:dyDescent="0.3">
      <c r="A3692" t="s">
        <v>33</v>
      </c>
      <c r="B3692">
        <v>2021</v>
      </c>
      <c r="C3692">
        <v>3</v>
      </c>
      <c r="D3692" t="s">
        <v>13</v>
      </c>
      <c r="E3692">
        <v>7695</v>
      </c>
      <c r="F3692">
        <f>VLOOKUP(_xlfn.CONCAT(A3692,B3692,C3692),Denominator!D:H,2,FALSE)</f>
        <v>6805</v>
      </c>
      <c r="G3692">
        <f>VLOOKUP(_xlfn.CONCAT(A3692,B3692,C3692),Denominator!D:H,3,FALSE)</f>
        <v>890</v>
      </c>
      <c r="H3692">
        <v>323</v>
      </c>
      <c r="I3692" s="13">
        <f>Table15_2[[#This Row],[total_counts]]-Table15_2[[#This Row],[virtual_counts]]</f>
        <v>281</v>
      </c>
      <c r="J3692">
        <v>42</v>
      </c>
      <c r="K3692" s="4">
        <f>Table15_2[[#This Row],[total_counts]]/Table15_2[[#This Row],[den_total]]</f>
        <v>4.1975308641975309E-2</v>
      </c>
      <c r="L3692" s="4">
        <f>Table15_2[[#This Row],[in_person_counts]]/Table15_2[[#This Row],[den_total]]</f>
        <v>3.6517218973359321E-2</v>
      </c>
      <c r="M3692" s="4">
        <f>Table15_2[[#This Row],[virtual_counts]]/Table15_2[[#This Row],[den_total]]</f>
        <v>5.4580896686159848E-3</v>
      </c>
      <c r="N3692" t="s">
        <v>17</v>
      </c>
    </row>
    <row r="3693" spans="1:14" x14ac:dyDescent="0.3">
      <c r="A3693" t="s">
        <v>33</v>
      </c>
      <c r="B3693">
        <v>2021</v>
      </c>
      <c r="C3693">
        <v>3</v>
      </c>
      <c r="D3693" t="s">
        <v>18</v>
      </c>
      <c r="E3693">
        <v>7695</v>
      </c>
      <c r="F3693">
        <f>VLOOKUP(_xlfn.CONCAT(A3693,B3693,C3693),Denominator!D:H,2,FALSE)</f>
        <v>6805</v>
      </c>
      <c r="G3693">
        <f>VLOOKUP(_xlfn.CONCAT(A3693,B3693,C3693),Denominator!D:H,3,FALSE)</f>
        <v>890</v>
      </c>
      <c r="H3693">
        <v>23</v>
      </c>
      <c r="I3693" s="13">
        <f>Table15_2[[#This Row],[total_counts]]-Table15_2[[#This Row],[virtual_counts]]</f>
        <v>20</v>
      </c>
      <c r="J3693">
        <v>3</v>
      </c>
      <c r="K3693" s="4">
        <f>Table15_2[[#This Row],[total_counts]]/Table15_2[[#This Row],[den_total]]</f>
        <v>2.9889538661468486E-3</v>
      </c>
      <c r="L3693" s="4">
        <f>Table15_2[[#This Row],[in_person_counts]]/Table15_2[[#This Row],[den_total]]</f>
        <v>2.5990903183885639E-3</v>
      </c>
      <c r="M3693" s="4">
        <f>Table15_2[[#This Row],[virtual_counts]]/Table15_2[[#This Row],[den_total]]</f>
        <v>3.8986354775828459E-4</v>
      </c>
      <c r="N3693" t="s">
        <v>17</v>
      </c>
    </row>
    <row r="3694" spans="1:14" x14ac:dyDescent="0.3">
      <c r="A3694" t="s">
        <v>33</v>
      </c>
      <c r="B3694">
        <v>2021</v>
      </c>
      <c r="C3694">
        <v>3</v>
      </c>
      <c r="D3694" t="s">
        <v>19</v>
      </c>
      <c r="E3694">
        <v>7695</v>
      </c>
      <c r="F3694">
        <f>VLOOKUP(_xlfn.CONCAT(A3694,B3694,C3694),Denominator!D:H,2,FALSE)</f>
        <v>6805</v>
      </c>
      <c r="G3694">
        <f>VLOOKUP(_xlfn.CONCAT(A3694,B3694,C3694),Denominator!D:H,3,FALSE)</f>
        <v>890</v>
      </c>
      <c r="H3694">
        <v>5</v>
      </c>
      <c r="I3694" s="13">
        <f>Table15_2[[#This Row],[total_counts]]-Table15_2[[#This Row],[virtual_counts]]</f>
        <v>5</v>
      </c>
      <c r="J3694">
        <v>0</v>
      </c>
      <c r="K3694" s="4">
        <f>Table15_2[[#This Row],[total_counts]]/Table15_2[[#This Row],[den_total]]</f>
        <v>6.4977257959714096E-4</v>
      </c>
      <c r="L3694" s="4">
        <f>Table15_2[[#This Row],[in_person_counts]]/Table15_2[[#This Row],[den_total]]</f>
        <v>6.4977257959714096E-4</v>
      </c>
      <c r="M3694" s="4">
        <f>Table15_2[[#This Row],[virtual_counts]]/Table15_2[[#This Row],[den_total]]</f>
        <v>0</v>
      </c>
      <c r="N3694" t="s">
        <v>17</v>
      </c>
    </row>
    <row r="3695" spans="1:14" x14ac:dyDescent="0.3">
      <c r="A3695" t="s">
        <v>33</v>
      </c>
      <c r="B3695">
        <v>2021</v>
      </c>
      <c r="C3695">
        <v>3</v>
      </c>
      <c r="D3695" t="s">
        <v>20</v>
      </c>
      <c r="E3695">
        <v>7695</v>
      </c>
      <c r="F3695">
        <f>VLOOKUP(_xlfn.CONCAT(A3695,B3695,C3695),Denominator!D:H,2,FALSE)</f>
        <v>6805</v>
      </c>
      <c r="G3695">
        <f>VLOOKUP(_xlfn.CONCAT(A3695,B3695,C3695),Denominator!D:H,3,FALSE)</f>
        <v>890</v>
      </c>
      <c r="H3695">
        <v>20</v>
      </c>
      <c r="I3695" s="13">
        <f>Table15_2[[#This Row],[total_counts]]-Table15_2[[#This Row],[virtual_counts]]</f>
        <v>18</v>
      </c>
      <c r="J3695">
        <v>2</v>
      </c>
      <c r="K3695" s="4">
        <f>Table15_2[[#This Row],[total_counts]]/Table15_2[[#This Row],[den_total]]</f>
        <v>2.5990903183885639E-3</v>
      </c>
      <c r="L3695" s="4">
        <f>Table15_2[[#This Row],[in_person_counts]]/Table15_2[[#This Row],[den_total]]</f>
        <v>2.3391812865497076E-3</v>
      </c>
      <c r="M3695" s="4">
        <f>Table15_2[[#This Row],[virtual_counts]]/Table15_2[[#This Row],[den_total]]</f>
        <v>2.5990903183885637E-4</v>
      </c>
      <c r="N3695" t="s">
        <v>17</v>
      </c>
    </row>
    <row r="3696" spans="1:14" x14ac:dyDescent="0.3">
      <c r="A3696" t="s">
        <v>33</v>
      </c>
      <c r="B3696">
        <v>2021</v>
      </c>
      <c r="C3696">
        <v>3</v>
      </c>
      <c r="D3696" t="s">
        <v>21</v>
      </c>
      <c r="E3696">
        <v>7695</v>
      </c>
      <c r="F3696">
        <f>VLOOKUP(_xlfn.CONCAT(A3696,B3696,C3696),Denominator!D:H,2,FALSE)</f>
        <v>6805</v>
      </c>
      <c r="G3696">
        <f>VLOOKUP(_xlfn.CONCAT(A3696,B3696,C3696),Denominator!D:H,3,FALSE)</f>
        <v>890</v>
      </c>
      <c r="H3696">
        <v>0</v>
      </c>
      <c r="I3696" s="13">
        <f>Table15_2[[#This Row],[total_counts]]-Table15_2[[#This Row],[virtual_counts]]</f>
        <v>0</v>
      </c>
      <c r="J3696">
        <v>0</v>
      </c>
      <c r="K3696" s="4">
        <f>Table15_2[[#This Row],[total_counts]]/Table15_2[[#This Row],[den_total]]</f>
        <v>0</v>
      </c>
      <c r="L3696" s="4">
        <f>Table15_2[[#This Row],[in_person_counts]]/Table15_2[[#This Row],[den_total]]</f>
        <v>0</v>
      </c>
      <c r="M3696" s="4">
        <f>Table15_2[[#This Row],[virtual_counts]]/Table15_2[[#This Row],[den_total]]</f>
        <v>0</v>
      </c>
      <c r="N3696" t="s">
        <v>17</v>
      </c>
    </row>
    <row r="3697" spans="1:14" x14ac:dyDescent="0.3">
      <c r="A3697" t="s">
        <v>33</v>
      </c>
      <c r="B3697">
        <v>2021</v>
      </c>
      <c r="C3697">
        <v>3</v>
      </c>
      <c r="D3697" t="s">
        <v>22</v>
      </c>
      <c r="E3697">
        <v>7695</v>
      </c>
      <c r="F3697">
        <f>VLOOKUP(_xlfn.CONCAT(A3697,B3697,C3697),Denominator!D:H,2,FALSE)</f>
        <v>6805</v>
      </c>
      <c r="G3697">
        <f>VLOOKUP(_xlfn.CONCAT(A3697,B3697,C3697),Denominator!D:H,3,FALSE)</f>
        <v>890</v>
      </c>
      <c r="H3697">
        <v>20</v>
      </c>
      <c r="I3697" s="13">
        <f>Table15_2[[#This Row],[total_counts]]-Table15_2[[#This Row],[virtual_counts]]</f>
        <v>18</v>
      </c>
      <c r="J3697">
        <v>2</v>
      </c>
      <c r="K3697" s="4">
        <f>Table15_2[[#This Row],[total_counts]]/Table15_2[[#This Row],[den_total]]</f>
        <v>2.5990903183885639E-3</v>
      </c>
      <c r="L3697" s="4">
        <f>Table15_2[[#This Row],[in_person_counts]]/Table15_2[[#This Row],[den_total]]</f>
        <v>2.3391812865497076E-3</v>
      </c>
      <c r="M3697" s="4">
        <f>Table15_2[[#This Row],[virtual_counts]]/Table15_2[[#This Row],[den_total]]</f>
        <v>2.5990903183885637E-4</v>
      </c>
      <c r="N3697" t="s">
        <v>17</v>
      </c>
    </row>
    <row r="3698" spans="1:14" x14ac:dyDescent="0.3">
      <c r="A3698" t="s">
        <v>33</v>
      </c>
      <c r="B3698">
        <v>2021</v>
      </c>
      <c r="C3698">
        <v>3</v>
      </c>
      <c r="D3698" t="s">
        <v>23</v>
      </c>
      <c r="E3698">
        <v>7695</v>
      </c>
      <c r="F3698">
        <f>VLOOKUP(_xlfn.CONCAT(A3698,B3698,C3698),Denominator!D:H,2,FALSE)</f>
        <v>6805</v>
      </c>
      <c r="G3698">
        <f>VLOOKUP(_xlfn.CONCAT(A3698,B3698,C3698),Denominator!D:H,3,FALSE)</f>
        <v>890</v>
      </c>
      <c r="H3698">
        <v>59</v>
      </c>
      <c r="I3698" s="13">
        <f>Table15_2[[#This Row],[total_counts]]-Table15_2[[#This Row],[virtual_counts]]</f>
        <v>50</v>
      </c>
      <c r="J3698">
        <v>9</v>
      </c>
      <c r="K3698" s="4">
        <f>Table15_2[[#This Row],[total_counts]]/Table15_2[[#This Row],[den_total]]</f>
        <v>7.6673164392462639E-3</v>
      </c>
      <c r="L3698" s="4">
        <f>Table15_2[[#This Row],[in_person_counts]]/Table15_2[[#This Row],[den_total]]</f>
        <v>6.4977257959714096E-3</v>
      </c>
      <c r="M3698" s="4">
        <f>Table15_2[[#This Row],[virtual_counts]]/Table15_2[[#This Row],[den_total]]</f>
        <v>1.1695906432748538E-3</v>
      </c>
      <c r="N3698" t="s">
        <v>17</v>
      </c>
    </row>
    <row r="3699" spans="1:14" x14ac:dyDescent="0.3">
      <c r="A3699" t="s">
        <v>33</v>
      </c>
      <c r="B3699">
        <v>2021</v>
      </c>
      <c r="C3699">
        <v>3</v>
      </c>
      <c r="D3699" t="s">
        <v>24</v>
      </c>
      <c r="E3699">
        <v>7695</v>
      </c>
      <c r="F3699">
        <f>VLOOKUP(_xlfn.CONCAT(A3699,B3699,C3699),Denominator!D:H,2,FALSE)</f>
        <v>6805</v>
      </c>
      <c r="G3699">
        <f>VLOOKUP(_xlfn.CONCAT(A3699,B3699,C3699),Denominator!D:H,3,FALSE)</f>
        <v>890</v>
      </c>
      <c r="H3699">
        <v>2</v>
      </c>
      <c r="I3699" s="13">
        <f>Table15_2[[#This Row],[total_counts]]-Table15_2[[#This Row],[virtual_counts]]</f>
        <v>1</v>
      </c>
      <c r="J3699">
        <v>1</v>
      </c>
      <c r="K3699" s="4">
        <f>Table15_2[[#This Row],[total_counts]]/Table15_2[[#This Row],[den_total]]</f>
        <v>2.5990903183885637E-4</v>
      </c>
      <c r="L3699" s="4">
        <f>Table15_2[[#This Row],[in_person_counts]]/Table15_2[[#This Row],[den_total]]</f>
        <v>1.2995451591942819E-4</v>
      </c>
      <c r="M3699" s="4">
        <f>Table15_2[[#This Row],[virtual_counts]]/Table15_2[[#This Row],[den_total]]</f>
        <v>1.2995451591942819E-4</v>
      </c>
      <c r="N3699" t="s">
        <v>17</v>
      </c>
    </row>
    <row r="3700" spans="1:14" x14ac:dyDescent="0.3">
      <c r="A3700" t="s">
        <v>33</v>
      </c>
      <c r="B3700">
        <v>2021</v>
      </c>
      <c r="C3700">
        <v>3</v>
      </c>
      <c r="D3700" t="s">
        <v>25</v>
      </c>
      <c r="E3700">
        <v>7695</v>
      </c>
      <c r="F3700">
        <f>VLOOKUP(_xlfn.CONCAT(A3700,B3700,C3700),Denominator!D:H,2,FALSE)</f>
        <v>6805</v>
      </c>
      <c r="G3700">
        <f>VLOOKUP(_xlfn.CONCAT(A3700,B3700,C3700),Denominator!D:H,3,FALSE)</f>
        <v>890</v>
      </c>
      <c r="H3700">
        <v>48</v>
      </c>
      <c r="I3700" s="13">
        <f>Table15_2[[#This Row],[total_counts]]-Table15_2[[#This Row],[virtual_counts]]</f>
        <v>36</v>
      </c>
      <c r="J3700">
        <v>12</v>
      </c>
      <c r="K3700" s="4">
        <f>Table15_2[[#This Row],[total_counts]]/Table15_2[[#This Row],[den_total]]</f>
        <v>6.2378167641325534E-3</v>
      </c>
      <c r="L3700" s="4">
        <f>Table15_2[[#This Row],[in_person_counts]]/Table15_2[[#This Row],[den_total]]</f>
        <v>4.6783625730994153E-3</v>
      </c>
      <c r="M3700" s="4">
        <f>Table15_2[[#This Row],[virtual_counts]]/Table15_2[[#This Row],[den_total]]</f>
        <v>1.5594541910331384E-3</v>
      </c>
      <c r="N3700" t="s">
        <v>17</v>
      </c>
    </row>
    <row r="3701" spans="1:14" x14ac:dyDescent="0.3">
      <c r="A3701" t="s">
        <v>33</v>
      </c>
      <c r="B3701">
        <v>2021</v>
      </c>
      <c r="C3701">
        <v>4</v>
      </c>
      <c r="D3701" t="s">
        <v>13</v>
      </c>
      <c r="E3701">
        <v>17836</v>
      </c>
      <c r="F3701">
        <f>VLOOKUP(_xlfn.CONCAT(A3701,B3701,C3701),Denominator!D:H,2,FALSE)</f>
        <v>15273</v>
      </c>
      <c r="G3701">
        <f>VLOOKUP(_xlfn.CONCAT(A3701,B3701,C3701),Denominator!D:H,3,FALSE)</f>
        <v>2563</v>
      </c>
      <c r="H3701">
        <v>2459</v>
      </c>
      <c r="I3701" s="13">
        <f>Table15_2[[#This Row],[total_counts]]-Table15_2[[#This Row],[virtual_counts]]</f>
        <v>1865</v>
      </c>
      <c r="J3701">
        <v>594</v>
      </c>
      <c r="K3701" s="4">
        <f>Table15_2[[#This Row],[total_counts]]/Table15_2[[#This Row],[den_total]]</f>
        <v>0.13786723480601032</v>
      </c>
      <c r="L3701" s="4">
        <f>Table15_2[[#This Row],[in_person_counts]]/Table15_2[[#This Row],[den_total]]</f>
        <v>0.10456380354339538</v>
      </c>
      <c r="M3701" s="4">
        <f>Table15_2[[#This Row],[virtual_counts]]/Table15_2[[#This Row],[den_total]]</f>
        <v>3.3303431262614938E-2</v>
      </c>
      <c r="N3701" t="s">
        <v>17</v>
      </c>
    </row>
    <row r="3702" spans="1:14" x14ac:dyDescent="0.3">
      <c r="A3702" t="s">
        <v>33</v>
      </c>
      <c r="B3702">
        <v>2021</v>
      </c>
      <c r="C3702">
        <v>4</v>
      </c>
      <c r="D3702" t="s">
        <v>18</v>
      </c>
      <c r="E3702">
        <v>17836</v>
      </c>
      <c r="F3702">
        <f>VLOOKUP(_xlfn.CONCAT(A3702,B3702,C3702),Denominator!D:H,2,FALSE)</f>
        <v>15273</v>
      </c>
      <c r="G3702">
        <f>VLOOKUP(_xlfn.CONCAT(A3702,B3702,C3702),Denominator!D:H,3,FALSE)</f>
        <v>2563</v>
      </c>
      <c r="H3702">
        <v>113</v>
      </c>
      <c r="I3702" s="13">
        <f>Table15_2[[#This Row],[total_counts]]-Table15_2[[#This Row],[virtual_counts]]</f>
        <v>81</v>
      </c>
      <c r="J3702">
        <v>32</v>
      </c>
      <c r="K3702" s="4">
        <f>Table15_2[[#This Row],[total_counts]]/Table15_2[[#This Row],[den_total]]</f>
        <v>6.3355012334604171E-3</v>
      </c>
      <c r="L3702" s="4">
        <f>Table15_2[[#This Row],[in_person_counts]]/Table15_2[[#This Row],[den_total]]</f>
        <v>4.5413769903565821E-3</v>
      </c>
      <c r="M3702" s="4">
        <f>Table15_2[[#This Row],[virtual_counts]]/Table15_2[[#This Row],[den_total]]</f>
        <v>1.794124243103835E-3</v>
      </c>
      <c r="N3702" t="s">
        <v>17</v>
      </c>
    </row>
    <row r="3703" spans="1:14" x14ac:dyDescent="0.3">
      <c r="A3703" t="s">
        <v>33</v>
      </c>
      <c r="B3703">
        <v>2021</v>
      </c>
      <c r="C3703">
        <v>4</v>
      </c>
      <c r="D3703" t="s">
        <v>19</v>
      </c>
      <c r="E3703">
        <v>17836</v>
      </c>
      <c r="F3703">
        <f>VLOOKUP(_xlfn.CONCAT(A3703,B3703,C3703),Denominator!D:H,2,FALSE)</f>
        <v>15273</v>
      </c>
      <c r="G3703">
        <f>VLOOKUP(_xlfn.CONCAT(A3703,B3703,C3703),Denominator!D:H,3,FALSE)</f>
        <v>2563</v>
      </c>
      <c r="H3703">
        <v>128</v>
      </c>
      <c r="I3703" s="13">
        <f>Table15_2[[#This Row],[total_counts]]-Table15_2[[#This Row],[virtual_counts]]</f>
        <v>94</v>
      </c>
      <c r="J3703">
        <v>34</v>
      </c>
      <c r="K3703" s="4">
        <f>Table15_2[[#This Row],[total_counts]]/Table15_2[[#This Row],[den_total]]</f>
        <v>7.1764969724153402E-3</v>
      </c>
      <c r="L3703" s="4">
        <f>Table15_2[[#This Row],[in_person_counts]]/Table15_2[[#This Row],[den_total]]</f>
        <v>5.2702399641175153E-3</v>
      </c>
      <c r="M3703" s="4">
        <f>Table15_2[[#This Row],[virtual_counts]]/Table15_2[[#This Row],[den_total]]</f>
        <v>1.9062570082978246E-3</v>
      </c>
      <c r="N3703" t="s">
        <v>17</v>
      </c>
    </row>
    <row r="3704" spans="1:14" x14ac:dyDescent="0.3">
      <c r="A3704" t="s">
        <v>33</v>
      </c>
      <c r="B3704">
        <v>2021</v>
      </c>
      <c r="C3704">
        <v>4</v>
      </c>
      <c r="D3704" t="s">
        <v>20</v>
      </c>
      <c r="E3704">
        <v>17836</v>
      </c>
      <c r="F3704">
        <f>VLOOKUP(_xlfn.CONCAT(A3704,B3704,C3704),Denominator!D:H,2,FALSE)</f>
        <v>15273</v>
      </c>
      <c r="G3704">
        <f>VLOOKUP(_xlfn.CONCAT(A3704,B3704,C3704),Denominator!D:H,3,FALSE)</f>
        <v>2563</v>
      </c>
      <c r="H3704">
        <v>98</v>
      </c>
      <c r="I3704" s="13">
        <f>Table15_2[[#This Row],[total_counts]]-Table15_2[[#This Row],[virtual_counts]]</f>
        <v>66</v>
      </c>
      <c r="J3704">
        <v>32</v>
      </c>
      <c r="K3704" s="4">
        <f>Table15_2[[#This Row],[total_counts]]/Table15_2[[#This Row],[den_total]]</f>
        <v>5.4945054945054949E-3</v>
      </c>
      <c r="L3704" s="4">
        <f>Table15_2[[#This Row],[in_person_counts]]/Table15_2[[#This Row],[den_total]]</f>
        <v>3.7003812514016595E-3</v>
      </c>
      <c r="M3704" s="4">
        <f>Table15_2[[#This Row],[virtual_counts]]/Table15_2[[#This Row],[den_total]]</f>
        <v>1.794124243103835E-3</v>
      </c>
      <c r="N3704" t="s">
        <v>17</v>
      </c>
    </row>
    <row r="3705" spans="1:14" x14ac:dyDescent="0.3">
      <c r="A3705" t="s">
        <v>33</v>
      </c>
      <c r="B3705">
        <v>2021</v>
      </c>
      <c r="C3705">
        <v>4</v>
      </c>
      <c r="D3705" t="s">
        <v>21</v>
      </c>
      <c r="E3705">
        <v>17836</v>
      </c>
      <c r="F3705">
        <f>VLOOKUP(_xlfn.CONCAT(A3705,B3705,C3705),Denominator!D:H,2,FALSE)</f>
        <v>15273</v>
      </c>
      <c r="G3705">
        <f>VLOOKUP(_xlfn.CONCAT(A3705,B3705,C3705),Denominator!D:H,3,FALSE)</f>
        <v>2563</v>
      </c>
      <c r="H3705">
        <v>6</v>
      </c>
      <c r="I3705" s="13">
        <f>Table15_2[[#This Row],[total_counts]]-Table15_2[[#This Row],[virtual_counts]]</f>
        <v>4</v>
      </c>
      <c r="J3705">
        <v>2</v>
      </c>
      <c r="K3705" s="4">
        <f>Table15_2[[#This Row],[total_counts]]/Table15_2[[#This Row],[den_total]]</f>
        <v>3.3639829558196907E-4</v>
      </c>
      <c r="L3705" s="4">
        <f>Table15_2[[#This Row],[in_person_counts]]/Table15_2[[#This Row],[den_total]]</f>
        <v>2.2426553038797938E-4</v>
      </c>
      <c r="M3705" s="4">
        <f>Table15_2[[#This Row],[virtual_counts]]/Table15_2[[#This Row],[den_total]]</f>
        <v>1.1213276519398969E-4</v>
      </c>
      <c r="N3705" t="s">
        <v>17</v>
      </c>
    </row>
    <row r="3706" spans="1:14" x14ac:dyDescent="0.3">
      <c r="A3706" t="s">
        <v>33</v>
      </c>
      <c r="B3706">
        <v>2021</v>
      </c>
      <c r="C3706">
        <v>4</v>
      </c>
      <c r="D3706" t="s">
        <v>22</v>
      </c>
      <c r="E3706">
        <v>17836</v>
      </c>
      <c r="F3706">
        <f>VLOOKUP(_xlfn.CONCAT(A3706,B3706,C3706),Denominator!D:H,2,FALSE)</f>
        <v>15273</v>
      </c>
      <c r="G3706">
        <f>VLOOKUP(_xlfn.CONCAT(A3706,B3706,C3706),Denominator!D:H,3,FALSE)</f>
        <v>2563</v>
      </c>
      <c r="H3706">
        <v>104</v>
      </c>
      <c r="I3706" s="13">
        <f>Table15_2[[#This Row],[total_counts]]-Table15_2[[#This Row],[virtual_counts]]</f>
        <v>70</v>
      </c>
      <c r="J3706">
        <v>34</v>
      </c>
      <c r="K3706" s="4">
        <f>Table15_2[[#This Row],[total_counts]]/Table15_2[[#This Row],[den_total]]</f>
        <v>5.8309037900874635E-3</v>
      </c>
      <c r="L3706" s="4">
        <f>Table15_2[[#This Row],[in_person_counts]]/Table15_2[[#This Row],[den_total]]</f>
        <v>3.9246467817896386E-3</v>
      </c>
      <c r="M3706" s="4">
        <f>Table15_2[[#This Row],[virtual_counts]]/Table15_2[[#This Row],[den_total]]</f>
        <v>1.9062570082978246E-3</v>
      </c>
      <c r="N3706" t="s">
        <v>17</v>
      </c>
    </row>
    <row r="3707" spans="1:14" x14ac:dyDescent="0.3">
      <c r="A3707" t="s">
        <v>33</v>
      </c>
      <c r="B3707">
        <v>2021</v>
      </c>
      <c r="C3707">
        <v>4</v>
      </c>
      <c r="D3707" t="s">
        <v>23</v>
      </c>
      <c r="E3707">
        <v>17836</v>
      </c>
      <c r="F3707">
        <f>VLOOKUP(_xlfn.CONCAT(A3707,B3707,C3707),Denominator!D:H,2,FALSE)</f>
        <v>15273</v>
      </c>
      <c r="G3707">
        <f>VLOOKUP(_xlfn.CONCAT(A3707,B3707,C3707),Denominator!D:H,3,FALSE)</f>
        <v>2563</v>
      </c>
      <c r="H3707">
        <v>192</v>
      </c>
      <c r="I3707" s="13">
        <f>Table15_2[[#This Row],[total_counts]]-Table15_2[[#This Row],[virtual_counts]]</f>
        <v>146</v>
      </c>
      <c r="J3707">
        <v>46</v>
      </c>
      <c r="K3707" s="4">
        <f>Table15_2[[#This Row],[total_counts]]/Table15_2[[#This Row],[den_total]]</f>
        <v>1.076474545862301E-2</v>
      </c>
      <c r="L3707" s="4">
        <f>Table15_2[[#This Row],[in_person_counts]]/Table15_2[[#This Row],[den_total]]</f>
        <v>8.1856918591612475E-3</v>
      </c>
      <c r="M3707" s="4">
        <f>Table15_2[[#This Row],[virtual_counts]]/Table15_2[[#This Row],[den_total]]</f>
        <v>2.5790535994617628E-3</v>
      </c>
      <c r="N3707" t="s">
        <v>17</v>
      </c>
    </row>
    <row r="3708" spans="1:14" x14ac:dyDescent="0.3">
      <c r="A3708" t="s">
        <v>33</v>
      </c>
      <c r="B3708">
        <v>2021</v>
      </c>
      <c r="C3708">
        <v>4</v>
      </c>
      <c r="D3708" t="s">
        <v>24</v>
      </c>
      <c r="E3708">
        <v>17836</v>
      </c>
      <c r="F3708">
        <f>VLOOKUP(_xlfn.CONCAT(A3708,B3708,C3708),Denominator!D:H,2,FALSE)</f>
        <v>15273</v>
      </c>
      <c r="G3708">
        <f>VLOOKUP(_xlfn.CONCAT(A3708,B3708,C3708),Denominator!D:H,3,FALSE)</f>
        <v>2563</v>
      </c>
      <c r="H3708">
        <v>31</v>
      </c>
      <c r="I3708" s="13">
        <f>Table15_2[[#This Row],[total_counts]]-Table15_2[[#This Row],[virtual_counts]]</f>
        <v>20</v>
      </c>
      <c r="J3708">
        <v>11</v>
      </c>
      <c r="K3708" s="4">
        <f>Table15_2[[#This Row],[total_counts]]/Table15_2[[#This Row],[den_total]]</f>
        <v>1.7380578605068401E-3</v>
      </c>
      <c r="L3708" s="4">
        <f>Table15_2[[#This Row],[in_person_counts]]/Table15_2[[#This Row],[den_total]]</f>
        <v>1.1213276519398969E-3</v>
      </c>
      <c r="M3708" s="4">
        <f>Table15_2[[#This Row],[virtual_counts]]/Table15_2[[#This Row],[den_total]]</f>
        <v>6.1673020856694324E-4</v>
      </c>
      <c r="N3708" t="s">
        <v>17</v>
      </c>
    </row>
    <row r="3709" spans="1:14" x14ac:dyDescent="0.3">
      <c r="A3709" t="s">
        <v>33</v>
      </c>
      <c r="B3709">
        <v>2021</v>
      </c>
      <c r="C3709">
        <v>4</v>
      </c>
      <c r="D3709" t="s">
        <v>25</v>
      </c>
      <c r="E3709">
        <v>17836</v>
      </c>
      <c r="F3709">
        <f>VLOOKUP(_xlfn.CONCAT(A3709,B3709,C3709),Denominator!D:H,2,FALSE)</f>
        <v>15273</v>
      </c>
      <c r="G3709">
        <f>VLOOKUP(_xlfn.CONCAT(A3709,B3709,C3709),Denominator!D:H,3,FALSE)</f>
        <v>2563</v>
      </c>
      <c r="H3709">
        <v>518</v>
      </c>
      <c r="I3709" s="13">
        <f>Table15_2[[#This Row],[total_counts]]-Table15_2[[#This Row],[virtual_counts]]</f>
        <v>436</v>
      </c>
      <c r="J3709">
        <v>82</v>
      </c>
      <c r="K3709" s="4">
        <f>Table15_2[[#This Row],[total_counts]]/Table15_2[[#This Row],[den_total]]</f>
        <v>2.9042386185243328E-2</v>
      </c>
      <c r="L3709" s="4">
        <f>Table15_2[[#This Row],[in_person_counts]]/Table15_2[[#This Row],[den_total]]</f>
        <v>2.444494281228975E-2</v>
      </c>
      <c r="M3709" s="4">
        <f>Table15_2[[#This Row],[virtual_counts]]/Table15_2[[#This Row],[den_total]]</f>
        <v>4.5974433729535774E-3</v>
      </c>
      <c r="N3709" t="s">
        <v>17</v>
      </c>
    </row>
    <row r="3710" spans="1:14" x14ac:dyDescent="0.3">
      <c r="A3710" t="s">
        <v>33</v>
      </c>
      <c r="B3710">
        <v>2021</v>
      </c>
      <c r="C3710">
        <v>5</v>
      </c>
      <c r="D3710" t="s">
        <v>13</v>
      </c>
      <c r="E3710">
        <v>16446</v>
      </c>
      <c r="F3710">
        <f>VLOOKUP(_xlfn.CONCAT(A3710,B3710,C3710),Denominator!D:H,2,FALSE)</f>
        <v>14403</v>
      </c>
      <c r="G3710">
        <f>VLOOKUP(_xlfn.CONCAT(A3710,B3710,C3710),Denominator!D:H,3,FALSE)</f>
        <v>2043</v>
      </c>
      <c r="H3710">
        <v>2207</v>
      </c>
      <c r="I3710" s="13">
        <f>Table15_2[[#This Row],[total_counts]]-Table15_2[[#This Row],[virtual_counts]]</f>
        <v>1723</v>
      </c>
      <c r="J3710">
        <v>484</v>
      </c>
      <c r="K3710" s="4">
        <f>Table15_2[[#This Row],[total_counts]]/Table15_2[[#This Row],[den_total]]</f>
        <v>0.13419676517086221</v>
      </c>
      <c r="L3710" s="4">
        <f>Table15_2[[#This Row],[in_person_counts]]/Table15_2[[#This Row],[den_total]]</f>
        <v>0.10476711662410312</v>
      </c>
      <c r="M3710" s="4">
        <f>Table15_2[[#This Row],[virtual_counts]]/Table15_2[[#This Row],[den_total]]</f>
        <v>2.9429648546759092E-2</v>
      </c>
      <c r="N3710" t="s">
        <v>17</v>
      </c>
    </row>
    <row r="3711" spans="1:14" x14ac:dyDescent="0.3">
      <c r="A3711" t="s">
        <v>33</v>
      </c>
      <c r="B3711">
        <v>2021</v>
      </c>
      <c r="C3711">
        <v>5</v>
      </c>
      <c r="D3711" t="s">
        <v>18</v>
      </c>
      <c r="E3711">
        <v>16446</v>
      </c>
      <c r="F3711">
        <f>VLOOKUP(_xlfn.CONCAT(A3711,B3711,C3711),Denominator!D:H,2,FALSE)</f>
        <v>14403</v>
      </c>
      <c r="G3711">
        <f>VLOOKUP(_xlfn.CONCAT(A3711,B3711,C3711),Denominator!D:H,3,FALSE)</f>
        <v>2043</v>
      </c>
      <c r="H3711">
        <v>131</v>
      </c>
      <c r="I3711" s="13">
        <f>Table15_2[[#This Row],[total_counts]]-Table15_2[[#This Row],[virtual_counts]]</f>
        <v>103</v>
      </c>
      <c r="J3711">
        <v>28</v>
      </c>
      <c r="K3711" s="4">
        <f>Table15_2[[#This Row],[total_counts]]/Table15_2[[#This Row],[den_total]]</f>
        <v>7.965462726498845E-3</v>
      </c>
      <c r="L3711" s="4">
        <f>Table15_2[[#This Row],[in_person_counts]]/Table15_2[[#This Row],[den_total]]</f>
        <v>6.2629210750334424E-3</v>
      </c>
      <c r="M3711" s="4">
        <f>Table15_2[[#This Row],[virtual_counts]]/Table15_2[[#This Row],[den_total]]</f>
        <v>1.7025416514654019E-3</v>
      </c>
      <c r="N3711" t="s">
        <v>17</v>
      </c>
    </row>
    <row r="3712" spans="1:14" x14ac:dyDescent="0.3">
      <c r="A3712" t="s">
        <v>33</v>
      </c>
      <c r="B3712">
        <v>2021</v>
      </c>
      <c r="C3712">
        <v>5</v>
      </c>
      <c r="D3712" t="s">
        <v>19</v>
      </c>
      <c r="E3712">
        <v>16446</v>
      </c>
      <c r="F3712">
        <f>VLOOKUP(_xlfn.CONCAT(A3712,B3712,C3712),Denominator!D:H,2,FALSE)</f>
        <v>14403</v>
      </c>
      <c r="G3712">
        <f>VLOOKUP(_xlfn.CONCAT(A3712,B3712,C3712),Denominator!D:H,3,FALSE)</f>
        <v>2043</v>
      </c>
      <c r="H3712">
        <v>143</v>
      </c>
      <c r="I3712" s="13">
        <f>Table15_2[[#This Row],[total_counts]]-Table15_2[[#This Row],[virtual_counts]]</f>
        <v>125</v>
      </c>
      <c r="J3712">
        <v>18</v>
      </c>
      <c r="K3712" s="4">
        <f>Table15_2[[#This Row],[total_counts]]/Table15_2[[#This Row],[den_total]]</f>
        <v>8.6951234342697321E-3</v>
      </c>
      <c r="L3712" s="4">
        <f>Table15_2[[#This Row],[in_person_counts]]/Table15_2[[#This Row],[den_total]]</f>
        <v>7.6006323726134015E-3</v>
      </c>
      <c r="M3712" s="4">
        <f>Table15_2[[#This Row],[virtual_counts]]/Table15_2[[#This Row],[den_total]]</f>
        <v>1.0944910616563297E-3</v>
      </c>
      <c r="N3712" t="s">
        <v>17</v>
      </c>
    </row>
    <row r="3713" spans="1:14" x14ac:dyDescent="0.3">
      <c r="A3713" t="s">
        <v>33</v>
      </c>
      <c r="B3713">
        <v>2021</v>
      </c>
      <c r="C3713">
        <v>5</v>
      </c>
      <c r="D3713" t="s">
        <v>20</v>
      </c>
      <c r="E3713">
        <v>16446</v>
      </c>
      <c r="F3713">
        <f>VLOOKUP(_xlfn.CONCAT(A3713,B3713,C3713),Denominator!D:H,2,FALSE)</f>
        <v>14403</v>
      </c>
      <c r="G3713">
        <f>VLOOKUP(_xlfn.CONCAT(A3713,B3713,C3713),Denominator!D:H,3,FALSE)</f>
        <v>2043</v>
      </c>
      <c r="H3713">
        <v>84</v>
      </c>
      <c r="I3713" s="13">
        <f>Table15_2[[#This Row],[total_counts]]-Table15_2[[#This Row],[virtual_counts]]</f>
        <v>63</v>
      </c>
      <c r="J3713">
        <v>21</v>
      </c>
      <c r="K3713" s="4">
        <f>Table15_2[[#This Row],[total_counts]]/Table15_2[[#This Row],[den_total]]</f>
        <v>5.107624954396206E-3</v>
      </c>
      <c r="L3713" s="4">
        <f>Table15_2[[#This Row],[in_person_counts]]/Table15_2[[#This Row],[den_total]]</f>
        <v>3.8307187157971545E-3</v>
      </c>
      <c r="M3713" s="4">
        <f>Table15_2[[#This Row],[virtual_counts]]/Table15_2[[#This Row],[den_total]]</f>
        <v>1.2769062385990515E-3</v>
      </c>
      <c r="N3713" t="s">
        <v>17</v>
      </c>
    </row>
    <row r="3714" spans="1:14" x14ac:dyDescent="0.3">
      <c r="A3714" t="s">
        <v>33</v>
      </c>
      <c r="B3714">
        <v>2021</v>
      </c>
      <c r="C3714">
        <v>5</v>
      </c>
      <c r="D3714" t="s">
        <v>21</v>
      </c>
      <c r="E3714">
        <v>16446</v>
      </c>
      <c r="F3714">
        <f>VLOOKUP(_xlfn.CONCAT(A3714,B3714,C3714),Denominator!D:H,2,FALSE)</f>
        <v>14403</v>
      </c>
      <c r="G3714">
        <f>VLOOKUP(_xlfn.CONCAT(A3714,B3714,C3714),Denominator!D:H,3,FALSE)</f>
        <v>2043</v>
      </c>
      <c r="H3714">
        <v>4</v>
      </c>
      <c r="I3714" s="13">
        <f>Table15_2[[#This Row],[total_counts]]-Table15_2[[#This Row],[virtual_counts]]</f>
        <v>4</v>
      </c>
      <c r="J3714">
        <v>0</v>
      </c>
      <c r="K3714" s="4">
        <f>Table15_2[[#This Row],[total_counts]]/Table15_2[[#This Row],[den_total]]</f>
        <v>2.4322023592362885E-4</v>
      </c>
      <c r="L3714" s="4">
        <f>Table15_2[[#This Row],[in_person_counts]]/Table15_2[[#This Row],[den_total]]</f>
        <v>2.4322023592362885E-4</v>
      </c>
      <c r="M3714" s="4">
        <f>Table15_2[[#This Row],[virtual_counts]]/Table15_2[[#This Row],[den_total]]</f>
        <v>0</v>
      </c>
      <c r="N3714" t="s">
        <v>17</v>
      </c>
    </row>
    <row r="3715" spans="1:14" x14ac:dyDescent="0.3">
      <c r="A3715" t="s">
        <v>33</v>
      </c>
      <c r="B3715">
        <v>2021</v>
      </c>
      <c r="C3715">
        <v>5</v>
      </c>
      <c r="D3715" t="s">
        <v>22</v>
      </c>
      <c r="E3715">
        <v>16446</v>
      </c>
      <c r="F3715">
        <f>VLOOKUP(_xlfn.CONCAT(A3715,B3715,C3715),Denominator!D:H,2,FALSE)</f>
        <v>14403</v>
      </c>
      <c r="G3715">
        <f>VLOOKUP(_xlfn.CONCAT(A3715,B3715,C3715),Denominator!D:H,3,FALSE)</f>
        <v>2043</v>
      </c>
      <c r="H3715">
        <v>88</v>
      </c>
      <c r="I3715" s="13">
        <f>Table15_2[[#This Row],[total_counts]]-Table15_2[[#This Row],[virtual_counts]]</f>
        <v>67</v>
      </c>
      <c r="J3715">
        <v>21</v>
      </c>
      <c r="K3715" s="4">
        <f>Table15_2[[#This Row],[total_counts]]/Table15_2[[#This Row],[den_total]]</f>
        <v>5.3508451903198345E-3</v>
      </c>
      <c r="L3715" s="4">
        <f>Table15_2[[#This Row],[in_person_counts]]/Table15_2[[#This Row],[den_total]]</f>
        <v>4.0739389517207829E-3</v>
      </c>
      <c r="M3715" s="4">
        <f>Table15_2[[#This Row],[virtual_counts]]/Table15_2[[#This Row],[den_total]]</f>
        <v>1.2769062385990515E-3</v>
      </c>
      <c r="N3715" t="s">
        <v>17</v>
      </c>
    </row>
    <row r="3716" spans="1:14" x14ac:dyDescent="0.3">
      <c r="A3716" t="s">
        <v>33</v>
      </c>
      <c r="B3716">
        <v>2021</v>
      </c>
      <c r="C3716">
        <v>5</v>
      </c>
      <c r="D3716" t="s">
        <v>23</v>
      </c>
      <c r="E3716">
        <v>16446</v>
      </c>
      <c r="F3716">
        <f>VLOOKUP(_xlfn.CONCAT(A3716,B3716,C3716),Denominator!D:H,2,FALSE)</f>
        <v>14403</v>
      </c>
      <c r="G3716">
        <f>VLOOKUP(_xlfn.CONCAT(A3716,B3716,C3716),Denominator!D:H,3,FALSE)</f>
        <v>2043</v>
      </c>
      <c r="H3716">
        <v>184</v>
      </c>
      <c r="I3716" s="13">
        <f>Table15_2[[#This Row],[total_counts]]-Table15_2[[#This Row],[virtual_counts]]</f>
        <v>149</v>
      </c>
      <c r="J3716">
        <v>35</v>
      </c>
      <c r="K3716" s="4">
        <f>Table15_2[[#This Row],[total_counts]]/Table15_2[[#This Row],[den_total]]</f>
        <v>1.1188130852486928E-2</v>
      </c>
      <c r="L3716" s="4">
        <f>Table15_2[[#This Row],[in_person_counts]]/Table15_2[[#This Row],[den_total]]</f>
        <v>9.0599537881551739E-3</v>
      </c>
      <c r="M3716" s="4">
        <f>Table15_2[[#This Row],[virtual_counts]]/Table15_2[[#This Row],[den_total]]</f>
        <v>2.1281770643317524E-3</v>
      </c>
      <c r="N3716" t="s">
        <v>17</v>
      </c>
    </row>
    <row r="3717" spans="1:14" x14ac:dyDescent="0.3">
      <c r="A3717" t="s">
        <v>33</v>
      </c>
      <c r="B3717">
        <v>2021</v>
      </c>
      <c r="C3717">
        <v>5</v>
      </c>
      <c r="D3717" t="s">
        <v>24</v>
      </c>
      <c r="E3717">
        <v>16446</v>
      </c>
      <c r="F3717">
        <f>VLOOKUP(_xlfn.CONCAT(A3717,B3717,C3717),Denominator!D:H,2,FALSE)</f>
        <v>14403</v>
      </c>
      <c r="G3717">
        <f>VLOOKUP(_xlfn.CONCAT(A3717,B3717,C3717),Denominator!D:H,3,FALSE)</f>
        <v>2043</v>
      </c>
      <c r="H3717">
        <v>35</v>
      </c>
      <c r="I3717" s="13">
        <f>Table15_2[[#This Row],[total_counts]]-Table15_2[[#This Row],[virtual_counts]]</f>
        <v>25</v>
      </c>
      <c r="J3717">
        <v>10</v>
      </c>
      <c r="K3717" s="4">
        <f>Table15_2[[#This Row],[total_counts]]/Table15_2[[#This Row],[den_total]]</f>
        <v>2.1281770643317524E-3</v>
      </c>
      <c r="L3717" s="4">
        <f>Table15_2[[#This Row],[in_person_counts]]/Table15_2[[#This Row],[den_total]]</f>
        <v>1.5201264745226804E-3</v>
      </c>
      <c r="M3717" s="4">
        <f>Table15_2[[#This Row],[virtual_counts]]/Table15_2[[#This Row],[den_total]]</f>
        <v>6.0805058980907209E-4</v>
      </c>
      <c r="N3717" t="s">
        <v>17</v>
      </c>
    </row>
    <row r="3718" spans="1:14" x14ac:dyDescent="0.3">
      <c r="A3718" t="s">
        <v>33</v>
      </c>
      <c r="B3718">
        <v>2021</v>
      </c>
      <c r="C3718">
        <v>5</v>
      </c>
      <c r="D3718" t="s">
        <v>25</v>
      </c>
      <c r="E3718">
        <v>16446</v>
      </c>
      <c r="F3718">
        <f>VLOOKUP(_xlfn.CONCAT(A3718,B3718,C3718),Denominator!D:H,2,FALSE)</f>
        <v>14403</v>
      </c>
      <c r="G3718">
        <f>VLOOKUP(_xlfn.CONCAT(A3718,B3718,C3718),Denominator!D:H,3,FALSE)</f>
        <v>2043</v>
      </c>
      <c r="H3718">
        <v>473</v>
      </c>
      <c r="I3718" s="13">
        <f>Table15_2[[#This Row],[total_counts]]-Table15_2[[#This Row],[virtual_counts]]</f>
        <v>392</v>
      </c>
      <c r="J3718">
        <v>81</v>
      </c>
      <c r="K3718" s="4">
        <f>Table15_2[[#This Row],[total_counts]]/Table15_2[[#This Row],[den_total]]</f>
        <v>2.8760792897969113E-2</v>
      </c>
      <c r="L3718" s="4">
        <f>Table15_2[[#This Row],[in_person_counts]]/Table15_2[[#This Row],[den_total]]</f>
        <v>2.3835583120515626E-2</v>
      </c>
      <c r="M3718" s="4">
        <f>Table15_2[[#This Row],[virtual_counts]]/Table15_2[[#This Row],[den_total]]</f>
        <v>4.9252097774534842E-3</v>
      </c>
      <c r="N3718" t="s">
        <v>17</v>
      </c>
    </row>
    <row r="3719" spans="1:14" x14ac:dyDescent="0.3">
      <c r="A3719" t="s">
        <v>33</v>
      </c>
      <c r="B3719">
        <v>2021</v>
      </c>
      <c r="C3719">
        <v>6</v>
      </c>
      <c r="D3719" t="s">
        <v>13</v>
      </c>
      <c r="E3719">
        <v>17425</v>
      </c>
      <c r="F3719">
        <f>VLOOKUP(_xlfn.CONCAT(A3719,B3719,C3719),Denominator!D:H,2,FALSE)</f>
        <v>15739</v>
      </c>
      <c r="G3719">
        <f>VLOOKUP(_xlfn.CONCAT(A3719,B3719,C3719),Denominator!D:H,3,FALSE)</f>
        <v>1686</v>
      </c>
      <c r="H3719">
        <v>2307</v>
      </c>
      <c r="I3719" s="13">
        <f>Table15_2[[#This Row],[total_counts]]-Table15_2[[#This Row],[virtual_counts]]</f>
        <v>1887</v>
      </c>
      <c r="J3719">
        <v>420</v>
      </c>
      <c r="K3719" s="4">
        <f>Table15_2[[#This Row],[total_counts]]/Table15_2[[#This Row],[den_total]]</f>
        <v>0.13239598278335724</v>
      </c>
      <c r="L3719" s="4">
        <f>Table15_2[[#This Row],[in_person_counts]]/Table15_2[[#This Row],[den_total]]</f>
        <v>0.10829268292682927</v>
      </c>
      <c r="M3719" s="4">
        <f>Table15_2[[#This Row],[virtual_counts]]/Table15_2[[#This Row],[den_total]]</f>
        <v>2.4103299856527979E-2</v>
      </c>
      <c r="N3719" t="s">
        <v>17</v>
      </c>
    </row>
    <row r="3720" spans="1:14" x14ac:dyDescent="0.3">
      <c r="A3720" t="s">
        <v>33</v>
      </c>
      <c r="B3720">
        <v>2021</v>
      </c>
      <c r="C3720">
        <v>6</v>
      </c>
      <c r="D3720" t="s">
        <v>18</v>
      </c>
      <c r="E3720">
        <v>17425</v>
      </c>
      <c r="F3720">
        <f>VLOOKUP(_xlfn.CONCAT(A3720,B3720,C3720),Denominator!D:H,2,FALSE)</f>
        <v>15739</v>
      </c>
      <c r="G3720">
        <f>VLOOKUP(_xlfn.CONCAT(A3720,B3720,C3720),Denominator!D:H,3,FALSE)</f>
        <v>1686</v>
      </c>
      <c r="H3720">
        <v>151</v>
      </c>
      <c r="I3720" s="13">
        <f>Table15_2[[#This Row],[total_counts]]-Table15_2[[#This Row],[virtual_counts]]</f>
        <v>128</v>
      </c>
      <c r="J3720">
        <v>23</v>
      </c>
      <c r="K3720" s="4">
        <f>Table15_2[[#This Row],[total_counts]]/Table15_2[[#This Row],[den_total]]</f>
        <v>8.6657101865136293E-3</v>
      </c>
      <c r="L3720" s="4">
        <f>Table15_2[[#This Row],[in_person_counts]]/Table15_2[[#This Row],[den_total]]</f>
        <v>7.3457675753228124E-3</v>
      </c>
      <c r="M3720" s="4">
        <f>Table15_2[[#This Row],[virtual_counts]]/Table15_2[[#This Row],[den_total]]</f>
        <v>1.3199426111908177E-3</v>
      </c>
      <c r="N3720" t="s">
        <v>17</v>
      </c>
    </row>
    <row r="3721" spans="1:14" x14ac:dyDescent="0.3">
      <c r="A3721" t="s">
        <v>33</v>
      </c>
      <c r="B3721">
        <v>2021</v>
      </c>
      <c r="C3721">
        <v>6</v>
      </c>
      <c r="D3721" t="s">
        <v>19</v>
      </c>
      <c r="E3721">
        <v>17425</v>
      </c>
      <c r="F3721">
        <f>VLOOKUP(_xlfn.CONCAT(A3721,B3721,C3721),Denominator!D:H,2,FALSE)</f>
        <v>15739</v>
      </c>
      <c r="G3721">
        <f>VLOOKUP(_xlfn.CONCAT(A3721,B3721,C3721),Denominator!D:H,3,FALSE)</f>
        <v>1686</v>
      </c>
      <c r="H3721">
        <v>150</v>
      </c>
      <c r="I3721" s="13">
        <f>Table15_2[[#This Row],[total_counts]]-Table15_2[[#This Row],[virtual_counts]]</f>
        <v>131</v>
      </c>
      <c r="J3721">
        <v>19</v>
      </c>
      <c r="K3721" s="4">
        <f>Table15_2[[#This Row],[total_counts]]/Table15_2[[#This Row],[den_total]]</f>
        <v>8.60832137733142E-3</v>
      </c>
      <c r="L3721" s="4">
        <f>Table15_2[[#This Row],[in_person_counts]]/Table15_2[[#This Row],[den_total]]</f>
        <v>7.5179340028694404E-3</v>
      </c>
      <c r="M3721" s="4">
        <f>Table15_2[[#This Row],[virtual_counts]]/Table15_2[[#This Row],[den_total]]</f>
        <v>1.0903873744619798E-3</v>
      </c>
      <c r="N3721" t="s">
        <v>17</v>
      </c>
    </row>
    <row r="3722" spans="1:14" x14ac:dyDescent="0.3">
      <c r="A3722" t="s">
        <v>33</v>
      </c>
      <c r="B3722">
        <v>2021</v>
      </c>
      <c r="C3722">
        <v>6</v>
      </c>
      <c r="D3722" t="s">
        <v>20</v>
      </c>
      <c r="E3722">
        <v>17425</v>
      </c>
      <c r="F3722">
        <f>VLOOKUP(_xlfn.CONCAT(A3722,B3722,C3722),Denominator!D:H,2,FALSE)</f>
        <v>15739</v>
      </c>
      <c r="G3722">
        <f>VLOOKUP(_xlfn.CONCAT(A3722,B3722,C3722),Denominator!D:H,3,FALSE)</f>
        <v>1686</v>
      </c>
      <c r="H3722">
        <v>88</v>
      </c>
      <c r="I3722" s="13">
        <f>Table15_2[[#This Row],[total_counts]]-Table15_2[[#This Row],[virtual_counts]]</f>
        <v>67</v>
      </c>
      <c r="J3722">
        <v>21</v>
      </c>
      <c r="K3722" s="4">
        <f>Table15_2[[#This Row],[total_counts]]/Table15_2[[#This Row],[den_total]]</f>
        <v>5.0502152080344337E-3</v>
      </c>
      <c r="L3722" s="4">
        <f>Table15_2[[#This Row],[in_person_counts]]/Table15_2[[#This Row],[den_total]]</f>
        <v>3.8450502152080346E-3</v>
      </c>
      <c r="M3722" s="4">
        <f>Table15_2[[#This Row],[virtual_counts]]/Table15_2[[#This Row],[den_total]]</f>
        <v>1.2051649928263989E-3</v>
      </c>
      <c r="N3722" t="s">
        <v>17</v>
      </c>
    </row>
    <row r="3723" spans="1:14" x14ac:dyDescent="0.3">
      <c r="A3723" t="s">
        <v>33</v>
      </c>
      <c r="B3723">
        <v>2021</v>
      </c>
      <c r="C3723">
        <v>6</v>
      </c>
      <c r="D3723" t="s">
        <v>21</v>
      </c>
      <c r="E3723">
        <v>17425</v>
      </c>
      <c r="F3723">
        <f>VLOOKUP(_xlfn.CONCAT(A3723,B3723,C3723),Denominator!D:H,2,FALSE)</f>
        <v>15739</v>
      </c>
      <c r="G3723">
        <f>VLOOKUP(_xlfn.CONCAT(A3723,B3723,C3723),Denominator!D:H,3,FALSE)</f>
        <v>1686</v>
      </c>
      <c r="H3723">
        <v>12</v>
      </c>
      <c r="I3723" s="13">
        <f>Table15_2[[#This Row],[total_counts]]-Table15_2[[#This Row],[virtual_counts]]</f>
        <v>8</v>
      </c>
      <c r="J3723">
        <v>4</v>
      </c>
      <c r="K3723" s="4">
        <f>Table15_2[[#This Row],[total_counts]]/Table15_2[[#This Row],[den_total]]</f>
        <v>6.8866571018651364E-4</v>
      </c>
      <c r="L3723" s="4">
        <f>Table15_2[[#This Row],[in_person_counts]]/Table15_2[[#This Row],[den_total]]</f>
        <v>4.5911047345767578E-4</v>
      </c>
      <c r="M3723" s="4">
        <f>Table15_2[[#This Row],[virtual_counts]]/Table15_2[[#This Row],[den_total]]</f>
        <v>2.2955523672883789E-4</v>
      </c>
      <c r="N3723" t="s">
        <v>17</v>
      </c>
    </row>
    <row r="3724" spans="1:14" x14ac:dyDescent="0.3">
      <c r="A3724" t="s">
        <v>33</v>
      </c>
      <c r="B3724">
        <v>2021</v>
      </c>
      <c r="C3724">
        <v>6</v>
      </c>
      <c r="D3724" t="s">
        <v>22</v>
      </c>
      <c r="E3724">
        <v>17425</v>
      </c>
      <c r="F3724">
        <f>VLOOKUP(_xlfn.CONCAT(A3724,B3724,C3724),Denominator!D:H,2,FALSE)</f>
        <v>15739</v>
      </c>
      <c r="G3724">
        <f>VLOOKUP(_xlfn.CONCAT(A3724,B3724,C3724),Denominator!D:H,3,FALSE)</f>
        <v>1686</v>
      </c>
      <c r="H3724">
        <v>100</v>
      </c>
      <c r="I3724" s="13">
        <f>Table15_2[[#This Row],[total_counts]]-Table15_2[[#This Row],[virtual_counts]]</f>
        <v>75</v>
      </c>
      <c r="J3724">
        <v>25</v>
      </c>
      <c r="K3724" s="4">
        <f>Table15_2[[#This Row],[total_counts]]/Table15_2[[#This Row],[den_total]]</f>
        <v>5.7388809182209472E-3</v>
      </c>
      <c r="L3724" s="4">
        <f>Table15_2[[#This Row],[in_person_counts]]/Table15_2[[#This Row],[den_total]]</f>
        <v>4.30416068866571E-3</v>
      </c>
      <c r="M3724" s="4">
        <f>Table15_2[[#This Row],[virtual_counts]]/Table15_2[[#This Row],[den_total]]</f>
        <v>1.4347202295552368E-3</v>
      </c>
      <c r="N3724" t="s">
        <v>17</v>
      </c>
    </row>
    <row r="3725" spans="1:14" x14ac:dyDescent="0.3">
      <c r="A3725" t="s">
        <v>33</v>
      </c>
      <c r="B3725">
        <v>2021</v>
      </c>
      <c r="C3725">
        <v>6</v>
      </c>
      <c r="D3725" t="s">
        <v>23</v>
      </c>
      <c r="E3725">
        <v>17425</v>
      </c>
      <c r="F3725">
        <f>VLOOKUP(_xlfn.CONCAT(A3725,B3725,C3725),Denominator!D:H,2,FALSE)</f>
        <v>15739</v>
      </c>
      <c r="G3725">
        <f>VLOOKUP(_xlfn.CONCAT(A3725,B3725,C3725),Denominator!D:H,3,FALSE)</f>
        <v>1686</v>
      </c>
      <c r="H3725">
        <v>185</v>
      </c>
      <c r="I3725" s="13">
        <f>Table15_2[[#This Row],[total_counts]]-Table15_2[[#This Row],[virtual_counts]]</f>
        <v>156</v>
      </c>
      <c r="J3725">
        <v>29</v>
      </c>
      <c r="K3725" s="4">
        <f>Table15_2[[#This Row],[total_counts]]/Table15_2[[#This Row],[den_total]]</f>
        <v>1.0616929698708751E-2</v>
      </c>
      <c r="L3725" s="4">
        <f>Table15_2[[#This Row],[in_person_counts]]/Table15_2[[#This Row],[den_total]]</f>
        <v>8.9526542324246776E-3</v>
      </c>
      <c r="M3725" s="4">
        <f>Table15_2[[#This Row],[virtual_counts]]/Table15_2[[#This Row],[den_total]]</f>
        <v>1.6642754662840745E-3</v>
      </c>
      <c r="N3725" t="s">
        <v>17</v>
      </c>
    </row>
    <row r="3726" spans="1:14" x14ac:dyDescent="0.3">
      <c r="A3726" t="s">
        <v>33</v>
      </c>
      <c r="B3726">
        <v>2021</v>
      </c>
      <c r="C3726">
        <v>6</v>
      </c>
      <c r="D3726" t="s">
        <v>24</v>
      </c>
      <c r="E3726">
        <v>17425</v>
      </c>
      <c r="F3726">
        <f>VLOOKUP(_xlfn.CONCAT(A3726,B3726,C3726),Denominator!D:H,2,FALSE)</f>
        <v>15739</v>
      </c>
      <c r="G3726">
        <f>VLOOKUP(_xlfn.CONCAT(A3726,B3726,C3726),Denominator!D:H,3,FALSE)</f>
        <v>1686</v>
      </c>
      <c r="H3726">
        <v>48</v>
      </c>
      <c r="I3726" s="13">
        <f>Table15_2[[#This Row],[total_counts]]-Table15_2[[#This Row],[virtual_counts]]</f>
        <v>38</v>
      </c>
      <c r="J3726">
        <v>10</v>
      </c>
      <c r="K3726" s="4">
        <f>Table15_2[[#This Row],[total_counts]]/Table15_2[[#This Row],[den_total]]</f>
        <v>2.7546628407460545E-3</v>
      </c>
      <c r="L3726" s="4">
        <f>Table15_2[[#This Row],[in_person_counts]]/Table15_2[[#This Row],[den_total]]</f>
        <v>2.1807747489239596E-3</v>
      </c>
      <c r="M3726" s="4">
        <f>Table15_2[[#This Row],[virtual_counts]]/Table15_2[[#This Row],[den_total]]</f>
        <v>5.7388809182209468E-4</v>
      </c>
      <c r="N3726" t="s">
        <v>17</v>
      </c>
    </row>
    <row r="3727" spans="1:14" x14ac:dyDescent="0.3">
      <c r="A3727" t="s">
        <v>33</v>
      </c>
      <c r="B3727">
        <v>2021</v>
      </c>
      <c r="C3727">
        <v>6</v>
      </c>
      <c r="D3727" t="s">
        <v>25</v>
      </c>
      <c r="E3727">
        <v>17425</v>
      </c>
      <c r="F3727">
        <f>VLOOKUP(_xlfn.CONCAT(A3727,B3727,C3727),Denominator!D:H,2,FALSE)</f>
        <v>15739</v>
      </c>
      <c r="G3727">
        <f>VLOOKUP(_xlfn.CONCAT(A3727,B3727,C3727),Denominator!D:H,3,FALSE)</f>
        <v>1686</v>
      </c>
      <c r="H3727">
        <v>460</v>
      </c>
      <c r="I3727" s="13">
        <f>Table15_2[[#This Row],[total_counts]]-Table15_2[[#This Row],[virtual_counts]]</f>
        <v>409</v>
      </c>
      <c r="J3727">
        <v>51</v>
      </c>
      <c r="K3727" s="4">
        <f>Table15_2[[#This Row],[total_counts]]/Table15_2[[#This Row],[den_total]]</f>
        <v>2.6398852223816355E-2</v>
      </c>
      <c r="L3727" s="4">
        <f>Table15_2[[#This Row],[in_person_counts]]/Table15_2[[#This Row],[den_total]]</f>
        <v>2.3472022955523673E-2</v>
      </c>
      <c r="M3727" s="4">
        <f>Table15_2[[#This Row],[virtual_counts]]/Table15_2[[#This Row],[den_total]]</f>
        <v>2.9268292682926829E-3</v>
      </c>
      <c r="N3727" t="s">
        <v>17</v>
      </c>
    </row>
    <row r="3728" spans="1:14" x14ac:dyDescent="0.3">
      <c r="A3728" t="s">
        <v>33</v>
      </c>
      <c r="B3728">
        <v>2021</v>
      </c>
      <c r="C3728">
        <v>7</v>
      </c>
      <c r="D3728" t="s">
        <v>13</v>
      </c>
      <c r="E3728">
        <v>16150</v>
      </c>
      <c r="F3728">
        <f>VLOOKUP(_xlfn.CONCAT(A3728,B3728,C3728),Denominator!D:H,2,FALSE)</f>
        <v>14623</v>
      </c>
      <c r="G3728">
        <f>VLOOKUP(_xlfn.CONCAT(A3728,B3728,C3728),Denominator!D:H,3,FALSE)</f>
        <v>1527</v>
      </c>
      <c r="H3728">
        <v>2122</v>
      </c>
      <c r="I3728" s="13">
        <f>Table15_2[[#This Row],[total_counts]]-Table15_2[[#This Row],[virtual_counts]]</f>
        <v>1759</v>
      </c>
      <c r="J3728">
        <v>363</v>
      </c>
      <c r="K3728" s="4">
        <f>Table15_2[[#This Row],[total_counts]]/Table15_2[[#This Row],[den_total]]</f>
        <v>0.13139318885448917</v>
      </c>
      <c r="L3728" s="4">
        <f>Table15_2[[#This Row],[in_person_counts]]/Table15_2[[#This Row],[den_total]]</f>
        <v>0.10891640866873065</v>
      </c>
      <c r="M3728" s="4">
        <f>Table15_2[[#This Row],[virtual_counts]]/Table15_2[[#This Row],[den_total]]</f>
        <v>2.2476780185758514E-2</v>
      </c>
      <c r="N3728" t="s">
        <v>17</v>
      </c>
    </row>
    <row r="3729" spans="1:14" x14ac:dyDescent="0.3">
      <c r="A3729" t="s">
        <v>33</v>
      </c>
      <c r="B3729">
        <v>2021</v>
      </c>
      <c r="C3729">
        <v>7</v>
      </c>
      <c r="D3729" t="s">
        <v>18</v>
      </c>
      <c r="E3729">
        <v>16150</v>
      </c>
      <c r="F3729">
        <f>VLOOKUP(_xlfn.CONCAT(A3729,B3729,C3729),Denominator!D:H,2,FALSE)</f>
        <v>14623</v>
      </c>
      <c r="G3729">
        <f>VLOOKUP(_xlfn.CONCAT(A3729,B3729,C3729),Denominator!D:H,3,FALSE)</f>
        <v>1527</v>
      </c>
      <c r="H3729">
        <v>131</v>
      </c>
      <c r="I3729" s="13">
        <f>Table15_2[[#This Row],[total_counts]]-Table15_2[[#This Row],[virtual_counts]]</f>
        <v>115</v>
      </c>
      <c r="J3729">
        <v>16</v>
      </c>
      <c r="K3729" s="4">
        <f>Table15_2[[#This Row],[total_counts]]/Table15_2[[#This Row],[den_total]]</f>
        <v>8.1114551083591325E-3</v>
      </c>
      <c r="L3729" s="4">
        <f>Table15_2[[#This Row],[in_person_counts]]/Table15_2[[#This Row],[den_total]]</f>
        <v>7.1207430340557275E-3</v>
      </c>
      <c r="M3729" s="4">
        <f>Table15_2[[#This Row],[virtual_counts]]/Table15_2[[#This Row],[den_total]]</f>
        <v>9.9071207430340559E-4</v>
      </c>
      <c r="N3729" t="s">
        <v>17</v>
      </c>
    </row>
    <row r="3730" spans="1:14" x14ac:dyDescent="0.3">
      <c r="A3730" t="s">
        <v>33</v>
      </c>
      <c r="B3730">
        <v>2021</v>
      </c>
      <c r="C3730">
        <v>7</v>
      </c>
      <c r="D3730" t="s">
        <v>19</v>
      </c>
      <c r="E3730">
        <v>16150</v>
      </c>
      <c r="F3730">
        <f>VLOOKUP(_xlfn.CONCAT(A3730,B3730,C3730),Denominator!D:H,2,FALSE)</f>
        <v>14623</v>
      </c>
      <c r="G3730">
        <f>VLOOKUP(_xlfn.CONCAT(A3730,B3730,C3730),Denominator!D:H,3,FALSE)</f>
        <v>1527</v>
      </c>
      <c r="H3730">
        <v>125</v>
      </c>
      <c r="I3730" s="13">
        <f>Table15_2[[#This Row],[total_counts]]-Table15_2[[#This Row],[virtual_counts]]</f>
        <v>99</v>
      </c>
      <c r="J3730">
        <v>26</v>
      </c>
      <c r="K3730" s="4">
        <f>Table15_2[[#This Row],[total_counts]]/Table15_2[[#This Row],[den_total]]</f>
        <v>7.7399380804953561E-3</v>
      </c>
      <c r="L3730" s="4">
        <f>Table15_2[[#This Row],[in_person_counts]]/Table15_2[[#This Row],[den_total]]</f>
        <v>6.1300309597523217E-3</v>
      </c>
      <c r="M3730" s="4">
        <f>Table15_2[[#This Row],[virtual_counts]]/Table15_2[[#This Row],[den_total]]</f>
        <v>1.6099071207430341E-3</v>
      </c>
      <c r="N3730" t="s">
        <v>17</v>
      </c>
    </row>
    <row r="3731" spans="1:14" x14ac:dyDescent="0.3">
      <c r="A3731" t="s">
        <v>33</v>
      </c>
      <c r="B3731">
        <v>2021</v>
      </c>
      <c r="C3731">
        <v>7</v>
      </c>
      <c r="D3731" t="s">
        <v>20</v>
      </c>
      <c r="E3731">
        <v>16150</v>
      </c>
      <c r="F3731">
        <f>VLOOKUP(_xlfn.CONCAT(A3731,B3731,C3731),Denominator!D:H,2,FALSE)</f>
        <v>14623</v>
      </c>
      <c r="G3731">
        <f>VLOOKUP(_xlfn.CONCAT(A3731,B3731,C3731),Denominator!D:H,3,FALSE)</f>
        <v>1527</v>
      </c>
      <c r="H3731">
        <v>80</v>
      </c>
      <c r="I3731" s="13">
        <f>Table15_2[[#This Row],[total_counts]]-Table15_2[[#This Row],[virtual_counts]]</f>
        <v>66</v>
      </c>
      <c r="J3731">
        <v>14</v>
      </c>
      <c r="K3731" s="4">
        <f>Table15_2[[#This Row],[total_counts]]/Table15_2[[#This Row],[den_total]]</f>
        <v>4.9535603715170282E-3</v>
      </c>
      <c r="L3731" s="4">
        <f>Table15_2[[#This Row],[in_person_counts]]/Table15_2[[#This Row],[den_total]]</f>
        <v>4.0866873065015484E-3</v>
      </c>
      <c r="M3731" s="4">
        <f>Table15_2[[#This Row],[virtual_counts]]/Table15_2[[#This Row],[den_total]]</f>
        <v>8.6687306501547986E-4</v>
      </c>
      <c r="N3731" t="s">
        <v>17</v>
      </c>
    </row>
    <row r="3732" spans="1:14" x14ac:dyDescent="0.3">
      <c r="A3732" t="s">
        <v>33</v>
      </c>
      <c r="B3732">
        <v>2021</v>
      </c>
      <c r="C3732">
        <v>7</v>
      </c>
      <c r="D3732" t="s">
        <v>21</v>
      </c>
      <c r="E3732">
        <v>16150</v>
      </c>
      <c r="F3732">
        <f>VLOOKUP(_xlfn.CONCAT(A3732,B3732,C3732),Denominator!D:H,2,FALSE)</f>
        <v>14623</v>
      </c>
      <c r="G3732">
        <f>VLOOKUP(_xlfn.CONCAT(A3732,B3732,C3732),Denominator!D:H,3,FALSE)</f>
        <v>1527</v>
      </c>
      <c r="H3732">
        <v>5</v>
      </c>
      <c r="I3732" s="13">
        <f>Table15_2[[#This Row],[total_counts]]-Table15_2[[#This Row],[virtual_counts]]</f>
        <v>4</v>
      </c>
      <c r="J3732">
        <v>1</v>
      </c>
      <c r="K3732" s="4">
        <f>Table15_2[[#This Row],[total_counts]]/Table15_2[[#This Row],[den_total]]</f>
        <v>3.0959752321981426E-4</v>
      </c>
      <c r="L3732" s="4">
        <f>Table15_2[[#This Row],[in_person_counts]]/Table15_2[[#This Row],[den_total]]</f>
        <v>2.476780185758514E-4</v>
      </c>
      <c r="M3732" s="4">
        <f>Table15_2[[#This Row],[virtual_counts]]/Table15_2[[#This Row],[den_total]]</f>
        <v>6.1919504643962849E-5</v>
      </c>
      <c r="N3732" t="s">
        <v>17</v>
      </c>
    </row>
    <row r="3733" spans="1:14" x14ac:dyDescent="0.3">
      <c r="A3733" t="s">
        <v>33</v>
      </c>
      <c r="B3733">
        <v>2021</v>
      </c>
      <c r="C3733">
        <v>7</v>
      </c>
      <c r="D3733" t="s">
        <v>22</v>
      </c>
      <c r="E3733">
        <v>16150</v>
      </c>
      <c r="F3733">
        <f>VLOOKUP(_xlfn.CONCAT(A3733,B3733,C3733),Denominator!D:H,2,FALSE)</f>
        <v>14623</v>
      </c>
      <c r="G3733">
        <f>VLOOKUP(_xlfn.CONCAT(A3733,B3733,C3733),Denominator!D:H,3,FALSE)</f>
        <v>1527</v>
      </c>
      <c r="H3733">
        <v>85</v>
      </c>
      <c r="I3733" s="13">
        <f>Table15_2[[#This Row],[total_counts]]-Table15_2[[#This Row],[virtual_counts]]</f>
        <v>70</v>
      </c>
      <c r="J3733">
        <v>15</v>
      </c>
      <c r="K3733" s="4">
        <f>Table15_2[[#This Row],[total_counts]]/Table15_2[[#This Row],[den_total]]</f>
        <v>5.263157894736842E-3</v>
      </c>
      <c r="L3733" s="4">
        <f>Table15_2[[#This Row],[in_person_counts]]/Table15_2[[#This Row],[den_total]]</f>
        <v>4.3343653250773996E-3</v>
      </c>
      <c r="M3733" s="4">
        <f>Table15_2[[#This Row],[virtual_counts]]/Table15_2[[#This Row],[den_total]]</f>
        <v>9.2879256965944267E-4</v>
      </c>
      <c r="N3733" t="s">
        <v>17</v>
      </c>
    </row>
    <row r="3734" spans="1:14" x14ac:dyDescent="0.3">
      <c r="A3734" t="s">
        <v>33</v>
      </c>
      <c r="B3734">
        <v>2021</v>
      </c>
      <c r="C3734">
        <v>7</v>
      </c>
      <c r="D3734" t="s">
        <v>23</v>
      </c>
      <c r="E3734">
        <v>16150</v>
      </c>
      <c r="F3734">
        <f>VLOOKUP(_xlfn.CONCAT(A3734,B3734,C3734),Denominator!D:H,2,FALSE)</f>
        <v>14623</v>
      </c>
      <c r="G3734">
        <f>VLOOKUP(_xlfn.CONCAT(A3734,B3734,C3734),Denominator!D:H,3,FALSE)</f>
        <v>1527</v>
      </c>
      <c r="H3734">
        <v>179</v>
      </c>
      <c r="I3734" s="13">
        <f>Table15_2[[#This Row],[total_counts]]-Table15_2[[#This Row],[virtual_counts]]</f>
        <v>162</v>
      </c>
      <c r="J3734">
        <v>17</v>
      </c>
      <c r="K3734" s="4">
        <f>Table15_2[[#This Row],[total_counts]]/Table15_2[[#This Row],[den_total]]</f>
        <v>1.1083591331269349E-2</v>
      </c>
      <c r="L3734" s="4">
        <f>Table15_2[[#This Row],[in_person_counts]]/Table15_2[[#This Row],[den_total]]</f>
        <v>1.0030959752321982E-2</v>
      </c>
      <c r="M3734" s="4">
        <f>Table15_2[[#This Row],[virtual_counts]]/Table15_2[[#This Row],[den_total]]</f>
        <v>1.0526315789473684E-3</v>
      </c>
      <c r="N3734" t="s">
        <v>17</v>
      </c>
    </row>
    <row r="3735" spans="1:14" x14ac:dyDescent="0.3">
      <c r="A3735" t="s">
        <v>33</v>
      </c>
      <c r="B3735">
        <v>2021</v>
      </c>
      <c r="C3735">
        <v>7</v>
      </c>
      <c r="D3735" t="s">
        <v>24</v>
      </c>
      <c r="E3735">
        <v>16150</v>
      </c>
      <c r="F3735">
        <f>VLOOKUP(_xlfn.CONCAT(A3735,B3735,C3735),Denominator!D:H,2,FALSE)</f>
        <v>14623</v>
      </c>
      <c r="G3735">
        <f>VLOOKUP(_xlfn.CONCAT(A3735,B3735,C3735),Denominator!D:H,3,FALSE)</f>
        <v>1527</v>
      </c>
      <c r="H3735">
        <v>44</v>
      </c>
      <c r="I3735" s="13">
        <f>Table15_2[[#This Row],[total_counts]]-Table15_2[[#This Row],[virtual_counts]]</f>
        <v>43</v>
      </c>
      <c r="J3735">
        <v>1</v>
      </c>
      <c r="K3735" s="4">
        <f>Table15_2[[#This Row],[total_counts]]/Table15_2[[#This Row],[den_total]]</f>
        <v>2.7244582043343653E-3</v>
      </c>
      <c r="L3735" s="4">
        <f>Table15_2[[#This Row],[in_person_counts]]/Table15_2[[#This Row],[den_total]]</f>
        <v>2.6625386996904023E-3</v>
      </c>
      <c r="M3735" s="4">
        <f>Table15_2[[#This Row],[virtual_counts]]/Table15_2[[#This Row],[den_total]]</f>
        <v>6.1919504643962849E-5</v>
      </c>
      <c r="N3735" t="s">
        <v>17</v>
      </c>
    </row>
    <row r="3736" spans="1:14" x14ac:dyDescent="0.3">
      <c r="A3736" t="s">
        <v>33</v>
      </c>
      <c r="B3736">
        <v>2021</v>
      </c>
      <c r="C3736">
        <v>7</v>
      </c>
      <c r="D3736" t="s">
        <v>25</v>
      </c>
      <c r="E3736">
        <v>16150</v>
      </c>
      <c r="F3736">
        <f>VLOOKUP(_xlfn.CONCAT(A3736,B3736,C3736),Denominator!D:H,2,FALSE)</f>
        <v>14623</v>
      </c>
      <c r="G3736">
        <f>VLOOKUP(_xlfn.CONCAT(A3736,B3736,C3736),Denominator!D:H,3,FALSE)</f>
        <v>1527</v>
      </c>
      <c r="H3736">
        <v>474</v>
      </c>
      <c r="I3736" s="13">
        <f>Table15_2[[#This Row],[total_counts]]-Table15_2[[#This Row],[virtual_counts]]</f>
        <v>412</v>
      </c>
      <c r="J3736">
        <v>62</v>
      </c>
      <c r="K3736" s="4">
        <f>Table15_2[[#This Row],[total_counts]]/Table15_2[[#This Row],[den_total]]</f>
        <v>2.934984520123839E-2</v>
      </c>
      <c r="L3736" s="4">
        <f>Table15_2[[#This Row],[in_person_counts]]/Table15_2[[#This Row],[den_total]]</f>
        <v>2.5510835913312692E-2</v>
      </c>
      <c r="M3736" s="4">
        <f>Table15_2[[#This Row],[virtual_counts]]/Table15_2[[#This Row],[den_total]]</f>
        <v>3.8390092879256967E-3</v>
      </c>
      <c r="N3736" t="s">
        <v>17</v>
      </c>
    </row>
    <row r="3737" spans="1:14" x14ac:dyDescent="0.3">
      <c r="A3737" t="s">
        <v>33</v>
      </c>
      <c r="B3737">
        <v>2021</v>
      </c>
      <c r="C3737">
        <v>8</v>
      </c>
      <c r="D3737" t="s">
        <v>13</v>
      </c>
      <c r="E3737">
        <v>17405</v>
      </c>
      <c r="F3737">
        <f>VLOOKUP(_xlfn.CONCAT(A3737,B3737,C3737),Denominator!D:H,2,FALSE)</f>
        <v>15575</v>
      </c>
      <c r="G3737">
        <f>VLOOKUP(_xlfn.CONCAT(A3737,B3737,C3737),Denominator!D:H,3,FALSE)</f>
        <v>1830</v>
      </c>
      <c r="H3737">
        <v>2195</v>
      </c>
      <c r="I3737" s="13">
        <f>Table15_2[[#This Row],[total_counts]]-Table15_2[[#This Row],[virtual_counts]]</f>
        <v>1809</v>
      </c>
      <c r="J3737">
        <v>386</v>
      </c>
      <c r="K3737" s="4">
        <f>Table15_2[[#This Row],[total_counts]]/Table15_2[[#This Row],[den_total]]</f>
        <v>0.12611318586613043</v>
      </c>
      <c r="L3737" s="4">
        <f>Table15_2[[#This Row],[in_person_counts]]/Table15_2[[#This Row],[den_total]]</f>
        <v>0.10393565067509336</v>
      </c>
      <c r="M3737" s="4">
        <f>Table15_2[[#This Row],[virtual_counts]]/Table15_2[[#This Row],[den_total]]</f>
        <v>2.2177535191037059E-2</v>
      </c>
      <c r="N3737" t="s">
        <v>17</v>
      </c>
    </row>
    <row r="3738" spans="1:14" x14ac:dyDescent="0.3">
      <c r="A3738" t="s">
        <v>33</v>
      </c>
      <c r="B3738">
        <v>2021</v>
      </c>
      <c r="C3738">
        <v>8</v>
      </c>
      <c r="D3738" t="s">
        <v>18</v>
      </c>
      <c r="E3738">
        <v>17405</v>
      </c>
      <c r="F3738">
        <f>VLOOKUP(_xlfn.CONCAT(A3738,B3738,C3738),Denominator!D:H,2,FALSE)</f>
        <v>15575</v>
      </c>
      <c r="G3738">
        <f>VLOOKUP(_xlfn.CONCAT(A3738,B3738,C3738),Denominator!D:H,3,FALSE)</f>
        <v>1830</v>
      </c>
      <c r="H3738">
        <v>95</v>
      </c>
      <c r="I3738" s="13">
        <f>Table15_2[[#This Row],[total_counts]]-Table15_2[[#This Row],[virtual_counts]]</f>
        <v>79</v>
      </c>
      <c r="J3738">
        <v>16</v>
      </c>
      <c r="K3738" s="4">
        <f>Table15_2[[#This Row],[total_counts]]/Table15_2[[#This Row],[den_total]]</f>
        <v>5.4582016661878768E-3</v>
      </c>
      <c r="L3738" s="4">
        <f>Table15_2[[#This Row],[in_person_counts]]/Table15_2[[#This Row],[den_total]]</f>
        <v>4.5389255960930769E-3</v>
      </c>
      <c r="M3738" s="4">
        <f>Table15_2[[#This Row],[virtual_counts]]/Table15_2[[#This Row],[den_total]]</f>
        <v>9.1927607009480031E-4</v>
      </c>
      <c r="N3738" t="s">
        <v>17</v>
      </c>
    </row>
    <row r="3739" spans="1:14" x14ac:dyDescent="0.3">
      <c r="A3739" t="s">
        <v>33</v>
      </c>
      <c r="B3739">
        <v>2021</v>
      </c>
      <c r="C3739">
        <v>8</v>
      </c>
      <c r="D3739" t="s">
        <v>19</v>
      </c>
      <c r="E3739">
        <v>17405</v>
      </c>
      <c r="F3739">
        <f>VLOOKUP(_xlfn.CONCAT(A3739,B3739,C3739),Denominator!D:H,2,FALSE)</f>
        <v>15575</v>
      </c>
      <c r="G3739">
        <f>VLOOKUP(_xlfn.CONCAT(A3739,B3739,C3739),Denominator!D:H,3,FALSE)</f>
        <v>1830</v>
      </c>
      <c r="H3739">
        <v>132</v>
      </c>
      <c r="I3739" s="13">
        <f>Table15_2[[#This Row],[total_counts]]-Table15_2[[#This Row],[virtual_counts]]</f>
        <v>111</v>
      </c>
      <c r="J3739">
        <v>21</v>
      </c>
      <c r="K3739" s="4">
        <f>Table15_2[[#This Row],[total_counts]]/Table15_2[[#This Row],[den_total]]</f>
        <v>7.5840275782821029E-3</v>
      </c>
      <c r="L3739" s="4">
        <f>Table15_2[[#This Row],[in_person_counts]]/Table15_2[[#This Row],[den_total]]</f>
        <v>6.3774777362826775E-3</v>
      </c>
      <c r="M3739" s="4">
        <f>Table15_2[[#This Row],[virtual_counts]]/Table15_2[[#This Row],[den_total]]</f>
        <v>1.2065498419994254E-3</v>
      </c>
      <c r="N3739" t="s">
        <v>17</v>
      </c>
    </row>
    <row r="3740" spans="1:14" x14ac:dyDescent="0.3">
      <c r="A3740" t="s">
        <v>33</v>
      </c>
      <c r="B3740">
        <v>2021</v>
      </c>
      <c r="C3740">
        <v>8</v>
      </c>
      <c r="D3740" t="s">
        <v>20</v>
      </c>
      <c r="E3740">
        <v>17405</v>
      </c>
      <c r="F3740">
        <f>VLOOKUP(_xlfn.CONCAT(A3740,B3740,C3740),Denominator!D:H,2,FALSE)</f>
        <v>15575</v>
      </c>
      <c r="G3740">
        <f>VLOOKUP(_xlfn.CONCAT(A3740,B3740,C3740),Denominator!D:H,3,FALSE)</f>
        <v>1830</v>
      </c>
      <c r="H3740">
        <v>107</v>
      </c>
      <c r="I3740" s="13">
        <f>Table15_2[[#This Row],[total_counts]]-Table15_2[[#This Row],[virtual_counts]]</f>
        <v>85</v>
      </c>
      <c r="J3740">
        <v>22</v>
      </c>
      <c r="K3740" s="4">
        <f>Table15_2[[#This Row],[total_counts]]/Table15_2[[#This Row],[den_total]]</f>
        <v>6.1476587187589771E-3</v>
      </c>
      <c r="L3740" s="4">
        <f>Table15_2[[#This Row],[in_person_counts]]/Table15_2[[#This Row],[den_total]]</f>
        <v>4.8836541223786266E-3</v>
      </c>
      <c r="M3740" s="4">
        <f>Table15_2[[#This Row],[virtual_counts]]/Table15_2[[#This Row],[den_total]]</f>
        <v>1.2640045963803505E-3</v>
      </c>
      <c r="N3740" t="s">
        <v>17</v>
      </c>
    </row>
    <row r="3741" spans="1:14" x14ac:dyDescent="0.3">
      <c r="A3741" t="s">
        <v>33</v>
      </c>
      <c r="B3741">
        <v>2021</v>
      </c>
      <c r="C3741">
        <v>8</v>
      </c>
      <c r="D3741" t="s">
        <v>21</v>
      </c>
      <c r="E3741">
        <v>17405</v>
      </c>
      <c r="F3741">
        <f>VLOOKUP(_xlfn.CONCAT(A3741,B3741,C3741),Denominator!D:H,2,FALSE)</f>
        <v>15575</v>
      </c>
      <c r="G3741">
        <f>VLOOKUP(_xlfn.CONCAT(A3741,B3741,C3741),Denominator!D:H,3,FALSE)</f>
        <v>1830</v>
      </c>
      <c r="H3741">
        <v>13</v>
      </c>
      <c r="I3741" s="13">
        <f>Table15_2[[#This Row],[total_counts]]-Table15_2[[#This Row],[virtual_counts]]</f>
        <v>8</v>
      </c>
      <c r="J3741">
        <v>5</v>
      </c>
      <c r="K3741" s="4">
        <f>Table15_2[[#This Row],[total_counts]]/Table15_2[[#This Row],[den_total]]</f>
        <v>7.4691180695202533E-4</v>
      </c>
      <c r="L3741" s="4">
        <f>Table15_2[[#This Row],[in_person_counts]]/Table15_2[[#This Row],[den_total]]</f>
        <v>4.5963803504740016E-4</v>
      </c>
      <c r="M3741" s="4">
        <f>Table15_2[[#This Row],[virtual_counts]]/Table15_2[[#This Row],[den_total]]</f>
        <v>2.8727377190462512E-4</v>
      </c>
      <c r="N3741" t="s">
        <v>17</v>
      </c>
    </row>
    <row r="3742" spans="1:14" x14ac:dyDescent="0.3">
      <c r="A3742" t="s">
        <v>33</v>
      </c>
      <c r="B3742">
        <v>2021</v>
      </c>
      <c r="C3742">
        <v>8</v>
      </c>
      <c r="D3742" t="s">
        <v>22</v>
      </c>
      <c r="E3742">
        <v>17405</v>
      </c>
      <c r="F3742">
        <f>VLOOKUP(_xlfn.CONCAT(A3742,B3742,C3742),Denominator!D:H,2,FALSE)</f>
        <v>15575</v>
      </c>
      <c r="G3742">
        <f>VLOOKUP(_xlfn.CONCAT(A3742,B3742,C3742),Denominator!D:H,3,FALSE)</f>
        <v>1830</v>
      </c>
      <c r="H3742">
        <v>120</v>
      </c>
      <c r="I3742" s="13">
        <f>Table15_2[[#This Row],[total_counts]]-Table15_2[[#This Row],[virtual_counts]]</f>
        <v>93</v>
      </c>
      <c r="J3742">
        <v>27</v>
      </c>
      <c r="K3742" s="4">
        <f>Table15_2[[#This Row],[total_counts]]/Table15_2[[#This Row],[den_total]]</f>
        <v>6.8945705257110025E-3</v>
      </c>
      <c r="L3742" s="4">
        <f>Table15_2[[#This Row],[in_person_counts]]/Table15_2[[#This Row],[den_total]]</f>
        <v>5.3432921574260274E-3</v>
      </c>
      <c r="M3742" s="4">
        <f>Table15_2[[#This Row],[virtual_counts]]/Table15_2[[#This Row],[den_total]]</f>
        <v>1.5512783682849756E-3</v>
      </c>
      <c r="N3742" t="s">
        <v>17</v>
      </c>
    </row>
    <row r="3743" spans="1:14" x14ac:dyDescent="0.3">
      <c r="A3743" t="s">
        <v>33</v>
      </c>
      <c r="B3743">
        <v>2021</v>
      </c>
      <c r="C3743">
        <v>8</v>
      </c>
      <c r="D3743" t="s">
        <v>23</v>
      </c>
      <c r="E3743">
        <v>17405</v>
      </c>
      <c r="F3743">
        <f>VLOOKUP(_xlfn.CONCAT(A3743,B3743,C3743),Denominator!D:H,2,FALSE)</f>
        <v>15575</v>
      </c>
      <c r="G3743">
        <f>VLOOKUP(_xlfn.CONCAT(A3743,B3743,C3743),Denominator!D:H,3,FALSE)</f>
        <v>1830</v>
      </c>
      <c r="H3743">
        <v>175</v>
      </c>
      <c r="I3743" s="13">
        <f>Table15_2[[#This Row],[total_counts]]-Table15_2[[#This Row],[virtual_counts]]</f>
        <v>152</v>
      </c>
      <c r="J3743">
        <v>23</v>
      </c>
      <c r="K3743" s="4">
        <f>Table15_2[[#This Row],[total_counts]]/Table15_2[[#This Row],[den_total]]</f>
        <v>1.005458201666188E-2</v>
      </c>
      <c r="L3743" s="4">
        <f>Table15_2[[#This Row],[in_person_counts]]/Table15_2[[#This Row],[den_total]]</f>
        <v>8.7331226659006032E-3</v>
      </c>
      <c r="M3743" s="4">
        <f>Table15_2[[#This Row],[virtual_counts]]/Table15_2[[#This Row],[den_total]]</f>
        <v>1.3214593507612756E-3</v>
      </c>
      <c r="N3743" t="s">
        <v>17</v>
      </c>
    </row>
    <row r="3744" spans="1:14" x14ac:dyDescent="0.3">
      <c r="A3744" t="s">
        <v>33</v>
      </c>
      <c r="B3744">
        <v>2021</v>
      </c>
      <c r="C3744">
        <v>8</v>
      </c>
      <c r="D3744" t="s">
        <v>24</v>
      </c>
      <c r="E3744">
        <v>17405</v>
      </c>
      <c r="F3744">
        <f>VLOOKUP(_xlfn.CONCAT(A3744,B3744,C3744),Denominator!D:H,2,FALSE)</f>
        <v>15575</v>
      </c>
      <c r="G3744">
        <f>VLOOKUP(_xlfn.CONCAT(A3744,B3744,C3744),Denominator!D:H,3,FALSE)</f>
        <v>1830</v>
      </c>
      <c r="H3744">
        <v>43</v>
      </c>
      <c r="I3744" s="13">
        <f>Table15_2[[#This Row],[total_counts]]-Table15_2[[#This Row],[virtual_counts]]</f>
        <v>37</v>
      </c>
      <c r="J3744">
        <v>6</v>
      </c>
      <c r="K3744" s="4">
        <f>Table15_2[[#This Row],[total_counts]]/Table15_2[[#This Row],[den_total]]</f>
        <v>2.4705544383797759E-3</v>
      </c>
      <c r="L3744" s="4">
        <f>Table15_2[[#This Row],[in_person_counts]]/Table15_2[[#This Row],[den_total]]</f>
        <v>2.1258259120942257E-3</v>
      </c>
      <c r="M3744" s="4">
        <f>Table15_2[[#This Row],[virtual_counts]]/Table15_2[[#This Row],[den_total]]</f>
        <v>3.4472852628555012E-4</v>
      </c>
      <c r="N3744" t="s">
        <v>17</v>
      </c>
    </row>
    <row r="3745" spans="1:14" x14ac:dyDescent="0.3">
      <c r="A3745" t="s">
        <v>33</v>
      </c>
      <c r="B3745">
        <v>2021</v>
      </c>
      <c r="C3745">
        <v>8</v>
      </c>
      <c r="D3745" t="s">
        <v>25</v>
      </c>
      <c r="E3745">
        <v>17405</v>
      </c>
      <c r="F3745">
        <f>VLOOKUP(_xlfn.CONCAT(A3745,B3745,C3745),Denominator!D:H,2,FALSE)</f>
        <v>15575</v>
      </c>
      <c r="G3745">
        <f>VLOOKUP(_xlfn.CONCAT(A3745,B3745,C3745),Denominator!D:H,3,FALSE)</f>
        <v>1830</v>
      </c>
      <c r="H3745">
        <v>478</v>
      </c>
      <c r="I3745" s="13">
        <f>Table15_2[[#This Row],[total_counts]]-Table15_2[[#This Row],[virtual_counts]]</f>
        <v>437</v>
      </c>
      <c r="J3745">
        <v>41</v>
      </c>
      <c r="K3745" s="4">
        <f>Table15_2[[#This Row],[total_counts]]/Table15_2[[#This Row],[den_total]]</f>
        <v>2.7463372594082162E-2</v>
      </c>
      <c r="L3745" s="4">
        <f>Table15_2[[#This Row],[in_person_counts]]/Table15_2[[#This Row],[den_total]]</f>
        <v>2.5107727664464233E-2</v>
      </c>
      <c r="M3745" s="4">
        <f>Table15_2[[#This Row],[virtual_counts]]/Table15_2[[#This Row],[den_total]]</f>
        <v>2.3556449296179261E-3</v>
      </c>
      <c r="N3745" t="s">
        <v>17</v>
      </c>
    </row>
    <row r="3746" spans="1:14" x14ac:dyDescent="0.3">
      <c r="A3746" t="s">
        <v>33</v>
      </c>
      <c r="B3746">
        <v>2021</v>
      </c>
      <c r="C3746">
        <v>9</v>
      </c>
      <c r="D3746" t="s">
        <v>13</v>
      </c>
      <c r="E3746">
        <v>17085</v>
      </c>
      <c r="F3746">
        <f>VLOOKUP(_xlfn.CONCAT(A3746,B3746,C3746),Denominator!D:H,2,FALSE)</f>
        <v>15243</v>
      </c>
      <c r="G3746">
        <f>VLOOKUP(_xlfn.CONCAT(A3746,B3746,C3746),Denominator!D:H,3,FALSE)</f>
        <v>1842</v>
      </c>
      <c r="H3746">
        <v>2252</v>
      </c>
      <c r="I3746" s="13">
        <f>Table15_2[[#This Row],[total_counts]]-Table15_2[[#This Row],[virtual_counts]]</f>
        <v>1881</v>
      </c>
      <c r="J3746">
        <v>371</v>
      </c>
      <c r="K3746" s="4">
        <f>Table15_2[[#This Row],[total_counts]]/Table15_2[[#This Row],[den_total]]</f>
        <v>0.13181153058238221</v>
      </c>
      <c r="L3746" s="4">
        <f>Table15_2[[#This Row],[in_person_counts]]/Table15_2[[#This Row],[den_total]]</f>
        <v>0.11009657594381037</v>
      </c>
      <c r="M3746" s="4">
        <f>Table15_2[[#This Row],[virtual_counts]]/Table15_2[[#This Row],[den_total]]</f>
        <v>2.1714954638571846E-2</v>
      </c>
      <c r="N3746" t="s">
        <v>17</v>
      </c>
    </row>
    <row r="3747" spans="1:14" x14ac:dyDescent="0.3">
      <c r="A3747" t="s">
        <v>33</v>
      </c>
      <c r="B3747">
        <v>2021</v>
      </c>
      <c r="C3747">
        <v>9</v>
      </c>
      <c r="D3747" t="s">
        <v>18</v>
      </c>
      <c r="E3747">
        <v>17085</v>
      </c>
      <c r="F3747">
        <f>VLOOKUP(_xlfn.CONCAT(A3747,B3747,C3747),Denominator!D:H,2,FALSE)</f>
        <v>15243</v>
      </c>
      <c r="G3747">
        <f>VLOOKUP(_xlfn.CONCAT(A3747,B3747,C3747),Denominator!D:H,3,FALSE)</f>
        <v>1842</v>
      </c>
      <c r="H3747">
        <v>138</v>
      </c>
      <c r="I3747" s="13">
        <f>Table15_2[[#This Row],[total_counts]]-Table15_2[[#This Row],[virtual_counts]]</f>
        <v>120</v>
      </c>
      <c r="J3747">
        <v>18</v>
      </c>
      <c r="K3747" s="4">
        <f>Table15_2[[#This Row],[total_counts]]/Table15_2[[#This Row],[den_total]]</f>
        <v>8.0772607550482888E-3</v>
      </c>
      <c r="L3747" s="4">
        <f>Table15_2[[#This Row],[in_person_counts]]/Table15_2[[#This Row],[den_total]]</f>
        <v>7.0237050043898156E-3</v>
      </c>
      <c r="M3747" s="4">
        <f>Table15_2[[#This Row],[virtual_counts]]/Table15_2[[#This Row],[den_total]]</f>
        <v>1.0535557506584723E-3</v>
      </c>
      <c r="N3747" t="s">
        <v>17</v>
      </c>
    </row>
    <row r="3748" spans="1:14" x14ac:dyDescent="0.3">
      <c r="A3748" t="s">
        <v>33</v>
      </c>
      <c r="B3748">
        <v>2021</v>
      </c>
      <c r="C3748">
        <v>9</v>
      </c>
      <c r="D3748" t="s">
        <v>19</v>
      </c>
      <c r="E3748">
        <v>17085</v>
      </c>
      <c r="F3748">
        <f>VLOOKUP(_xlfn.CONCAT(A3748,B3748,C3748),Denominator!D:H,2,FALSE)</f>
        <v>15243</v>
      </c>
      <c r="G3748">
        <f>VLOOKUP(_xlfn.CONCAT(A3748,B3748,C3748),Denominator!D:H,3,FALSE)</f>
        <v>1842</v>
      </c>
      <c r="H3748">
        <v>102</v>
      </c>
      <c r="I3748" s="13">
        <f>Table15_2[[#This Row],[total_counts]]-Table15_2[[#This Row],[virtual_counts]]</f>
        <v>85</v>
      </c>
      <c r="J3748">
        <v>17</v>
      </c>
      <c r="K3748" s="4">
        <f>Table15_2[[#This Row],[total_counts]]/Table15_2[[#This Row],[den_total]]</f>
        <v>5.9701492537313433E-3</v>
      </c>
      <c r="L3748" s="4">
        <f>Table15_2[[#This Row],[in_person_counts]]/Table15_2[[#This Row],[den_total]]</f>
        <v>4.9751243781094526E-3</v>
      </c>
      <c r="M3748" s="4">
        <f>Table15_2[[#This Row],[virtual_counts]]/Table15_2[[#This Row],[den_total]]</f>
        <v>9.9502487562189048E-4</v>
      </c>
      <c r="N3748" t="s">
        <v>17</v>
      </c>
    </row>
    <row r="3749" spans="1:14" x14ac:dyDescent="0.3">
      <c r="A3749" t="s">
        <v>33</v>
      </c>
      <c r="B3749">
        <v>2021</v>
      </c>
      <c r="C3749">
        <v>9</v>
      </c>
      <c r="D3749" t="s">
        <v>20</v>
      </c>
      <c r="E3749">
        <v>17085</v>
      </c>
      <c r="F3749">
        <f>VLOOKUP(_xlfn.CONCAT(A3749,B3749,C3749),Denominator!D:H,2,FALSE)</f>
        <v>15243</v>
      </c>
      <c r="G3749">
        <f>VLOOKUP(_xlfn.CONCAT(A3749,B3749,C3749),Denominator!D:H,3,FALSE)</f>
        <v>1842</v>
      </c>
      <c r="H3749">
        <v>106</v>
      </c>
      <c r="I3749" s="13">
        <f>Table15_2[[#This Row],[total_counts]]-Table15_2[[#This Row],[virtual_counts]]</f>
        <v>84</v>
      </c>
      <c r="J3749">
        <v>22</v>
      </c>
      <c r="K3749" s="4">
        <f>Table15_2[[#This Row],[total_counts]]/Table15_2[[#This Row],[den_total]]</f>
        <v>6.2042727538776706E-3</v>
      </c>
      <c r="L3749" s="4">
        <f>Table15_2[[#This Row],[in_person_counts]]/Table15_2[[#This Row],[den_total]]</f>
        <v>4.916593503072871E-3</v>
      </c>
      <c r="M3749" s="4">
        <f>Table15_2[[#This Row],[virtual_counts]]/Table15_2[[#This Row],[den_total]]</f>
        <v>1.2876792508047996E-3</v>
      </c>
      <c r="N3749" t="s">
        <v>17</v>
      </c>
    </row>
    <row r="3750" spans="1:14" x14ac:dyDescent="0.3">
      <c r="A3750" t="s">
        <v>33</v>
      </c>
      <c r="B3750">
        <v>2021</v>
      </c>
      <c r="C3750">
        <v>9</v>
      </c>
      <c r="D3750" t="s">
        <v>21</v>
      </c>
      <c r="E3750">
        <v>17085</v>
      </c>
      <c r="F3750">
        <f>VLOOKUP(_xlfn.CONCAT(A3750,B3750,C3750),Denominator!D:H,2,FALSE)</f>
        <v>15243</v>
      </c>
      <c r="G3750">
        <f>VLOOKUP(_xlfn.CONCAT(A3750,B3750,C3750),Denominator!D:H,3,FALSE)</f>
        <v>1842</v>
      </c>
      <c r="H3750">
        <v>5</v>
      </c>
      <c r="I3750" s="13">
        <f>Table15_2[[#This Row],[total_counts]]-Table15_2[[#This Row],[virtual_counts]]</f>
        <v>4</v>
      </c>
      <c r="J3750">
        <v>1</v>
      </c>
      <c r="K3750" s="4">
        <f>Table15_2[[#This Row],[total_counts]]/Table15_2[[#This Row],[den_total]]</f>
        <v>2.9265437518290899E-4</v>
      </c>
      <c r="L3750" s="4">
        <f>Table15_2[[#This Row],[in_person_counts]]/Table15_2[[#This Row],[den_total]]</f>
        <v>2.3412350014632719E-4</v>
      </c>
      <c r="M3750" s="4">
        <f>Table15_2[[#This Row],[virtual_counts]]/Table15_2[[#This Row],[den_total]]</f>
        <v>5.8530875036581798E-5</v>
      </c>
      <c r="N3750" t="s">
        <v>17</v>
      </c>
    </row>
    <row r="3751" spans="1:14" x14ac:dyDescent="0.3">
      <c r="A3751" t="s">
        <v>33</v>
      </c>
      <c r="B3751">
        <v>2021</v>
      </c>
      <c r="C3751">
        <v>9</v>
      </c>
      <c r="D3751" t="s">
        <v>22</v>
      </c>
      <c r="E3751">
        <v>17085</v>
      </c>
      <c r="F3751">
        <f>VLOOKUP(_xlfn.CONCAT(A3751,B3751,C3751),Denominator!D:H,2,FALSE)</f>
        <v>15243</v>
      </c>
      <c r="G3751">
        <f>VLOOKUP(_xlfn.CONCAT(A3751,B3751,C3751),Denominator!D:H,3,FALSE)</f>
        <v>1842</v>
      </c>
      <c r="H3751">
        <v>111</v>
      </c>
      <c r="I3751" s="13">
        <f>Table15_2[[#This Row],[total_counts]]-Table15_2[[#This Row],[virtual_counts]]</f>
        <v>88</v>
      </c>
      <c r="J3751">
        <v>23</v>
      </c>
      <c r="K3751" s="4">
        <f>Table15_2[[#This Row],[total_counts]]/Table15_2[[#This Row],[den_total]]</f>
        <v>6.4969271290605795E-3</v>
      </c>
      <c r="L3751" s="4">
        <f>Table15_2[[#This Row],[in_person_counts]]/Table15_2[[#This Row],[den_total]]</f>
        <v>5.1507170032191983E-3</v>
      </c>
      <c r="M3751" s="4">
        <f>Table15_2[[#This Row],[virtual_counts]]/Table15_2[[#This Row],[den_total]]</f>
        <v>1.3462101258413814E-3</v>
      </c>
      <c r="N3751" t="s">
        <v>17</v>
      </c>
    </row>
    <row r="3752" spans="1:14" x14ac:dyDescent="0.3">
      <c r="A3752" t="s">
        <v>33</v>
      </c>
      <c r="B3752">
        <v>2021</v>
      </c>
      <c r="C3752">
        <v>9</v>
      </c>
      <c r="D3752" t="s">
        <v>23</v>
      </c>
      <c r="E3752">
        <v>17085</v>
      </c>
      <c r="F3752">
        <f>VLOOKUP(_xlfn.CONCAT(A3752,B3752,C3752),Denominator!D:H,2,FALSE)</f>
        <v>15243</v>
      </c>
      <c r="G3752">
        <f>VLOOKUP(_xlfn.CONCAT(A3752,B3752,C3752),Denominator!D:H,3,FALSE)</f>
        <v>1842</v>
      </c>
      <c r="H3752">
        <v>197</v>
      </c>
      <c r="I3752" s="13">
        <f>Table15_2[[#This Row],[total_counts]]-Table15_2[[#This Row],[virtual_counts]]</f>
        <v>169</v>
      </c>
      <c r="J3752">
        <v>28</v>
      </c>
      <c r="K3752" s="4">
        <f>Table15_2[[#This Row],[total_counts]]/Table15_2[[#This Row],[den_total]]</f>
        <v>1.1530582382206615E-2</v>
      </c>
      <c r="L3752" s="4">
        <f>Table15_2[[#This Row],[in_person_counts]]/Table15_2[[#This Row],[den_total]]</f>
        <v>9.8917178811823228E-3</v>
      </c>
      <c r="M3752" s="4">
        <f>Table15_2[[#This Row],[virtual_counts]]/Table15_2[[#This Row],[den_total]]</f>
        <v>1.6388645010242903E-3</v>
      </c>
      <c r="N3752" t="s">
        <v>17</v>
      </c>
    </row>
    <row r="3753" spans="1:14" x14ac:dyDescent="0.3">
      <c r="A3753" t="s">
        <v>33</v>
      </c>
      <c r="B3753">
        <v>2021</v>
      </c>
      <c r="C3753">
        <v>9</v>
      </c>
      <c r="D3753" t="s">
        <v>24</v>
      </c>
      <c r="E3753">
        <v>17085</v>
      </c>
      <c r="F3753">
        <f>VLOOKUP(_xlfn.CONCAT(A3753,B3753,C3753),Denominator!D:H,2,FALSE)</f>
        <v>15243</v>
      </c>
      <c r="G3753">
        <f>VLOOKUP(_xlfn.CONCAT(A3753,B3753,C3753),Denominator!D:H,3,FALSE)</f>
        <v>1842</v>
      </c>
      <c r="H3753">
        <v>48</v>
      </c>
      <c r="I3753" s="13">
        <f>Table15_2[[#This Row],[total_counts]]-Table15_2[[#This Row],[virtual_counts]]</f>
        <v>39</v>
      </c>
      <c r="J3753">
        <v>9</v>
      </c>
      <c r="K3753" s="4">
        <f>Table15_2[[#This Row],[total_counts]]/Table15_2[[#This Row],[den_total]]</f>
        <v>2.8094820017559264E-3</v>
      </c>
      <c r="L3753" s="4">
        <f>Table15_2[[#This Row],[in_person_counts]]/Table15_2[[#This Row],[den_total]]</f>
        <v>2.2827041264266903E-3</v>
      </c>
      <c r="M3753" s="4">
        <f>Table15_2[[#This Row],[virtual_counts]]/Table15_2[[#This Row],[den_total]]</f>
        <v>5.2677787532923615E-4</v>
      </c>
      <c r="N3753" t="s">
        <v>17</v>
      </c>
    </row>
    <row r="3754" spans="1:14" x14ac:dyDescent="0.3">
      <c r="A3754" t="s">
        <v>33</v>
      </c>
      <c r="B3754">
        <v>2021</v>
      </c>
      <c r="C3754">
        <v>9</v>
      </c>
      <c r="D3754" t="s">
        <v>25</v>
      </c>
      <c r="E3754">
        <v>17085</v>
      </c>
      <c r="F3754">
        <f>VLOOKUP(_xlfn.CONCAT(A3754,B3754,C3754),Denominator!D:H,2,FALSE)</f>
        <v>15243</v>
      </c>
      <c r="G3754">
        <f>VLOOKUP(_xlfn.CONCAT(A3754,B3754,C3754),Denominator!D:H,3,FALSE)</f>
        <v>1842</v>
      </c>
      <c r="H3754">
        <v>475</v>
      </c>
      <c r="I3754" s="13">
        <f>Table15_2[[#This Row],[total_counts]]-Table15_2[[#This Row],[virtual_counts]]</f>
        <v>412</v>
      </c>
      <c r="J3754">
        <v>63</v>
      </c>
      <c r="K3754" s="4">
        <f>Table15_2[[#This Row],[total_counts]]/Table15_2[[#This Row],[den_total]]</f>
        <v>2.7802165642376354E-2</v>
      </c>
      <c r="L3754" s="4">
        <f>Table15_2[[#This Row],[in_person_counts]]/Table15_2[[#This Row],[den_total]]</f>
        <v>2.41147205150717E-2</v>
      </c>
      <c r="M3754" s="4">
        <f>Table15_2[[#This Row],[virtual_counts]]/Table15_2[[#This Row],[den_total]]</f>
        <v>3.6874451273046531E-3</v>
      </c>
      <c r="N3754" t="s">
        <v>17</v>
      </c>
    </row>
    <row r="3755" spans="1:14" x14ac:dyDescent="0.3">
      <c r="A3755" t="s">
        <v>33</v>
      </c>
      <c r="B3755">
        <v>2021</v>
      </c>
      <c r="C3755">
        <v>10</v>
      </c>
      <c r="D3755" t="s">
        <v>13</v>
      </c>
      <c r="E3755">
        <v>17391</v>
      </c>
      <c r="F3755">
        <f>VLOOKUP(_xlfn.CONCAT(A3755,B3755,C3755),Denominator!D:H,2,FALSE)</f>
        <v>15645</v>
      </c>
      <c r="G3755">
        <f>VLOOKUP(_xlfn.CONCAT(A3755,B3755,C3755),Denominator!D:H,3,FALSE)</f>
        <v>1746</v>
      </c>
      <c r="H3755">
        <v>2298</v>
      </c>
      <c r="I3755" s="13">
        <f>Table15_2[[#This Row],[total_counts]]-Table15_2[[#This Row],[virtual_counts]]</f>
        <v>1912</v>
      </c>
      <c r="J3755">
        <v>386</v>
      </c>
      <c r="K3755" s="4">
        <f>Table15_2[[#This Row],[total_counts]]/Table15_2[[#This Row],[den_total]]</f>
        <v>0.13213731240296706</v>
      </c>
      <c r="L3755" s="4">
        <f>Table15_2[[#This Row],[in_person_counts]]/Table15_2[[#This Row],[den_total]]</f>
        <v>0.10994192398366971</v>
      </c>
      <c r="M3755" s="4">
        <f>Table15_2[[#This Row],[virtual_counts]]/Table15_2[[#This Row],[den_total]]</f>
        <v>2.2195388419297336E-2</v>
      </c>
      <c r="N3755" t="s">
        <v>17</v>
      </c>
    </row>
    <row r="3756" spans="1:14" x14ac:dyDescent="0.3">
      <c r="A3756" t="s">
        <v>33</v>
      </c>
      <c r="B3756">
        <v>2021</v>
      </c>
      <c r="C3756">
        <v>10</v>
      </c>
      <c r="D3756" t="s">
        <v>18</v>
      </c>
      <c r="E3756">
        <v>17391</v>
      </c>
      <c r="F3756">
        <f>VLOOKUP(_xlfn.CONCAT(A3756,B3756,C3756),Denominator!D:H,2,FALSE)</f>
        <v>15645</v>
      </c>
      <c r="G3756">
        <f>VLOOKUP(_xlfn.CONCAT(A3756,B3756,C3756),Denominator!D:H,3,FALSE)</f>
        <v>1746</v>
      </c>
      <c r="H3756">
        <v>135</v>
      </c>
      <c r="I3756" s="13">
        <f>Table15_2[[#This Row],[total_counts]]-Table15_2[[#This Row],[virtual_counts]]</f>
        <v>108</v>
      </c>
      <c r="J3756">
        <v>27</v>
      </c>
      <c r="K3756" s="4">
        <f>Table15_2[[#This Row],[total_counts]]/Table15_2[[#This Row],[den_total]]</f>
        <v>7.7626358461273075E-3</v>
      </c>
      <c r="L3756" s="4">
        <f>Table15_2[[#This Row],[in_person_counts]]/Table15_2[[#This Row],[den_total]]</f>
        <v>6.210108676901846E-3</v>
      </c>
      <c r="M3756" s="4">
        <f>Table15_2[[#This Row],[virtual_counts]]/Table15_2[[#This Row],[den_total]]</f>
        <v>1.5525271692254615E-3</v>
      </c>
      <c r="N3756" t="s">
        <v>17</v>
      </c>
    </row>
    <row r="3757" spans="1:14" x14ac:dyDescent="0.3">
      <c r="A3757" t="s">
        <v>33</v>
      </c>
      <c r="B3757">
        <v>2021</v>
      </c>
      <c r="C3757">
        <v>10</v>
      </c>
      <c r="D3757" t="s">
        <v>19</v>
      </c>
      <c r="E3757">
        <v>17391</v>
      </c>
      <c r="F3757">
        <f>VLOOKUP(_xlfn.CONCAT(A3757,B3757,C3757),Denominator!D:H,2,FALSE)</f>
        <v>15645</v>
      </c>
      <c r="G3757">
        <f>VLOOKUP(_xlfn.CONCAT(A3757,B3757,C3757),Denominator!D:H,3,FALSE)</f>
        <v>1746</v>
      </c>
      <c r="H3757">
        <v>116</v>
      </c>
      <c r="I3757" s="13">
        <f>Table15_2[[#This Row],[total_counts]]-Table15_2[[#This Row],[virtual_counts]]</f>
        <v>99</v>
      </c>
      <c r="J3757">
        <v>17</v>
      </c>
      <c r="K3757" s="4">
        <f>Table15_2[[#This Row],[total_counts]]/Table15_2[[#This Row],[den_total]]</f>
        <v>6.6701167270427231E-3</v>
      </c>
      <c r="L3757" s="4">
        <f>Table15_2[[#This Row],[in_person_counts]]/Table15_2[[#This Row],[den_total]]</f>
        <v>5.6925996204933585E-3</v>
      </c>
      <c r="M3757" s="4">
        <f>Table15_2[[#This Row],[virtual_counts]]/Table15_2[[#This Row],[den_total]]</f>
        <v>9.7751710654936461E-4</v>
      </c>
      <c r="N3757" t="s">
        <v>17</v>
      </c>
    </row>
    <row r="3758" spans="1:14" x14ac:dyDescent="0.3">
      <c r="A3758" t="s">
        <v>33</v>
      </c>
      <c r="B3758">
        <v>2021</v>
      </c>
      <c r="C3758">
        <v>10</v>
      </c>
      <c r="D3758" t="s">
        <v>20</v>
      </c>
      <c r="E3758">
        <v>17391</v>
      </c>
      <c r="F3758">
        <f>VLOOKUP(_xlfn.CONCAT(A3758,B3758,C3758),Denominator!D:H,2,FALSE)</f>
        <v>15645</v>
      </c>
      <c r="G3758">
        <f>VLOOKUP(_xlfn.CONCAT(A3758,B3758,C3758),Denominator!D:H,3,FALSE)</f>
        <v>1746</v>
      </c>
      <c r="H3758">
        <v>127</v>
      </c>
      <c r="I3758" s="13">
        <f>Table15_2[[#This Row],[total_counts]]-Table15_2[[#This Row],[virtual_counts]]</f>
        <v>97</v>
      </c>
      <c r="J3758">
        <v>30</v>
      </c>
      <c r="K3758" s="4">
        <f>Table15_2[[#This Row],[total_counts]]/Table15_2[[#This Row],[den_total]]</f>
        <v>7.3026277959864295E-3</v>
      </c>
      <c r="L3758" s="4">
        <f>Table15_2[[#This Row],[in_person_counts]]/Table15_2[[#This Row],[den_total]]</f>
        <v>5.5775976079581397E-3</v>
      </c>
      <c r="M3758" s="4">
        <f>Table15_2[[#This Row],[virtual_counts]]/Table15_2[[#This Row],[den_total]]</f>
        <v>1.7250301880282904E-3</v>
      </c>
      <c r="N3758" t="s">
        <v>17</v>
      </c>
    </row>
    <row r="3759" spans="1:14" x14ac:dyDescent="0.3">
      <c r="A3759" t="s">
        <v>33</v>
      </c>
      <c r="B3759">
        <v>2021</v>
      </c>
      <c r="C3759">
        <v>10</v>
      </c>
      <c r="D3759" t="s">
        <v>21</v>
      </c>
      <c r="E3759">
        <v>17391</v>
      </c>
      <c r="F3759">
        <f>VLOOKUP(_xlfn.CONCAT(A3759,B3759,C3759),Denominator!D:H,2,FALSE)</f>
        <v>15645</v>
      </c>
      <c r="G3759">
        <f>VLOOKUP(_xlfn.CONCAT(A3759,B3759,C3759),Denominator!D:H,3,FALSE)</f>
        <v>1746</v>
      </c>
      <c r="H3759">
        <v>10</v>
      </c>
      <c r="I3759" s="13">
        <f>Table15_2[[#This Row],[total_counts]]-Table15_2[[#This Row],[virtual_counts]]</f>
        <v>8</v>
      </c>
      <c r="J3759">
        <v>2</v>
      </c>
      <c r="K3759" s="4">
        <f>Table15_2[[#This Row],[total_counts]]/Table15_2[[#This Row],[den_total]]</f>
        <v>5.7501006267609688E-4</v>
      </c>
      <c r="L3759" s="4">
        <f>Table15_2[[#This Row],[in_person_counts]]/Table15_2[[#This Row],[den_total]]</f>
        <v>4.6000805014087748E-4</v>
      </c>
      <c r="M3759" s="4">
        <f>Table15_2[[#This Row],[virtual_counts]]/Table15_2[[#This Row],[den_total]]</f>
        <v>1.1500201253521937E-4</v>
      </c>
      <c r="N3759" t="s">
        <v>17</v>
      </c>
    </row>
    <row r="3760" spans="1:14" x14ac:dyDescent="0.3">
      <c r="A3760" t="s">
        <v>33</v>
      </c>
      <c r="B3760">
        <v>2021</v>
      </c>
      <c r="C3760">
        <v>10</v>
      </c>
      <c r="D3760" t="s">
        <v>22</v>
      </c>
      <c r="E3760">
        <v>17391</v>
      </c>
      <c r="F3760">
        <f>VLOOKUP(_xlfn.CONCAT(A3760,B3760,C3760),Denominator!D:H,2,FALSE)</f>
        <v>15645</v>
      </c>
      <c r="G3760">
        <f>VLOOKUP(_xlfn.CONCAT(A3760,B3760,C3760),Denominator!D:H,3,FALSE)</f>
        <v>1746</v>
      </c>
      <c r="H3760">
        <v>137</v>
      </c>
      <c r="I3760" s="13">
        <f>Table15_2[[#This Row],[total_counts]]-Table15_2[[#This Row],[virtual_counts]]</f>
        <v>105</v>
      </c>
      <c r="J3760">
        <v>32</v>
      </c>
      <c r="K3760" s="4">
        <f>Table15_2[[#This Row],[total_counts]]/Table15_2[[#This Row],[den_total]]</f>
        <v>7.8776378586625263E-3</v>
      </c>
      <c r="L3760" s="4">
        <f>Table15_2[[#This Row],[in_person_counts]]/Table15_2[[#This Row],[den_total]]</f>
        <v>6.0376056580990168E-3</v>
      </c>
      <c r="M3760" s="4">
        <f>Table15_2[[#This Row],[virtual_counts]]/Table15_2[[#This Row],[den_total]]</f>
        <v>1.8400322005635099E-3</v>
      </c>
      <c r="N3760" t="s">
        <v>17</v>
      </c>
    </row>
    <row r="3761" spans="1:14" x14ac:dyDescent="0.3">
      <c r="A3761" t="s">
        <v>33</v>
      </c>
      <c r="B3761">
        <v>2021</v>
      </c>
      <c r="C3761">
        <v>10</v>
      </c>
      <c r="D3761" t="s">
        <v>23</v>
      </c>
      <c r="E3761">
        <v>17391</v>
      </c>
      <c r="F3761">
        <f>VLOOKUP(_xlfn.CONCAT(A3761,B3761,C3761),Denominator!D:H,2,FALSE)</f>
        <v>15645</v>
      </c>
      <c r="G3761">
        <f>VLOOKUP(_xlfn.CONCAT(A3761,B3761,C3761),Denominator!D:H,3,FALSE)</f>
        <v>1746</v>
      </c>
      <c r="H3761">
        <v>241</v>
      </c>
      <c r="I3761" s="13">
        <f>Table15_2[[#This Row],[total_counts]]-Table15_2[[#This Row],[virtual_counts]]</f>
        <v>214</v>
      </c>
      <c r="J3761">
        <v>27</v>
      </c>
      <c r="K3761" s="4">
        <f>Table15_2[[#This Row],[total_counts]]/Table15_2[[#This Row],[den_total]]</f>
        <v>1.3857742510493933E-2</v>
      </c>
      <c r="L3761" s="4">
        <f>Table15_2[[#This Row],[in_person_counts]]/Table15_2[[#This Row],[den_total]]</f>
        <v>1.2305215341268471E-2</v>
      </c>
      <c r="M3761" s="4">
        <f>Table15_2[[#This Row],[virtual_counts]]/Table15_2[[#This Row],[den_total]]</f>
        <v>1.5525271692254615E-3</v>
      </c>
      <c r="N3761" t="s">
        <v>17</v>
      </c>
    </row>
    <row r="3762" spans="1:14" x14ac:dyDescent="0.3">
      <c r="A3762" t="s">
        <v>33</v>
      </c>
      <c r="B3762">
        <v>2021</v>
      </c>
      <c r="C3762">
        <v>10</v>
      </c>
      <c r="D3762" t="s">
        <v>24</v>
      </c>
      <c r="E3762">
        <v>17391</v>
      </c>
      <c r="F3762">
        <f>VLOOKUP(_xlfn.CONCAT(A3762,B3762,C3762),Denominator!D:H,2,FALSE)</f>
        <v>15645</v>
      </c>
      <c r="G3762">
        <f>VLOOKUP(_xlfn.CONCAT(A3762,B3762,C3762),Denominator!D:H,3,FALSE)</f>
        <v>1746</v>
      </c>
      <c r="H3762">
        <v>60</v>
      </c>
      <c r="I3762" s="13">
        <f>Table15_2[[#This Row],[total_counts]]-Table15_2[[#This Row],[virtual_counts]]</f>
        <v>48</v>
      </c>
      <c r="J3762">
        <v>12</v>
      </c>
      <c r="K3762" s="4">
        <f>Table15_2[[#This Row],[total_counts]]/Table15_2[[#This Row],[den_total]]</f>
        <v>3.4500603760565809E-3</v>
      </c>
      <c r="L3762" s="4">
        <f>Table15_2[[#This Row],[in_person_counts]]/Table15_2[[#This Row],[den_total]]</f>
        <v>2.7600483008452647E-3</v>
      </c>
      <c r="M3762" s="4">
        <f>Table15_2[[#This Row],[virtual_counts]]/Table15_2[[#This Row],[den_total]]</f>
        <v>6.9001207521131617E-4</v>
      </c>
      <c r="N3762" t="s">
        <v>17</v>
      </c>
    </row>
    <row r="3763" spans="1:14" x14ac:dyDescent="0.3">
      <c r="A3763" t="s">
        <v>33</v>
      </c>
      <c r="B3763">
        <v>2021</v>
      </c>
      <c r="C3763">
        <v>10</v>
      </c>
      <c r="D3763" t="s">
        <v>25</v>
      </c>
      <c r="E3763">
        <v>17391</v>
      </c>
      <c r="F3763">
        <f>VLOOKUP(_xlfn.CONCAT(A3763,B3763,C3763),Denominator!D:H,2,FALSE)</f>
        <v>15645</v>
      </c>
      <c r="G3763">
        <f>VLOOKUP(_xlfn.CONCAT(A3763,B3763,C3763),Denominator!D:H,3,FALSE)</f>
        <v>1746</v>
      </c>
      <c r="H3763">
        <v>441</v>
      </c>
      <c r="I3763" s="13">
        <f>Table15_2[[#This Row],[total_counts]]-Table15_2[[#This Row],[virtual_counts]]</f>
        <v>387</v>
      </c>
      <c r="J3763">
        <v>54</v>
      </c>
      <c r="K3763" s="4">
        <f>Table15_2[[#This Row],[total_counts]]/Table15_2[[#This Row],[den_total]]</f>
        <v>2.5357943764015869E-2</v>
      </c>
      <c r="L3763" s="4">
        <f>Table15_2[[#This Row],[in_person_counts]]/Table15_2[[#This Row],[den_total]]</f>
        <v>2.2252889425564946E-2</v>
      </c>
      <c r="M3763" s="4">
        <f>Table15_2[[#This Row],[virtual_counts]]/Table15_2[[#This Row],[den_total]]</f>
        <v>3.105054338450923E-3</v>
      </c>
      <c r="N3763" t="s">
        <v>17</v>
      </c>
    </row>
    <row r="3764" spans="1:14" x14ac:dyDescent="0.3">
      <c r="A3764" t="s">
        <v>33</v>
      </c>
      <c r="B3764">
        <v>2021</v>
      </c>
      <c r="C3764">
        <v>11</v>
      </c>
      <c r="D3764" t="s">
        <v>13</v>
      </c>
      <c r="E3764">
        <v>16786</v>
      </c>
      <c r="F3764">
        <f>VLOOKUP(_xlfn.CONCAT(A3764,B3764,C3764),Denominator!D:H,2,FALSE)</f>
        <v>15108</v>
      </c>
      <c r="G3764">
        <f>VLOOKUP(_xlfn.CONCAT(A3764,B3764,C3764),Denominator!D:H,3,FALSE)</f>
        <v>1678</v>
      </c>
      <c r="H3764">
        <v>2272</v>
      </c>
      <c r="I3764" s="13">
        <f>Table15_2[[#This Row],[total_counts]]-Table15_2[[#This Row],[virtual_counts]]</f>
        <v>1896</v>
      </c>
      <c r="J3764">
        <v>376</v>
      </c>
      <c r="K3764" s="4">
        <f>Table15_2[[#This Row],[total_counts]]/Table15_2[[#This Row],[den_total]]</f>
        <v>0.13535088764446562</v>
      </c>
      <c r="L3764" s="4">
        <f>Table15_2[[#This Row],[in_person_counts]]/Table15_2[[#This Row],[den_total]]</f>
        <v>0.11295126891457166</v>
      </c>
      <c r="M3764" s="4">
        <f>Table15_2[[#This Row],[virtual_counts]]/Table15_2[[#This Row],[den_total]]</f>
        <v>2.2399618729893961E-2</v>
      </c>
      <c r="N3764" t="s">
        <v>17</v>
      </c>
    </row>
    <row r="3765" spans="1:14" x14ac:dyDescent="0.3">
      <c r="A3765" t="s">
        <v>33</v>
      </c>
      <c r="B3765">
        <v>2021</v>
      </c>
      <c r="C3765">
        <v>11</v>
      </c>
      <c r="D3765" t="s">
        <v>18</v>
      </c>
      <c r="E3765">
        <v>16786</v>
      </c>
      <c r="F3765">
        <f>VLOOKUP(_xlfn.CONCAT(A3765,B3765,C3765),Denominator!D:H,2,FALSE)</f>
        <v>15108</v>
      </c>
      <c r="G3765">
        <f>VLOOKUP(_xlfn.CONCAT(A3765,B3765,C3765),Denominator!D:H,3,FALSE)</f>
        <v>1678</v>
      </c>
      <c r="H3765">
        <v>144</v>
      </c>
      <c r="I3765" s="13">
        <f>Table15_2[[#This Row],[total_counts]]-Table15_2[[#This Row],[virtual_counts]]</f>
        <v>125</v>
      </c>
      <c r="J3765">
        <v>19</v>
      </c>
      <c r="K3765" s="4">
        <f>Table15_2[[#This Row],[total_counts]]/Table15_2[[#This Row],[den_total]]</f>
        <v>8.5785773859168354E-3</v>
      </c>
      <c r="L3765" s="4">
        <f>Table15_2[[#This Row],[in_person_counts]]/Table15_2[[#This Row],[den_total]]</f>
        <v>7.4466817586083638E-3</v>
      </c>
      <c r="M3765" s="4">
        <f>Table15_2[[#This Row],[virtual_counts]]/Table15_2[[#This Row],[den_total]]</f>
        <v>1.1318956273084714E-3</v>
      </c>
      <c r="N3765" t="s">
        <v>17</v>
      </c>
    </row>
    <row r="3766" spans="1:14" x14ac:dyDescent="0.3">
      <c r="A3766" t="s">
        <v>33</v>
      </c>
      <c r="B3766">
        <v>2021</v>
      </c>
      <c r="C3766">
        <v>11</v>
      </c>
      <c r="D3766" t="s">
        <v>19</v>
      </c>
      <c r="E3766">
        <v>16786</v>
      </c>
      <c r="F3766">
        <f>VLOOKUP(_xlfn.CONCAT(A3766,B3766,C3766),Denominator!D:H,2,FALSE)</f>
        <v>15108</v>
      </c>
      <c r="G3766">
        <f>VLOOKUP(_xlfn.CONCAT(A3766,B3766,C3766),Denominator!D:H,3,FALSE)</f>
        <v>1678</v>
      </c>
      <c r="H3766">
        <v>129</v>
      </c>
      <c r="I3766" s="13">
        <f>Table15_2[[#This Row],[total_counts]]-Table15_2[[#This Row],[virtual_counts]]</f>
        <v>113</v>
      </c>
      <c r="J3766">
        <v>16</v>
      </c>
      <c r="K3766" s="4">
        <f>Table15_2[[#This Row],[total_counts]]/Table15_2[[#This Row],[den_total]]</f>
        <v>7.6849755748838317E-3</v>
      </c>
      <c r="L3766" s="4">
        <f>Table15_2[[#This Row],[in_person_counts]]/Table15_2[[#This Row],[den_total]]</f>
        <v>6.731800309781961E-3</v>
      </c>
      <c r="M3766" s="4">
        <f>Table15_2[[#This Row],[virtual_counts]]/Table15_2[[#This Row],[den_total]]</f>
        <v>9.5317526510187058E-4</v>
      </c>
      <c r="N3766" t="s">
        <v>17</v>
      </c>
    </row>
    <row r="3767" spans="1:14" x14ac:dyDescent="0.3">
      <c r="A3767" t="s">
        <v>33</v>
      </c>
      <c r="B3767">
        <v>2021</v>
      </c>
      <c r="C3767">
        <v>11</v>
      </c>
      <c r="D3767" t="s">
        <v>20</v>
      </c>
      <c r="E3767">
        <v>16786</v>
      </c>
      <c r="F3767">
        <f>VLOOKUP(_xlfn.CONCAT(A3767,B3767,C3767),Denominator!D:H,2,FALSE)</f>
        <v>15108</v>
      </c>
      <c r="G3767">
        <f>VLOOKUP(_xlfn.CONCAT(A3767,B3767,C3767),Denominator!D:H,3,FALSE)</f>
        <v>1678</v>
      </c>
      <c r="H3767">
        <v>123</v>
      </c>
      <c r="I3767" s="13">
        <f>Table15_2[[#This Row],[total_counts]]-Table15_2[[#This Row],[virtual_counts]]</f>
        <v>97</v>
      </c>
      <c r="J3767">
        <v>26</v>
      </c>
      <c r="K3767" s="4">
        <f>Table15_2[[#This Row],[total_counts]]/Table15_2[[#This Row],[den_total]]</f>
        <v>7.3275348504706307E-3</v>
      </c>
      <c r="L3767" s="4">
        <f>Table15_2[[#This Row],[in_person_counts]]/Table15_2[[#This Row],[den_total]]</f>
        <v>5.7786250446800903E-3</v>
      </c>
      <c r="M3767" s="4">
        <f>Table15_2[[#This Row],[virtual_counts]]/Table15_2[[#This Row],[den_total]]</f>
        <v>1.5489098057905398E-3</v>
      </c>
      <c r="N3767" t="s">
        <v>17</v>
      </c>
    </row>
    <row r="3768" spans="1:14" x14ac:dyDescent="0.3">
      <c r="A3768" t="s">
        <v>33</v>
      </c>
      <c r="B3768">
        <v>2021</v>
      </c>
      <c r="C3768">
        <v>11</v>
      </c>
      <c r="D3768" t="s">
        <v>21</v>
      </c>
      <c r="E3768">
        <v>16786</v>
      </c>
      <c r="F3768">
        <f>VLOOKUP(_xlfn.CONCAT(A3768,B3768,C3768),Denominator!D:H,2,FALSE)</f>
        <v>15108</v>
      </c>
      <c r="G3768">
        <f>VLOOKUP(_xlfn.CONCAT(A3768,B3768,C3768),Denominator!D:H,3,FALSE)</f>
        <v>1678</v>
      </c>
      <c r="H3768">
        <v>5</v>
      </c>
      <c r="I3768" s="13">
        <f>Table15_2[[#This Row],[total_counts]]-Table15_2[[#This Row],[virtual_counts]]</f>
        <v>5</v>
      </c>
      <c r="J3768">
        <v>0</v>
      </c>
      <c r="K3768" s="4">
        <f>Table15_2[[#This Row],[total_counts]]/Table15_2[[#This Row],[den_total]]</f>
        <v>2.9786727034433454E-4</v>
      </c>
      <c r="L3768" s="4">
        <f>Table15_2[[#This Row],[in_person_counts]]/Table15_2[[#This Row],[den_total]]</f>
        <v>2.9786727034433454E-4</v>
      </c>
      <c r="M3768" s="4">
        <f>Table15_2[[#This Row],[virtual_counts]]/Table15_2[[#This Row],[den_total]]</f>
        <v>0</v>
      </c>
      <c r="N3768" t="s">
        <v>17</v>
      </c>
    </row>
    <row r="3769" spans="1:14" x14ac:dyDescent="0.3">
      <c r="A3769" t="s">
        <v>33</v>
      </c>
      <c r="B3769">
        <v>2021</v>
      </c>
      <c r="C3769">
        <v>11</v>
      </c>
      <c r="D3769" t="s">
        <v>22</v>
      </c>
      <c r="E3769">
        <v>16786</v>
      </c>
      <c r="F3769">
        <f>VLOOKUP(_xlfn.CONCAT(A3769,B3769,C3769),Denominator!D:H,2,FALSE)</f>
        <v>15108</v>
      </c>
      <c r="G3769">
        <f>VLOOKUP(_xlfn.CONCAT(A3769,B3769,C3769),Denominator!D:H,3,FALSE)</f>
        <v>1678</v>
      </c>
      <c r="H3769">
        <v>128</v>
      </c>
      <c r="I3769" s="13">
        <f>Table15_2[[#This Row],[total_counts]]-Table15_2[[#This Row],[virtual_counts]]</f>
        <v>102</v>
      </c>
      <c r="J3769">
        <v>26</v>
      </c>
      <c r="K3769" s="4">
        <f>Table15_2[[#This Row],[total_counts]]/Table15_2[[#This Row],[den_total]]</f>
        <v>7.6254021208149647E-3</v>
      </c>
      <c r="L3769" s="4">
        <f>Table15_2[[#This Row],[in_person_counts]]/Table15_2[[#This Row],[den_total]]</f>
        <v>6.0764923150244251E-3</v>
      </c>
      <c r="M3769" s="4">
        <f>Table15_2[[#This Row],[virtual_counts]]/Table15_2[[#This Row],[den_total]]</f>
        <v>1.5489098057905398E-3</v>
      </c>
      <c r="N3769" t="s">
        <v>17</v>
      </c>
    </row>
    <row r="3770" spans="1:14" x14ac:dyDescent="0.3">
      <c r="A3770" t="s">
        <v>33</v>
      </c>
      <c r="B3770">
        <v>2021</v>
      </c>
      <c r="C3770">
        <v>11</v>
      </c>
      <c r="D3770" t="s">
        <v>23</v>
      </c>
      <c r="E3770">
        <v>16786</v>
      </c>
      <c r="F3770">
        <f>VLOOKUP(_xlfn.CONCAT(A3770,B3770,C3770),Denominator!D:H,2,FALSE)</f>
        <v>15108</v>
      </c>
      <c r="G3770">
        <f>VLOOKUP(_xlfn.CONCAT(A3770,B3770,C3770),Denominator!D:H,3,FALSE)</f>
        <v>1678</v>
      </c>
      <c r="H3770">
        <v>239</v>
      </c>
      <c r="I3770" s="13">
        <f>Table15_2[[#This Row],[total_counts]]-Table15_2[[#This Row],[virtual_counts]]</f>
        <v>216</v>
      </c>
      <c r="J3770">
        <v>23</v>
      </c>
      <c r="K3770" s="4">
        <f>Table15_2[[#This Row],[total_counts]]/Table15_2[[#This Row],[den_total]]</f>
        <v>1.4238055522459192E-2</v>
      </c>
      <c r="L3770" s="4">
        <f>Table15_2[[#This Row],[in_person_counts]]/Table15_2[[#This Row],[den_total]]</f>
        <v>1.2867866078875254E-2</v>
      </c>
      <c r="M3770" s="4">
        <f>Table15_2[[#This Row],[virtual_counts]]/Table15_2[[#This Row],[den_total]]</f>
        <v>1.3701894435839391E-3</v>
      </c>
      <c r="N3770" t="s">
        <v>17</v>
      </c>
    </row>
    <row r="3771" spans="1:14" x14ac:dyDescent="0.3">
      <c r="A3771" t="s">
        <v>33</v>
      </c>
      <c r="B3771">
        <v>2021</v>
      </c>
      <c r="C3771">
        <v>11</v>
      </c>
      <c r="D3771" t="s">
        <v>24</v>
      </c>
      <c r="E3771">
        <v>16786</v>
      </c>
      <c r="F3771">
        <f>VLOOKUP(_xlfn.CONCAT(A3771,B3771,C3771),Denominator!D:H,2,FALSE)</f>
        <v>15108</v>
      </c>
      <c r="G3771">
        <f>VLOOKUP(_xlfn.CONCAT(A3771,B3771,C3771),Denominator!D:H,3,FALSE)</f>
        <v>1678</v>
      </c>
      <c r="H3771">
        <v>58</v>
      </c>
      <c r="I3771" s="13">
        <f>Table15_2[[#This Row],[total_counts]]-Table15_2[[#This Row],[virtual_counts]]</f>
        <v>49</v>
      </c>
      <c r="J3771">
        <v>9</v>
      </c>
      <c r="K3771" s="4">
        <f>Table15_2[[#This Row],[total_counts]]/Table15_2[[#This Row],[den_total]]</f>
        <v>3.4552603359942809E-3</v>
      </c>
      <c r="L3771" s="4">
        <f>Table15_2[[#This Row],[in_person_counts]]/Table15_2[[#This Row],[den_total]]</f>
        <v>2.9190992493744786E-3</v>
      </c>
      <c r="M3771" s="4">
        <f>Table15_2[[#This Row],[virtual_counts]]/Table15_2[[#This Row],[den_total]]</f>
        <v>5.3616108661980221E-4</v>
      </c>
      <c r="N3771" t="s">
        <v>17</v>
      </c>
    </row>
    <row r="3772" spans="1:14" x14ac:dyDescent="0.3">
      <c r="A3772" t="s">
        <v>33</v>
      </c>
      <c r="B3772">
        <v>2021</v>
      </c>
      <c r="C3772">
        <v>11</v>
      </c>
      <c r="D3772" t="s">
        <v>25</v>
      </c>
      <c r="E3772">
        <v>16786</v>
      </c>
      <c r="F3772">
        <f>VLOOKUP(_xlfn.CONCAT(A3772,B3772,C3772),Denominator!D:H,2,FALSE)</f>
        <v>15108</v>
      </c>
      <c r="G3772">
        <f>VLOOKUP(_xlfn.CONCAT(A3772,B3772,C3772),Denominator!D:H,3,FALSE)</f>
        <v>1678</v>
      </c>
      <c r="H3772">
        <v>471</v>
      </c>
      <c r="I3772" s="13">
        <f>Table15_2[[#This Row],[total_counts]]-Table15_2[[#This Row],[virtual_counts]]</f>
        <v>412</v>
      </c>
      <c r="J3772">
        <v>59</v>
      </c>
      <c r="K3772" s="4">
        <f>Table15_2[[#This Row],[total_counts]]/Table15_2[[#This Row],[den_total]]</f>
        <v>2.8059096866436317E-2</v>
      </c>
      <c r="L3772" s="4">
        <f>Table15_2[[#This Row],[in_person_counts]]/Table15_2[[#This Row],[den_total]]</f>
        <v>2.4544263076373168E-2</v>
      </c>
      <c r="M3772" s="4">
        <f>Table15_2[[#This Row],[virtual_counts]]/Table15_2[[#This Row],[den_total]]</f>
        <v>3.5148337900631479E-3</v>
      </c>
      <c r="N3772" t="s">
        <v>17</v>
      </c>
    </row>
    <row r="3773" spans="1:14" x14ac:dyDescent="0.3">
      <c r="A3773" t="s">
        <v>33</v>
      </c>
      <c r="B3773">
        <v>2021</v>
      </c>
      <c r="C3773">
        <v>12</v>
      </c>
      <c r="D3773" t="s">
        <v>13</v>
      </c>
      <c r="E3773">
        <v>17258</v>
      </c>
      <c r="F3773">
        <f>VLOOKUP(_xlfn.CONCAT(A3773,B3773,C3773),Denominator!D:H,2,FALSE)</f>
        <v>15224</v>
      </c>
      <c r="G3773">
        <f>VLOOKUP(_xlfn.CONCAT(A3773,B3773,C3773),Denominator!D:H,3,FALSE)</f>
        <v>2034</v>
      </c>
      <c r="H3773">
        <v>2225</v>
      </c>
      <c r="I3773" s="13">
        <f>Table15_2[[#This Row],[total_counts]]-Table15_2[[#This Row],[virtual_counts]]</f>
        <v>1863</v>
      </c>
      <c r="J3773">
        <v>362</v>
      </c>
      <c r="K3773" s="4">
        <f>Table15_2[[#This Row],[total_counts]]/Table15_2[[#This Row],[den_total]]</f>
        <v>0.12892571561015181</v>
      </c>
      <c r="L3773" s="4">
        <f>Table15_2[[#This Row],[in_person_counts]]/Table15_2[[#This Row],[den_total]]</f>
        <v>0.10794993626144397</v>
      </c>
      <c r="M3773" s="4">
        <f>Table15_2[[#This Row],[virtual_counts]]/Table15_2[[#This Row],[den_total]]</f>
        <v>2.0975779348707847E-2</v>
      </c>
      <c r="N3773" t="s">
        <v>17</v>
      </c>
    </row>
    <row r="3774" spans="1:14" x14ac:dyDescent="0.3">
      <c r="A3774" t="s">
        <v>33</v>
      </c>
      <c r="B3774">
        <v>2021</v>
      </c>
      <c r="C3774">
        <v>12</v>
      </c>
      <c r="D3774" t="s">
        <v>18</v>
      </c>
      <c r="E3774">
        <v>17258</v>
      </c>
      <c r="F3774">
        <f>VLOOKUP(_xlfn.CONCAT(A3774,B3774,C3774),Denominator!D:H,2,FALSE)</f>
        <v>15224</v>
      </c>
      <c r="G3774">
        <f>VLOOKUP(_xlfn.CONCAT(A3774,B3774,C3774),Denominator!D:H,3,FALSE)</f>
        <v>2034</v>
      </c>
      <c r="H3774">
        <v>132</v>
      </c>
      <c r="I3774" s="13">
        <f>Table15_2[[#This Row],[total_counts]]-Table15_2[[#This Row],[virtual_counts]]</f>
        <v>110</v>
      </c>
      <c r="J3774">
        <v>22</v>
      </c>
      <c r="K3774" s="4">
        <f>Table15_2[[#This Row],[total_counts]]/Table15_2[[#This Row],[den_total]]</f>
        <v>7.6486267238382198E-3</v>
      </c>
      <c r="L3774" s="4">
        <f>Table15_2[[#This Row],[in_person_counts]]/Table15_2[[#This Row],[den_total]]</f>
        <v>6.3738556031985166E-3</v>
      </c>
      <c r="M3774" s="4">
        <f>Table15_2[[#This Row],[virtual_counts]]/Table15_2[[#This Row],[den_total]]</f>
        <v>1.2747711206397034E-3</v>
      </c>
      <c r="N3774" t="s">
        <v>17</v>
      </c>
    </row>
    <row r="3775" spans="1:14" x14ac:dyDescent="0.3">
      <c r="A3775" t="s">
        <v>33</v>
      </c>
      <c r="B3775">
        <v>2021</v>
      </c>
      <c r="C3775">
        <v>12</v>
      </c>
      <c r="D3775" t="s">
        <v>19</v>
      </c>
      <c r="E3775">
        <v>17258</v>
      </c>
      <c r="F3775">
        <f>VLOOKUP(_xlfn.CONCAT(A3775,B3775,C3775),Denominator!D:H,2,FALSE)</f>
        <v>15224</v>
      </c>
      <c r="G3775">
        <f>VLOOKUP(_xlfn.CONCAT(A3775,B3775,C3775),Denominator!D:H,3,FALSE)</f>
        <v>2034</v>
      </c>
      <c r="H3775">
        <v>135</v>
      </c>
      <c r="I3775" s="13">
        <f>Table15_2[[#This Row],[total_counts]]-Table15_2[[#This Row],[virtual_counts]]</f>
        <v>105</v>
      </c>
      <c r="J3775">
        <v>30</v>
      </c>
      <c r="K3775" s="4">
        <f>Table15_2[[#This Row],[total_counts]]/Table15_2[[#This Row],[den_total]]</f>
        <v>7.8224591493799983E-3</v>
      </c>
      <c r="L3775" s="4">
        <f>Table15_2[[#This Row],[in_person_counts]]/Table15_2[[#This Row],[den_total]]</f>
        <v>6.0841348939622208E-3</v>
      </c>
      <c r="M3775" s="4">
        <f>Table15_2[[#This Row],[virtual_counts]]/Table15_2[[#This Row],[den_total]]</f>
        <v>1.7383242554177773E-3</v>
      </c>
      <c r="N3775" t="s">
        <v>17</v>
      </c>
    </row>
    <row r="3776" spans="1:14" x14ac:dyDescent="0.3">
      <c r="A3776" t="s">
        <v>33</v>
      </c>
      <c r="B3776">
        <v>2021</v>
      </c>
      <c r="C3776">
        <v>12</v>
      </c>
      <c r="D3776" t="s">
        <v>20</v>
      </c>
      <c r="E3776">
        <v>17258</v>
      </c>
      <c r="F3776">
        <f>VLOOKUP(_xlfn.CONCAT(A3776,B3776,C3776),Denominator!D:H,2,FALSE)</f>
        <v>15224</v>
      </c>
      <c r="G3776">
        <f>VLOOKUP(_xlfn.CONCAT(A3776,B3776,C3776),Denominator!D:H,3,FALSE)</f>
        <v>2034</v>
      </c>
      <c r="H3776">
        <v>136</v>
      </c>
      <c r="I3776" s="13">
        <f>Table15_2[[#This Row],[total_counts]]-Table15_2[[#This Row],[virtual_counts]]</f>
        <v>100</v>
      </c>
      <c r="J3776">
        <v>36</v>
      </c>
      <c r="K3776" s="4">
        <f>Table15_2[[#This Row],[total_counts]]/Table15_2[[#This Row],[den_total]]</f>
        <v>7.880403291227257E-3</v>
      </c>
      <c r="L3776" s="4">
        <f>Table15_2[[#This Row],[in_person_counts]]/Table15_2[[#This Row],[den_total]]</f>
        <v>5.7944141847259241E-3</v>
      </c>
      <c r="M3776" s="4">
        <f>Table15_2[[#This Row],[virtual_counts]]/Table15_2[[#This Row],[den_total]]</f>
        <v>2.0859891065013328E-3</v>
      </c>
      <c r="N3776" t="s">
        <v>17</v>
      </c>
    </row>
    <row r="3777" spans="1:14" x14ac:dyDescent="0.3">
      <c r="A3777" t="s">
        <v>33</v>
      </c>
      <c r="B3777">
        <v>2021</v>
      </c>
      <c r="C3777">
        <v>12</v>
      </c>
      <c r="D3777" t="s">
        <v>21</v>
      </c>
      <c r="E3777">
        <v>17258</v>
      </c>
      <c r="F3777">
        <f>VLOOKUP(_xlfn.CONCAT(A3777,B3777,C3777),Denominator!D:H,2,FALSE)</f>
        <v>15224</v>
      </c>
      <c r="G3777">
        <f>VLOOKUP(_xlfn.CONCAT(A3777,B3777,C3777),Denominator!D:H,3,FALSE)</f>
        <v>2034</v>
      </c>
      <c r="H3777">
        <v>11</v>
      </c>
      <c r="I3777" s="13">
        <f>Table15_2[[#This Row],[total_counts]]-Table15_2[[#This Row],[virtual_counts]]</f>
        <v>9</v>
      </c>
      <c r="J3777">
        <v>2</v>
      </c>
      <c r="K3777" s="4">
        <f>Table15_2[[#This Row],[total_counts]]/Table15_2[[#This Row],[den_total]]</f>
        <v>6.3738556031985168E-4</v>
      </c>
      <c r="L3777" s="4">
        <f>Table15_2[[#This Row],[in_person_counts]]/Table15_2[[#This Row],[den_total]]</f>
        <v>5.2149727662533321E-4</v>
      </c>
      <c r="M3777" s="4">
        <f>Table15_2[[#This Row],[virtual_counts]]/Table15_2[[#This Row],[den_total]]</f>
        <v>1.1588828369451848E-4</v>
      </c>
      <c r="N3777" t="s">
        <v>17</v>
      </c>
    </row>
    <row r="3778" spans="1:14" x14ac:dyDescent="0.3">
      <c r="A3778" t="s">
        <v>33</v>
      </c>
      <c r="B3778">
        <v>2021</v>
      </c>
      <c r="C3778">
        <v>12</v>
      </c>
      <c r="D3778" t="s">
        <v>22</v>
      </c>
      <c r="E3778">
        <v>17258</v>
      </c>
      <c r="F3778">
        <f>VLOOKUP(_xlfn.CONCAT(A3778,B3778,C3778),Denominator!D:H,2,FALSE)</f>
        <v>15224</v>
      </c>
      <c r="G3778">
        <f>VLOOKUP(_xlfn.CONCAT(A3778,B3778,C3778),Denominator!D:H,3,FALSE)</f>
        <v>2034</v>
      </c>
      <c r="H3778">
        <v>147</v>
      </c>
      <c r="I3778" s="13">
        <f>Table15_2[[#This Row],[total_counts]]-Table15_2[[#This Row],[virtual_counts]]</f>
        <v>109</v>
      </c>
      <c r="J3778">
        <v>38</v>
      </c>
      <c r="K3778" s="4">
        <f>Table15_2[[#This Row],[total_counts]]/Table15_2[[#This Row],[den_total]]</f>
        <v>8.517788851547109E-3</v>
      </c>
      <c r="L3778" s="4">
        <f>Table15_2[[#This Row],[in_person_counts]]/Table15_2[[#This Row],[den_total]]</f>
        <v>6.3159114613512571E-3</v>
      </c>
      <c r="M3778" s="4">
        <f>Table15_2[[#This Row],[virtual_counts]]/Table15_2[[#This Row],[den_total]]</f>
        <v>2.2018773901958514E-3</v>
      </c>
      <c r="N3778" t="s">
        <v>17</v>
      </c>
    </row>
    <row r="3779" spans="1:14" x14ac:dyDescent="0.3">
      <c r="A3779" t="s">
        <v>33</v>
      </c>
      <c r="B3779">
        <v>2021</v>
      </c>
      <c r="C3779">
        <v>12</v>
      </c>
      <c r="D3779" t="s">
        <v>23</v>
      </c>
      <c r="E3779">
        <v>17258</v>
      </c>
      <c r="F3779">
        <f>VLOOKUP(_xlfn.CONCAT(A3779,B3779,C3779),Denominator!D:H,2,FALSE)</f>
        <v>15224</v>
      </c>
      <c r="G3779">
        <f>VLOOKUP(_xlfn.CONCAT(A3779,B3779,C3779),Denominator!D:H,3,FALSE)</f>
        <v>2034</v>
      </c>
      <c r="H3779">
        <v>205</v>
      </c>
      <c r="I3779" s="13">
        <f>Table15_2[[#This Row],[total_counts]]-Table15_2[[#This Row],[virtual_counts]]</f>
        <v>178</v>
      </c>
      <c r="J3779">
        <v>27</v>
      </c>
      <c r="K3779" s="4">
        <f>Table15_2[[#This Row],[total_counts]]/Table15_2[[#This Row],[den_total]]</f>
        <v>1.1878549078688145E-2</v>
      </c>
      <c r="L3779" s="4">
        <f>Table15_2[[#This Row],[in_person_counts]]/Table15_2[[#This Row],[den_total]]</f>
        <v>1.0314057248812144E-2</v>
      </c>
      <c r="M3779" s="4">
        <f>Table15_2[[#This Row],[virtual_counts]]/Table15_2[[#This Row],[den_total]]</f>
        <v>1.5644918298759996E-3</v>
      </c>
      <c r="N3779" t="s">
        <v>17</v>
      </c>
    </row>
    <row r="3780" spans="1:14" x14ac:dyDescent="0.3">
      <c r="A3780" t="s">
        <v>33</v>
      </c>
      <c r="B3780">
        <v>2021</v>
      </c>
      <c r="C3780">
        <v>12</v>
      </c>
      <c r="D3780" t="s">
        <v>24</v>
      </c>
      <c r="E3780">
        <v>17258</v>
      </c>
      <c r="F3780">
        <f>VLOOKUP(_xlfn.CONCAT(A3780,B3780,C3780),Denominator!D:H,2,FALSE)</f>
        <v>15224</v>
      </c>
      <c r="G3780">
        <f>VLOOKUP(_xlfn.CONCAT(A3780,B3780,C3780),Denominator!D:H,3,FALSE)</f>
        <v>2034</v>
      </c>
      <c r="H3780">
        <v>44</v>
      </c>
      <c r="I3780" s="13">
        <f>Table15_2[[#This Row],[total_counts]]-Table15_2[[#This Row],[virtual_counts]]</f>
        <v>34</v>
      </c>
      <c r="J3780">
        <v>10</v>
      </c>
      <c r="K3780" s="4">
        <f>Table15_2[[#This Row],[total_counts]]/Table15_2[[#This Row],[den_total]]</f>
        <v>2.5495422412794067E-3</v>
      </c>
      <c r="L3780" s="4">
        <f>Table15_2[[#This Row],[in_person_counts]]/Table15_2[[#This Row],[den_total]]</f>
        <v>1.9701008228068142E-3</v>
      </c>
      <c r="M3780" s="4">
        <f>Table15_2[[#This Row],[virtual_counts]]/Table15_2[[#This Row],[den_total]]</f>
        <v>5.7944141847259239E-4</v>
      </c>
      <c r="N3780" t="s">
        <v>17</v>
      </c>
    </row>
    <row r="3781" spans="1:14" x14ac:dyDescent="0.3">
      <c r="A3781" t="s">
        <v>33</v>
      </c>
      <c r="B3781">
        <v>2021</v>
      </c>
      <c r="C3781">
        <v>12</v>
      </c>
      <c r="D3781" t="s">
        <v>25</v>
      </c>
      <c r="E3781">
        <v>17258</v>
      </c>
      <c r="F3781">
        <f>VLOOKUP(_xlfn.CONCAT(A3781,B3781,C3781),Denominator!D:H,2,FALSE)</f>
        <v>15224</v>
      </c>
      <c r="G3781">
        <f>VLOOKUP(_xlfn.CONCAT(A3781,B3781,C3781),Denominator!D:H,3,FALSE)</f>
        <v>2034</v>
      </c>
      <c r="H3781">
        <v>457</v>
      </c>
      <c r="I3781" s="13">
        <f>Table15_2[[#This Row],[total_counts]]-Table15_2[[#This Row],[virtual_counts]]</f>
        <v>402</v>
      </c>
      <c r="J3781">
        <v>55</v>
      </c>
      <c r="K3781" s="4">
        <f>Table15_2[[#This Row],[total_counts]]/Table15_2[[#This Row],[den_total]]</f>
        <v>2.6480472824197472E-2</v>
      </c>
      <c r="L3781" s="4">
        <f>Table15_2[[#This Row],[in_person_counts]]/Table15_2[[#This Row],[den_total]]</f>
        <v>2.3293545022598214E-2</v>
      </c>
      <c r="M3781" s="4">
        <f>Table15_2[[#This Row],[virtual_counts]]/Table15_2[[#This Row],[den_total]]</f>
        <v>3.1869278015992583E-3</v>
      </c>
      <c r="N3781" t="s">
        <v>17</v>
      </c>
    </row>
    <row r="3783" spans="1:14" x14ac:dyDescent="0.3">
      <c r="J3783" s="5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6E49-7A23-4622-9DE6-03F41C6E2850}">
  <dimension ref="A1:AI425"/>
  <sheetViews>
    <sheetView tabSelected="1" topLeftCell="AB1" workbookViewId="0">
      <selection activeCell="AH5" sqref="AH5:AI5"/>
    </sheetView>
  </sheetViews>
  <sheetFormatPr defaultRowHeight="14.4" x14ac:dyDescent="0.3"/>
  <cols>
    <col min="1" max="1" width="12.5546875" bestFit="1" customWidth="1"/>
    <col min="2" max="2" width="7" bestFit="1" customWidth="1"/>
    <col min="4" max="11" width="18.21875" bestFit="1" customWidth="1"/>
    <col min="17" max="17" width="11.33203125" customWidth="1"/>
    <col min="18" max="18" width="12.6640625" customWidth="1"/>
    <col min="19" max="19" width="12.5546875" customWidth="1"/>
    <col min="20" max="20" width="11.5546875" customWidth="1"/>
    <col min="21" max="21" width="11.6640625" customWidth="1"/>
    <col min="22" max="22" width="11.109375" customWidth="1"/>
    <col min="27" max="27" width="12.5546875" bestFit="1" customWidth="1"/>
    <col min="28" max="28" width="24.33203125" bestFit="1" customWidth="1"/>
    <col min="29" max="29" width="27" bestFit="1" customWidth="1"/>
    <col min="30" max="30" width="28.5546875" bestFit="1" customWidth="1"/>
    <col min="31" max="31" width="31.21875" bestFit="1" customWidth="1"/>
    <col min="32" max="32" width="30.33203125" bestFit="1" customWidth="1"/>
    <col min="34" max="34" width="22.88671875" customWidth="1"/>
  </cols>
  <sheetData>
    <row r="1" spans="1:35" x14ac:dyDescent="0.3">
      <c r="A1" s="12" t="s">
        <v>3</v>
      </c>
      <c r="B1" t="s">
        <v>57</v>
      </c>
    </row>
    <row r="3" spans="1:35" x14ac:dyDescent="0.3">
      <c r="D3" s="12" t="s">
        <v>11</v>
      </c>
      <c r="E3" s="12" t="s">
        <v>58</v>
      </c>
      <c r="Q3" t="s">
        <v>11</v>
      </c>
      <c r="R3" t="s">
        <v>58</v>
      </c>
    </row>
    <row r="4" spans="1:35" x14ac:dyDescent="0.3">
      <c r="D4" t="s">
        <v>16</v>
      </c>
      <c r="E4" t="s">
        <v>16</v>
      </c>
      <c r="F4" t="s">
        <v>17</v>
      </c>
      <c r="G4" t="s">
        <v>17</v>
      </c>
      <c r="H4" t="s">
        <v>14</v>
      </c>
      <c r="I4" t="s">
        <v>14</v>
      </c>
      <c r="J4" t="s">
        <v>15</v>
      </c>
      <c r="K4" t="s">
        <v>15</v>
      </c>
      <c r="Q4" t="s">
        <v>16</v>
      </c>
      <c r="R4" t="s">
        <v>16</v>
      </c>
      <c r="S4" t="s">
        <v>17</v>
      </c>
      <c r="T4" t="s">
        <v>17</v>
      </c>
      <c r="U4" t="s">
        <v>14</v>
      </c>
      <c r="V4" t="s">
        <v>14</v>
      </c>
      <c r="W4" t="s">
        <v>15</v>
      </c>
      <c r="X4" t="s">
        <v>15</v>
      </c>
    </row>
    <row r="5" spans="1:35" x14ac:dyDescent="0.3">
      <c r="A5" s="12" t="s">
        <v>0</v>
      </c>
      <c r="B5" s="12" t="s">
        <v>1</v>
      </c>
      <c r="C5" s="12" t="s">
        <v>2</v>
      </c>
      <c r="D5" t="s">
        <v>41</v>
      </c>
      <c r="E5" t="s">
        <v>44</v>
      </c>
      <c r="F5" t="s">
        <v>41</v>
      </c>
      <c r="G5" t="s">
        <v>44</v>
      </c>
      <c r="H5" t="s">
        <v>41</v>
      </c>
      <c r="I5" t="s">
        <v>44</v>
      </c>
      <c r="J5" t="s">
        <v>41</v>
      </c>
      <c r="K5" t="s">
        <v>44</v>
      </c>
      <c r="N5" t="s">
        <v>0</v>
      </c>
      <c r="O5" t="s">
        <v>1</v>
      </c>
      <c r="P5" t="s">
        <v>2</v>
      </c>
      <c r="Q5" t="s">
        <v>59</v>
      </c>
      <c r="R5" t="s">
        <v>60</v>
      </c>
      <c r="S5" t="s">
        <v>61</v>
      </c>
      <c r="T5" t="s">
        <v>63</v>
      </c>
      <c r="U5" t="s">
        <v>64</v>
      </c>
      <c r="V5" t="s">
        <v>62</v>
      </c>
      <c r="W5" t="s">
        <v>65</v>
      </c>
      <c r="X5" t="s">
        <v>66</v>
      </c>
      <c r="AA5" s="12" t="s">
        <v>53</v>
      </c>
      <c r="AB5" t="s">
        <v>67</v>
      </c>
      <c r="AC5" t="s">
        <v>68</v>
      </c>
      <c r="AD5" t="s">
        <v>69</v>
      </c>
      <c r="AE5" t="s">
        <v>70</v>
      </c>
      <c r="AF5" t="s">
        <v>76</v>
      </c>
      <c r="AH5" t="s">
        <v>82</v>
      </c>
      <c r="AI5" t="s">
        <v>83</v>
      </c>
    </row>
    <row r="6" spans="1:35" x14ac:dyDescent="0.3">
      <c r="A6" t="s">
        <v>12</v>
      </c>
      <c r="B6">
        <v>2018</v>
      </c>
      <c r="C6">
        <v>1</v>
      </c>
      <c r="D6" s="15"/>
      <c r="E6" s="15"/>
      <c r="F6" s="15"/>
      <c r="G6" s="15"/>
      <c r="H6" s="15">
        <v>73053</v>
      </c>
      <c r="I6" s="15">
        <v>5129</v>
      </c>
      <c r="J6" s="15"/>
      <c r="K6" s="15"/>
      <c r="N6" t="s">
        <v>12</v>
      </c>
      <c r="O6">
        <v>2018</v>
      </c>
      <c r="P6">
        <v>1</v>
      </c>
      <c r="U6">
        <v>73053</v>
      </c>
      <c r="V6">
        <v>5129</v>
      </c>
      <c r="AA6" s="14" t="s">
        <v>12</v>
      </c>
      <c r="AB6" s="15">
        <v>818399</v>
      </c>
      <c r="AC6" s="15">
        <v>55919</v>
      </c>
      <c r="AD6" s="13">
        <v>74399.909090909088</v>
      </c>
      <c r="AE6" s="15">
        <v>5083.545454545455</v>
      </c>
      <c r="AF6" s="13">
        <v>828.67790650365168</v>
      </c>
      <c r="AH6" t="str">
        <f>_xlfn.CONCAT(ROUNDUP(AE6,0)," (",ROUNDUP(AF6,0),")")</f>
        <v>5084 (829)</v>
      </c>
      <c r="AI6">
        <f>AC6/AB6</f>
        <v>6.8327307340307106E-2</v>
      </c>
    </row>
    <row r="7" spans="1:35" x14ac:dyDescent="0.3">
      <c r="A7" t="s">
        <v>12</v>
      </c>
      <c r="B7">
        <v>2018</v>
      </c>
      <c r="C7">
        <v>2</v>
      </c>
      <c r="D7" s="15"/>
      <c r="E7" s="15"/>
      <c r="F7" s="15"/>
      <c r="G7" s="15"/>
      <c r="H7" s="15">
        <v>63255</v>
      </c>
      <c r="I7" s="15">
        <v>4133</v>
      </c>
      <c r="J7" s="15"/>
      <c r="K7" s="15"/>
      <c r="N7" t="s">
        <v>12</v>
      </c>
      <c r="O7">
        <v>2018</v>
      </c>
      <c r="P7">
        <v>2</v>
      </c>
      <c r="U7">
        <v>63255</v>
      </c>
      <c r="V7">
        <v>4133</v>
      </c>
      <c r="AA7" s="14" t="s">
        <v>26</v>
      </c>
      <c r="AB7" s="15">
        <v>1646864</v>
      </c>
      <c r="AC7" s="15">
        <v>64017</v>
      </c>
      <c r="AD7" s="13">
        <v>149714.90909090909</v>
      </c>
      <c r="AE7" s="15">
        <v>5819.727272727273</v>
      </c>
      <c r="AF7" s="13">
        <v>597.93011145268372</v>
      </c>
      <c r="AH7" t="str">
        <f t="shared" ref="AH7:AH40" si="0">_xlfn.CONCAT(ROUNDUP(AE7,0)," (",ROUNDUP(AF7,0),")")</f>
        <v>5820 (598)</v>
      </c>
      <c r="AI7">
        <f t="shared" ref="AI7:AI40" si="1">AC7/AB7</f>
        <v>3.8872062295368652E-2</v>
      </c>
    </row>
    <row r="8" spans="1:35" x14ac:dyDescent="0.3">
      <c r="A8" t="s">
        <v>12</v>
      </c>
      <c r="B8">
        <v>2018</v>
      </c>
      <c r="C8">
        <v>3</v>
      </c>
      <c r="D8" s="15"/>
      <c r="E8" s="15"/>
      <c r="F8" s="15"/>
      <c r="G8" s="15"/>
      <c r="H8" s="15">
        <v>88266</v>
      </c>
      <c r="I8" s="15">
        <v>5558</v>
      </c>
      <c r="J8" s="15"/>
      <c r="K8" s="15"/>
      <c r="N8" t="s">
        <v>12</v>
      </c>
      <c r="O8">
        <v>2018</v>
      </c>
      <c r="P8">
        <v>3</v>
      </c>
      <c r="U8">
        <v>88266</v>
      </c>
      <c r="V8">
        <v>5558</v>
      </c>
      <c r="AA8" s="14" t="s">
        <v>27</v>
      </c>
      <c r="AB8" s="15">
        <v>773605</v>
      </c>
      <c r="AC8" s="15">
        <v>109311</v>
      </c>
      <c r="AD8" s="13">
        <v>70327.727272727279</v>
      </c>
      <c r="AE8" s="15">
        <v>9937.363636363636</v>
      </c>
      <c r="AF8" s="13">
        <v>582.40145479338412</v>
      </c>
      <c r="AH8" t="str">
        <f t="shared" si="0"/>
        <v>9938 (583)</v>
      </c>
      <c r="AI8">
        <f t="shared" si="1"/>
        <v>0.1413007930403759</v>
      </c>
    </row>
    <row r="9" spans="1:35" x14ac:dyDescent="0.3">
      <c r="A9" t="s">
        <v>12</v>
      </c>
      <c r="B9">
        <v>2018</v>
      </c>
      <c r="C9">
        <v>4</v>
      </c>
      <c r="D9" s="15"/>
      <c r="E9" s="15"/>
      <c r="F9" s="15"/>
      <c r="G9" s="15"/>
      <c r="H9" s="15">
        <v>95534</v>
      </c>
      <c r="I9" s="15">
        <v>5935</v>
      </c>
      <c r="J9" s="15"/>
      <c r="K9" s="15"/>
      <c r="N9" t="s">
        <v>12</v>
      </c>
      <c r="O9">
        <v>2018</v>
      </c>
      <c r="P9">
        <v>4</v>
      </c>
      <c r="U9">
        <v>95534</v>
      </c>
      <c r="V9">
        <v>5935</v>
      </c>
      <c r="AA9" s="14" t="s">
        <v>28</v>
      </c>
      <c r="AB9" s="15">
        <v>66175</v>
      </c>
      <c r="AC9" s="15">
        <v>7115</v>
      </c>
      <c r="AD9" s="13">
        <v>5514.583333333333</v>
      </c>
      <c r="AE9" s="15">
        <v>592.91666666666663</v>
      </c>
      <c r="AF9" s="13">
        <v>203.45938095101371</v>
      </c>
      <c r="AH9" t="str">
        <f t="shared" si="0"/>
        <v>593 (204)</v>
      </c>
      <c r="AI9">
        <f t="shared" si="1"/>
        <v>0.10751794484321874</v>
      </c>
    </row>
    <row r="10" spans="1:35" x14ac:dyDescent="0.3">
      <c r="A10" t="s">
        <v>12</v>
      </c>
      <c r="B10">
        <v>2018</v>
      </c>
      <c r="C10">
        <v>5</v>
      </c>
      <c r="D10" s="15"/>
      <c r="E10" s="15"/>
      <c r="F10" s="15"/>
      <c r="G10" s="15"/>
      <c r="H10" s="15">
        <v>105071</v>
      </c>
      <c r="I10" s="15">
        <v>6589</v>
      </c>
      <c r="J10" s="15"/>
      <c r="K10" s="15"/>
      <c r="N10" t="s">
        <v>12</v>
      </c>
      <c r="O10">
        <v>2018</v>
      </c>
      <c r="P10">
        <v>5</v>
      </c>
      <c r="U10">
        <v>105071</v>
      </c>
      <c r="V10">
        <v>6589</v>
      </c>
      <c r="AA10" s="14" t="s">
        <v>29</v>
      </c>
      <c r="AB10" s="15">
        <v>13277926</v>
      </c>
      <c r="AC10" s="15">
        <v>1260768</v>
      </c>
      <c r="AD10" s="13">
        <v>1207084.1818181819</v>
      </c>
      <c r="AE10" s="15">
        <v>114615.27272727272</v>
      </c>
      <c r="AF10" s="13">
        <v>16362.647463603877</v>
      </c>
      <c r="AH10" t="str">
        <f t="shared" si="0"/>
        <v>114616 (16363)</v>
      </c>
      <c r="AI10">
        <f t="shared" si="1"/>
        <v>9.4952178525471526E-2</v>
      </c>
    </row>
    <row r="11" spans="1:35" x14ac:dyDescent="0.3">
      <c r="A11" t="s">
        <v>12</v>
      </c>
      <c r="B11">
        <v>2018</v>
      </c>
      <c r="C11">
        <v>6</v>
      </c>
      <c r="D11" s="15"/>
      <c r="E11" s="15"/>
      <c r="F11" s="15"/>
      <c r="G11" s="15"/>
      <c r="H11" s="15">
        <v>90916</v>
      </c>
      <c r="I11" s="15">
        <v>6104</v>
      </c>
      <c r="J11" s="15"/>
      <c r="K11" s="15"/>
      <c r="N11" t="s">
        <v>12</v>
      </c>
      <c r="O11">
        <v>2018</v>
      </c>
      <c r="P11">
        <v>6</v>
      </c>
      <c r="U11">
        <v>90916</v>
      </c>
      <c r="V11">
        <v>6104</v>
      </c>
      <c r="AA11" s="14" t="s">
        <v>31</v>
      </c>
      <c r="AB11" s="15">
        <v>27516446</v>
      </c>
      <c r="AC11" s="15">
        <v>1728371</v>
      </c>
      <c r="AD11" s="13">
        <v>2501495.0909090908</v>
      </c>
      <c r="AE11" s="15">
        <v>157124.63636363635</v>
      </c>
      <c r="AF11" s="13">
        <v>46412.42438889121</v>
      </c>
      <c r="AH11" t="str">
        <f t="shared" si="0"/>
        <v>157125 (46413)</v>
      </c>
      <c r="AI11">
        <f t="shared" si="1"/>
        <v>6.2812290511645288E-2</v>
      </c>
    </row>
    <row r="12" spans="1:35" x14ac:dyDescent="0.3">
      <c r="A12" t="s">
        <v>12</v>
      </c>
      <c r="B12">
        <v>2018</v>
      </c>
      <c r="C12">
        <v>7</v>
      </c>
      <c r="D12" s="15"/>
      <c r="E12" s="15"/>
      <c r="F12" s="15"/>
      <c r="G12" s="15"/>
      <c r="H12" s="15">
        <v>87117</v>
      </c>
      <c r="I12" s="15">
        <v>6023</v>
      </c>
      <c r="J12" s="15"/>
      <c r="K12" s="15"/>
      <c r="N12" t="s">
        <v>12</v>
      </c>
      <c r="O12">
        <v>2018</v>
      </c>
      <c r="P12">
        <v>7</v>
      </c>
      <c r="U12">
        <v>87117</v>
      </c>
      <c r="V12">
        <v>6023</v>
      </c>
      <c r="AA12" s="14" t="s">
        <v>30</v>
      </c>
      <c r="AB12" s="15">
        <v>834026</v>
      </c>
      <c r="AC12" s="15">
        <v>4897</v>
      </c>
      <c r="AD12" s="13">
        <v>75820.545454545456</v>
      </c>
      <c r="AE12" s="15">
        <v>445.18181818181819</v>
      </c>
      <c r="AF12" s="13">
        <v>86.468281099855474</v>
      </c>
      <c r="AH12" t="str">
        <f t="shared" si="0"/>
        <v>446 (87)</v>
      </c>
      <c r="AI12">
        <f t="shared" si="1"/>
        <v>5.8715195929143699E-3</v>
      </c>
    </row>
    <row r="13" spans="1:35" x14ac:dyDescent="0.3">
      <c r="A13" t="s">
        <v>12</v>
      </c>
      <c r="B13">
        <v>2018</v>
      </c>
      <c r="C13">
        <v>8</v>
      </c>
      <c r="D13" s="15"/>
      <c r="E13" s="15"/>
      <c r="F13" s="15"/>
      <c r="G13" s="15"/>
      <c r="H13" s="15">
        <v>108255</v>
      </c>
      <c r="I13" s="15">
        <v>6959</v>
      </c>
      <c r="J13" s="15"/>
      <c r="K13" s="15"/>
      <c r="N13" t="s">
        <v>12</v>
      </c>
      <c r="O13">
        <v>2018</v>
      </c>
      <c r="P13">
        <v>8</v>
      </c>
      <c r="U13">
        <v>108255</v>
      </c>
      <c r="V13">
        <v>6959</v>
      </c>
      <c r="AA13" s="14" t="s">
        <v>32</v>
      </c>
      <c r="AB13" s="15">
        <v>309512</v>
      </c>
      <c r="AC13" s="15">
        <v>40915</v>
      </c>
      <c r="AD13" s="13">
        <v>28137.454545454544</v>
      </c>
      <c r="AE13" s="15">
        <v>3719.5454545454545</v>
      </c>
      <c r="AF13" s="13">
        <v>586.75929709487514</v>
      </c>
      <c r="AH13" t="str">
        <f t="shared" si="0"/>
        <v>3720 (587)</v>
      </c>
      <c r="AI13">
        <f t="shared" si="1"/>
        <v>0.13219196670888367</v>
      </c>
    </row>
    <row r="14" spans="1:35" x14ac:dyDescent="0.3">
      <c r="A14" t="s">
        <v>12</v>
      </c>
      <c r="B14">
        <v>2018</v>
      </c>
      <c r="C14">
        <v>9</v>
      </c>
      <c r="D14" s="15"/>
      <c r="E14" s="15"/>
      <c r="F14" s="15"/>
      <c r="G14" s="15"/>
      <c r="H14" s="15">
        <v>94741</v>
      </c>
      <c r="I14" s="15">
        <v>5980</v>
      </c>
      <c r="J14" s="15"/>
      <c r="K14" s="15"/>
      <c r="N14" t="s">
        <v>12</v>
      </c>
      <c r="O14">
        <v>2018</v>
      </c>
      <c r="P14">
        <v>9</v>
      </c>
      <c r="U14">
        <v>94741</v>
      </c>
      <c r="V14">
        <v>5980</v>
      </c>
      <c r="AA14" s="14" t="s">
        <v>33</v>
      </c>
      <c r="AB14" s="15">
        <v>157489</v>
      </c>
      <c r="AC14" s="15">
        <v>26458</v>
      </c>
      <c r="AD14" s="13">
        <v>14317.181818181818</v>
      </c>
      <c r="AE14" s="15">
        <v>2405.2727272727275</v>
      </c>
      <c r="AF14" s="13">
        <v>1029.9268023417092</v>
      </c>
      <c r="AH14" t="str">
        <f t="shared" si="0"/>
        <v>2406 (1030)</v>
      </c>
      <c r="AI14">
        <f t="shared" si="1"/>
        <v>0.16799903485322784</v>
      </c>
    </row>
    <row r="15" spans="1:35" x14ac:dyDescent="0.3">
      <c r="A15" t="s">
        <v>12</v>
      </c>
      <c r="B15">
        <v>2018</v>
      </c>
      <c r="C15">
        <v>10</v>
      </c>
      <c r="D15" s="15"/>
      <c r="E15" s="15"/>
      <c r="F15" s="15"/>
      <c r="G15" s="15"/>
      <c r="H15" s="15">
        <v>113872</v>
      </c>
      <c r="I15" s="15">
        <v>7613</v>
      </c>
      <c r="J15" s="15"/>
      <c r="K15" s="15"/>
      <c r="N15" t="s">
        <v>12</v>
      </c>
      <c r="O15">
        <v>2018</v>
      </c>
      <c r="P15">
        <v>10</v>
      </c>
      <c r="U15">
        <v>113872</v>
      </c>
      <c r="V15">
        <v>7613</v>
      </c>
      <c r="AA15" s="14" t="s">
        <v>54</v>
      </c>
      <c r="AB15" s="15">
        <v>45400442</v>
      </c>
      <c r="AC15" s="15">
        <v>3297771</v>
      </c>
      <c r="AD15" s="15">
        <v>454004.42</v>
      </c>
      <c r="AE15" s="15">
        <v>32977.71</v>
      </c>
      <c r="AF15" s="15">
        <v>58043.193573649798</v>
      </c>
      <c r="AH15" t="str">
        <f t="shared" si="0"/>
        <v>32978 (58044)</v>
      </c>
      <c r="AI15">
        <f t="shared" si="1"/>
        <v>7.2637420578416392E-2</v>
      </c>
    </row>
    <row r="16" spans="1:35" x14ac:dyDescent="0.3">
      <c r="A16" t="s">
        <v>12</v>
      </c>
      <c r="B16">
        <v>2018</v>
      </c>
      <c r="C16">
        <v>11</v>
      </c>
      <c r="D16" s="15"/>
      <c r="E16" s="15"/>
      <c r="F16" s="15"/>
      <c r="G16" s="15"/>
      <c r="H16" s="15">
        <v>93436</v>
      </c>
      <c r="I16" s="15">
        <v>6264</v>
      </c>
      <c r="J16" s="15"/>
      <c r="K16" s="15"/>
      <c r="N16" t="s">
        <v>12</v>
      </c>
      <c r="O16">
        <v>2018</v>
      </c>
      <c r="P16">
        <v>11</v>
      </c>
      <c r="U16">
        <v>93436</v>
      </c>
      <c r="V16">
        <v>6264</v>
      </c>
      <c r="AH16" t="str">
        <f t="shared" si="0"/>
        <v>0 (0)</v>
      </c>
      <c r="AI16" t="e">
        <f t="shared" si="1"/>
        <v>#DIV/0!</v>
      </c>
    </row>
    <row r="17" spans="1:35" x14ac:dyDescent="0.3">
      <c r="A17" t="s">
        <v>12</v>
      </c>
      <c r="B17">
        <v>2018</v>
      </c>
      <c r="C17">
        <v>12</v>
      </c>
      <c r="D17" s="15"/>
      <c r="E17" s="15"/>
      <c r="F17" s="15"/>
      <c r="G17" s="15"/>
      <c r="H17" s="15">
        <v>70305</v>
      </c>
      <c r="I17" s="15">
        <v>5236</v>
      </c>
      <c r="J17" s="15"/>
      <c r="K17" s="15"/>
      <c r="N17" t="s">
        <v>12</v>
      </c>
      <c r="O17">
        <v>2018</v>
      </c>
      <c r="P17">
        <v>12</v>
      </c>
      <c r="U17">
        <v>70305</v>
      </c>
      <c r="V17">
        <v>5236</v>
      </c>
      <c r="AH17" t="str">
        <f t="shared" si="0"/>
        <v>0 (0)</v>
      </c>
      <c r="AI17" t="e">
        <f t="shared" si="1"/>
        <v>#DIV/0!</v>
      </c>
    </row>
    <row r="18" spans="1:35" x14ac:dyDescent="0.3">
      <c r="A18" t="s">
        <v>12</v>
      </c>
      <c r="B18">
        <v>2019</v>
      </c>
      <c r="C18">
        <v>1</v>
      </c>
      <c r="D18" s="15"/>
      <c r="E18" s="15"/>
      <c r="F18" s="15"/>
      <c r="G18" s="15"/>
      <c r="H18" s="15">
        <v>93845</v>
      </c>
      <c r="I18" s="15">
        <v>6748</v>
      </c>
      <c r="J18" s="15"/>
      <c r="K18" s="15"/>
      <c r="N18" t="s">
        <v>12</v>
      </c>
      <c r="O18">
        <v>2019</v>
      </c>
      <c r="P18">
        <v>1</v>
      </c>
      <c r="U18">
        <v>93845</v>
      </c>
      <c r="V18">
        <v>6748</v>
      </c>
      <c r="AA18" s="12" t="s">
        <v>53</v>
      </c>
      <c r="AB18" t="s">
        <v>71</v>
      </c>
      <c r="AC18" t="s">
        <v>72</v>
      </c>
      <c r="AD18" t="s">
        <v>75</v>
      </c>
      <c r="AE18" t="s">
        <v>74</v>
      </c>
      <c r="AF18" t="s">
        <v>77</v>
      </c>
      <c r="AH18" t="e">
        <f t="shared" si="0"/>
        <v>#VALUE!</v>
      </c>
      <c r="AI18" t="e">
        <f t="shared" si="1"/>
        <v>#VALUE!</v>
      </c>
    </row>
    <row r="19" spans="1:35" x14ac:dyDescent="0.3">
      <c r="A19" t="s">
        <v>12</v>
      </c>
      <c r="B19">
        <v>2019</v>
      </c>
      <c r="C19">
        <v>2</v>
      </c>
      <c r="D19" s="15"/>
      <c r="E19" s="15"/>
      <c r="F19" s="15"/>
      <c r="G19" s="15"/>
      <c r="H19" s="15">
        <v>91685</v>
      </c>
      <c r="I19" s="15">
        <v>6152</v>
      </c>
      <c r="J19" s="15"/>
      <c r="K19" s="15"/>
      <c r="N19" t="s">
        <v>12</v>
      </c>
      <c r="O19">
        <v>2019</v>
      </c>
      <c r="P19">
        <v>2</v>
      </c>
      <c r="U19">
        <v>91685</v>
      </c>
      <c r="V19">
        <v>6152</v>
      </c>
      <c r="AA19" s="14" t="s">
        <v>12</v>
      </c>
      <c r="AB19" s="15">
        <v>951868</v>
      </c>
      <c r="AC19" s="15">
        <v>56500</v>
      </c>
      <c r="AD19" s="15">
        <v>95186.8</v>
      </c>
      <c r="AE19" s="17">
        <v>5650</v>
      </c>
      <c r="AF19" s="15">
        <v>708.54561524921519</v>
      </c>
      <c r="AH19" t="str">
        <f t="shared" si="0"/>
        <v>5650 (709)</v>
      </c>
      <c r="AI19">
        <f t="shared" si="1"/>
        <v>5.9356969663860955E-2</v>
      </c>
    </row>
    <row r="20" spans="1:35" x14ac:dyDescent="0.3">
      <c r="A20" t="s">
        <v>12</v>
      </c>
      <c r="B20">
        <v>2019</v>
      </c>
      <c r="C20">
        <v>3</v>
      </c>
      <c r="D20" s="15"/>
      <c r="E20" s="15"/>
      <c r="F20" s="15"/>
      <c r="G20" s="15"/>
      <c r="H20" s="15">
        <v>100691</v>
      </c>
      <c r="I20" s="15">
        <v>6511</v>
      </c>
      <c r="J20" s="15"/>
      <c r="K20" s="15"/>
      <c r="N20" t="s">
        <v>12</v>
      </c>
      <c r="O20">
        <v>2019</v>
      </c>
      <c r="P20">
        <v>3</v>
      </c>
      <c r="U20">
        <v>100691</v>
      </c>
      <c r="V20">
        <v>6511</v>
      </c>
      <c r="AA20" s="14" t="s">
        <v>26</v>
      </c>
      <c r="AB20" s="15">
        <v>1553835</v>
      </c>
      <c r="AC20" s="15">
        <v>58412</v>
      </c>
      <c r="AD20" s="15">
        <v>155383.5</v>
      </c>
      <c r="AE20" s="17">
        <v>5841.2</v>
      </c>
      <c r="AF20" s="15">
        <v>512.29327538042367</v>
      </c>
      <c r="AH20" t="str">
        <f t="shared" si="0"/>
        <v>5842 (513)</v>
      </c>
      <c r="AI20">
        <f t="shared" si="1"/>
        <v>3.7592151032767314E-2</v>
      </c>
    </row>
    <row r="21" spans="1:35" x14ac:dyDescent="0.3">
      <c r="A21" t="s">
        <v>12</v>
      </c>
      <c r="B21">
        <v>2019</v>
      </c>
      <c r="C21">
        <v>4</v>
      </c>
      <c r="D21" s="15"/>
      <c r="E21" s="15"/>
      <c r="F21" s="15"/>
      <c r="G21" s="15"/>
      <c r="H21" s="15">
        <v>110774</v>
      </c>
      <c r="I21" s="15">
        <v>7143</v>
      </c>
      <c r="J21" s="15"/>
      <c r="K21" s="15"/>
      <c r="N21" t="s">
        <v>12</v>
      </c>
      <c r="O21">
        <v>2019</v>
      </c>
      <c r="P21">
        <v>4</v>
      </c>
      <c r="U21">
        <v>110774</v>
      </c>
      <c r="V21">
        <v>7143</v>
      </c>
      <c r="AA21" s="14" t="s">
        <v>27</v>
      </c>
      <c r="AB21" s="15">
        <v>770854</v>
      </c>
      <c r="AC21" s="15">
        <v>105127</v>
      </c>
      <c r="AD21" s="15">
        <v>77085.399999999994</v>
      </c>
      <c r="AE21" s="17">
        <v>10512.7</v>
      </c>
      <c r="AF21" s="15">
        <v>1178.9084452247391</v>
      </c>
      <c r="AH21" t="str">
        <f t="shared" si="0"/>
        <v>10513 (1179)</v>
      </c>
      <c r="AI21">
        <f t="shared" si="1"/>
        <v>0.13637731658653909</v>
      </c>
    </row>
    <row r="22" spans="1:35" x14ac:dyDescent="0.3">
      <c r="A22" t="s">
        <v>12</v>
      </c>
      <c r="B22">
        <v>2019</v>
      </c>
      <c r="C22">
        <v>5</v>
      </c>
      <c r="D22" s="15"/>
      <c r="E22" s="15"/>
      <c r="F22" s="15"/>
      <c r="G22" s="15"/>
      <c r="H22" s="15">
        <v>135303</v>
      </c>
      <c r="I22" s="15">
        <v>8613</v>
      </c>
      <c r="J22" s="15"/>
      <c r="K22" s="15"/>
      <c r="N22" t="s">
        <v>12</v>
      </c>
      <c r="O22">
        <v>2019</v>
      </c>
      <c r="P22">
        <v>5</v>
      </c>
      <c r="U22">
        <v>135303</v>
      </c>
      <c r="V22">
        <v>8613</v>
      </c>
      <c r="AA22" s="14" t="s">
        <v>28</v>
      </c>
      <c r="AB22" s="15">
        <v>78585</v>
      </c>
      <c r="AC22" s="15">
        <v>2435</v>
      </c>
      <c r="AD22" s="15">
        <v>7144.090909090909</v>
      </c>
      <c r="AE22" s="17">
        <v>221.36363636363637</v>
      </c>
      <c r="AF22" s="15">
        <v>31.414241124918828</v>
      </c>
      <c r="AH22" t="str">
        <f t="shared" si="0"/>
        <v>222 (32)</v>
      </c>
      <c r="AI22">
        <f t="shared" si="1"/>
        <v>3.0985557040147611E-2</v>
      </c>
    </row>
    <row r="23" spans="1:35" x14ac:dyDescent="0.3">
      <c r="A23" t="s">
        <v>12</v>
      </c>
      <c r="B23">
        <v>2019</v>
      </c>
      <c r="C23">
        <v>6</v>
      </c>
      <c r="D23" s="15"/>
      <c r="E23" s="15"/>
      <c r="F23" s="15"/>
      <c r="G23" s="15"/>
      <c r="H23" s="15">
        <v>108508</v>
      </c>
      <c r="I23" s="15">
        <v>7215</v>
      </c>
      <c r="J23" s="15"/>
      <c r="K23" s="15"/>
      <c r="N23" t="s">
        <v>12</v>
      </c>
      <c r="O23">
        <v>2019</v>
      </c>
      <c r="P23">
        <v>6</v>
      </c>
      <c r="U23">
        <v>108508</v>
      </c>
      <c r="V23">
        <v>7215</v>
      </c>
      <c r="AA23" s="14" t="s">
        <v>29</v>
      </c>
      <c r="AB23" s="15">
        <v>13155993</v>
      </c>
      <c r="AC23" s="15">
        <v>1160094</v>
      </c>
      <c r="AD23" s="15">
        <v>1315599.3</v>
      </c>
      <c r="AE23" s="17">
        <v>116009.4</v>
      </c>
      <c r="AF23" s="15">
        <v>17846.066327843149</v>
      </c>
      <c r="AH23" t="str">
        <f t="shared" si="0"/>
        <v>116010 (17847)</v>
      </c>
      <c r="AI23">
        <f t="shared" si="1"/>
        <v>8.8179888815690305E-2</v>
      </c>
    </row>
    <row r="24" spans="1:35" x14ac:dyDescent="0.3">
      <c r="A24" t="s">
        <v>12</v>
      </c>
      <c r="B24">
        <v>2019</v>
      </c>
      <c r="C24">
        <v>7</v>
      </c>
      <c r="D24" s="15"/>
      <c r="E24" s="15"/>
      <c r="F24" s="15"/>
      <c r="G24" s="15"/>
      <c r="H24" s="15">
        <v>109398</v>
      </c>
      <c r="I24" s="15">
        <v>7873</v>
      </c>
      <c r="J24" s="15"/>
      <c r="K24" s="15"/>
      <c r="N24" t="s">
        <v>12</v>
      </c>
      <c r="O24">
        <v>2019</v>
      </c>
      <c r="P24">
        <v>7</v>
      </c>
      <c r="U24">
        <v>109398</v>
      </c>
      <c r="V24">
        <v>7873</v>
      </c>
      <c r="AA24" s="14" t="s">
        <v>31</v>
      </c>
      <c r="AB24" s="15">
        <v>41174447</v>
      </c>
      <c r="AC24" s="15">
        <v>2634802</v>
      </c>
      <c r="AD24" s="15">
        <v>4117444.7</v>
      </c>
      <c r="AE24" s="17">
        <v>263480.2</v>
      </c>
      <c r="AF24" s="15">
        <v>28693.580609219462</v>
      </c>
      <c r="AH24" t="str">
        <f t="shared" si="0"/>
        <v>263481 (28694)</v>
      </c>
      <c r="AI24">
        <f t="shared" si="1"/>
        <v>6.3991193372918892E-2</v>
      </c>
    </row>
    <row r="25" spans="1:35" x14ac:dyDescent="0.3">
      <c r="A25" t="s">
        <v>12</v>
      </c>
      <c r="B25">
        <v>2019</v>
      </c>
      <c r="C25">
        <v>8</v>
      </c>
      <c r="D25" s="15"/>
      <c r="E25" s="15"/>
      <c r="F25" s="15"/>
      <c r="G25" s="15"/>
      <c r="H25" s="15">
        <v>112474</v>
      </c>
      <c r="I25" s="15">
        <v>8342</v>
      </c>
      <c r="J25" s="15"/>
      <c r="K25" s="15"/>
      <c r="N25" t="s">
        <v>12</v>
      </c>
      <c r="O25">
        <v>2019</v>
      </c>
      <c r="P25">
        <v>8</v>
      </c>
      <c r="U25">
        <v>112474</v>
      </c>
      <c r="V25">
        <v>8342</v>
      </c>
      <c r="AA25" s="14" t="s">
        <v>30</v>
      </c>
      <c r="AB25" s="15">
        <v>835103</v>
      </c>
      <c r="AC25" s="15">
        <v>5745</v>
      </c>
      <c r="AD25" s="15">
        <v>83510.3</v>
      </c>
      <c r="AE25" s="17">
        <v>574.5</v>
      </c>
      <c r="AF25" s="15">
        <v>52.544689973816041</v>
      </c>
      <c r="AH25" t="str">
        <f t="shared" si="0"/>
        <v>575 (53)</v>
      </c>
      <c r="AI25">
        <f t="shared" si="1"/>
        <v>6.8793909254307554E-3</v>
      </c>
    </row>
    <row r="26" spans="1:35" x14ac:dyDescent="0.3">
      <c r="A26" t="s">
        <v>12</v>
      </c>
      <c r="B26">
        <v>2019</v>
      </c>
      <c r="C26">
        <v>9</v>
      </c>
      <c r="D26" s="15"/>
      <c r="E26" s="15"/>
      <c r="F26" s="15"/>
      <c r="G26" s="15"/>
      <c r="H26" s="15">
        <v>121348</v>
      </c>
      <c r="I26" s="15">
        <v>8360</v>
      </c>
      <c r="J26" s="15"/>
      <c r="K26" s="15"/>
      <c r="N26" t="s">
        <v>12</v>
      </c>
      <c r="O26">
        <v>2019</v>
      </c>
      <c r="P26">
        <v>9</v>
      </c>
      <c r="U26">
        <v>121348</v>
      </c>
      <c r="V26">
        <v>8360</v>
      </c>
      <c r="AA26" s="14" t="s">
        <v>32</v>
      </c>
      <c r="AB26" s="15">
        <v>318060</v>
      </c>
      <c r="AC26" s="15">
        <v>45516</v>
      </c>
      <c r="AD26" s="15">
        <v>31806</v>
      </c>
      <c r="AE26" s="17">
        <v>4551.6000000000004</v>
      </c>
      <c r="AF26" s="15">
        <v>758.5202260542128</v>
      </c>
      <c r="AH26" t="str">
        <f t="shared" si="0"/>
        <v>4552 (759)</v>
      </c>
      <c r="AI26">
        <f t="shared" si="1"/>
        <v>0.14310507451424259</v>
      </c>
    </row>
    <row r="27" spans="1:35" x14ac:dyDescent="0.3">
      <c r="A27" t="s">
        <v>12</v>
      </c>
      <c r="B27">
        <v>2019</v>
      </c>
      <c r="C27">
        <v>10</v>
      </c>
      <c r="D27" s="15"/>
      <c r="E27" s="15"/>
      <c r="F27" s="15"/>
      <c r="G27" s="15"/>
      <c r="H27" s="15">
        <v>125916</v>
      </c>
      <c r="I27" s="15">
        <v>8581</v>
      </c>
      <c r="J27" s="15"/>
      <c r="K27" s="15"/>
      <c r="N27" t="s">
        <v>12</v>
      </c>
      <c r="O27">
        <v>2019</v>
      </c>
      <c r="P27">
        <v>10</v>
      </c>
      <c r="U27">
        <v>125916</v>
      </c>
      <c r="V27">
        <v>8581</v>
      </c>
      <c r="AA27" s="14" t="s">
        <v>33</v>
      </c>
      <c r="AB27" s="15">
        <v>161477</v>
      </c>
      <c r="AC27" s="15">
        <v>30622</v>
      </c>
      <c r="AD27" s="15">
        <v>16147.7</v>
      </c>
      <c r="AE27" s="17">
        <v>3062.2</v>
      </c>
      <c r="AF27" s="15">
        <v>914.14329049419541</v>
      </c>
      <c r="AH27" t="str">
        <f t="shared" si="0"/>
        <v>3063 (915)</v>
      </c>
      <c r="AI27">
        <f t="shared" si="1"/>
        <v>0.18963691423546386</v>
      </c>
    </row>
    <row r="28" spans="1:35" x14ac:dyDescent="0.3">
      <c r="A28" t="s">
        <v>12</v>
      </c>
      <c r="B28">
        <v>2019</v>
      </c>
      <c r="C28">
        <v>11</v>
      </c>
      <c r="D28" s="15"/>
      <c r="E28" s="15"/>
      <c r="F28" s="15"/>
      <c r="G28" s="15"/>
      <c r="H28" s="15">
        <v>108306</v>
      </c>
      <c r="I28" s="15">
        <v>7705</v>
      </c>
      <c r="J28" s="15"/>
      <c r="K28" s="15"/>
      <c r="N28" t="s">
        <v>12</v>
      </c>
      <c r="O28">
        <v>2019</v>
      </c>
      <c r="P28">
        <v>11</v>
      </c>
      <c r="U28">
        <v>108306</v>
      </c>
      <c r="V28">
        <v>7705</v>
      </c>
      <c r="AA28" s="14" t="s">
        <v>54</v>
      </c>
      <c r="AB28" s="15">
        <v>59000222</v>
      </c>
      <c r="AC28" s="15">
        <v>4099253</v>
      </c>
      <c r="AD28" s="15">
        <v>648354.08791208791</v>
      </c>
      <c r="AE28" s="15">
        <v>45046.73626373626</v>
      </c>
      <c r="AF28" s="15">
        <v>85408.86787783874</v>
      </c>
      <c r="AH28" t="str">
        <f t="shared" si="0"/>
        <v>45047 (85409)</v>
      </c>
      <c r="AI28">
        <f t="shared" si="1"/>
        <v>6.9478602978815904E-2</v>
      </c>
    </row>
    <row r="29" spans="1:35" x14ac:dyDescent="0.3">
      <c r="A29" t="s">
        <v>12</v>
      </c>
      <c r="B29">
        <v>2019</v>
      </c>
      <c r="C29">
        <v>12</v>
      </c>
      <c r="D29" s="15"/>
      <c r="E29" s="15"/>
      <c r="F29" s="15"/>
      <c r="G29" s="15"/>
      <c r="H29" s="15">
        <v>84055</v>
      </c>
      <c r="I29" s="15">
        <v>6185</v>
      </c>
      <c r="J29" s="15"/>
      <c r="K29" s="15"/>
      <c r="N29" t="s">
        <v>12</v>
      </c>
      <c r="O29">
        <v>2019</v>
      </c>
      <c r="P29">
        <v>12</v>
      </c>
      <c r="U29">
        <v>84055</v>
      </c>
      <c r="V29">
        <v>6185</v>
      </c>
      <c r="AH29" t="str">
        <f t="shared" si="0"/>
        <v>0 (0)</v>
      </c>
      <c r="AI29" t="e">
        <f t="shared" si="1"/>
        <v>#DIV/0!</v>
      </c>
    </row>
    <row r="30" spans="1:35" x14ac:dyDescent="0.3">
      <c r="A30" t="s">
        <v>12</v>
      </c>
      <c r="B30">
        <v>2020</v>
      </c>
      <c r="C30">
        <v>1</v>
      </c>
      <c r="D30" s="15"/>
      <c r="E30" s="15"/>
      <c r="F30" s="15"/>
      <c r="G30" s="15"/>
      <c r="H30" s="15">
        <v>112411</v>
      </c>
      <c r="I30" s="15">
        <v>7563</v>
      </c>
      <c r="J30" s="15"/>
      <c r="K30" s="15"/>
      <c r="N30" t="s">
        <v>12</v>
      </c>
      <c r="O30">
        <v>2020</v>
      </c>
      <c r="P30">
        <v>1</v>
      </c>
      <c r="U30">
        <v>112411</v>
      </c>
      <c r="V30">
        <v>7563</v>
      </c>
      <c r="AH30" t="str">
        <f t="shared" si="0"/>
        <v>0 (0)</v>
      </c>
      <c r="AI30" t="e">
        <f t="shared" si="1"/>
        <v>#DIV/0!</v>
      </c>
    </row>
    <row r="31" spans="1:35" x14ac:dyDescent="0.3">
      <c r="A31" t="s">
        <v>12</v>
      </c>
      <c r="B31">
        <v>2020</v>
      </c>
      <c r="C31">
        <v>2</v>
      </c>
      <c r="D31" s="15"/>
      <c r="E31" s="15"/>
      <c r="F31" s="15"/>
      <c r="G31" s="15"/>
      <c r="H31" s="15">
        <v>89072</v>
      </c>
      <c r="I31" s="15">
        <v>5927</v>
      </c>
      <c r="J31" s="15"/>
      <c r="K31" s="15"/>
      <c r="N31" t="s">
        <v>12</v>
      </c>
      <c r="O31">
        <v>2020</v>
      </c>
      <c r="P31">
        <v>2</v>
      </c>
      <c r="U31">
        <v>89072</v>
      </c>
      <c r="V31">
        <v>5927</v>
      </c>
      <c r="AA31" s="12" t="s">
        <v>53</v>
      </c>
      <c r="AB31" t="s">
        <v>73</v>
      </c>
      <c r="AC31" t="s">
        <v>78</v>
      </c>
      <c r="AD31" t="s">
        <v>79</v>
      </c>
      <c r="AE31" t="s">
        <v>80</v>
      </c>
      <c r="AF31" t="s">
        <v>81</v>
      </c>
      <c r="AH31" t="e">
        <f t="shared" si="0"/>
        <v>#VALUE!</v>
      </c>
      <c r="AI31" t="e">
        <f t="shared" si="1"/>
        <v>#VALUE!</v>
      </c>
    </row>
    <row r="32" spans="1:35" x14ac:dyDescent="0.3">
      <c r="A32" t="s">
        <v>12</v>
      </c>
      <c r="B32">
        <v>2020</v>
      </c>
      <c r="C32">
        <v>3</v>
      </c>
      <c r="D32" s="15"/>
      <c r="E32" s="15"/>
      <c r="F32" s="15"/>
      <c r="G32" s="15"/>
      <c r="H32" s="15"/>
      <c r="I32" s="15"/>
      <c r="J32" s="15">
        <v>82081</v>
      </c>
      <c r="K32" s="15">
        <v>5086</v>
      </c>
      <c r="N32" t="s">
        <v>12</v>
      </c>
      <c r="O32">
        <v>2020</v>
      </c>
      <c r="P32">
        <v>3</v>
      </c>
      <c r="W32">
        <v>82081</v>
      </c>
      <c r="X32">
        <v>5086</v>
      </c>
      <c r="AA32" s="14" t="s">
        <v>12</v>
      </c>
      <c r="AB32" s="15">
        <v>2587607</v>
      </c>
      <c r="AC32" s="15">
        <v>174441</v>
      </c>
      <c r="AD32" s="15">
        <v>99523.346153846156</v>
      </c>
      <c r="AE32" s="15">
        <v>6709.2692307692305</v>
      </c>
      <c r="AF32" s="15">
        <v>1148.3164566509456</v>
      </c>
      <c r="AH32" t="str">
        <f t="shared" si="0"/>
        <v>6710 (1149)</v>
      </c>
      <c r="AI32">
        <f t="shared" si="1"/>
        <v>6.7414023845197513E-2</v>
      </c>
    </row>
    <row r="33" spans="1:35" x14ac:dyDescent="0.3">
      <c r="A33" t="s">
        <v>12</v>
      </c>
      <c r="B33">
        <v>2020</v>
      </c>
      <c r="C33">
        <v>4</v>
      </c>
      <c r="D33" s="15">
        <v>67761</v>
      </c>
      <c r="E33" s="15">
        <v>3734</v>
      </c>
      <c r="F33" s="15"/>
      <c r="G33" s="15"/>
      <c r="H33" s="15"/>
      <c r="I33" s="15"/>
      <c r="J33" s="15"/>
      <c r="K33" s="15"/>
      <c r="N33" t="s">
        <v>12</v>
      </c>
      <c r="O33">
        <v>2020</v>
      </c>
      <c r="P33">
        <v>4</v>
      </c>
      <c r="Q33">
        <v>67761</v>
      </c>
      <c r="R33">
        <v>3734</v>
      </c>
      <c r="AA33" s="14" t="s">
        <v>26</v>
      </c>
      <c r="AB33" s="15">
        <v>3258984</v>
      </c>
      <c r="AC33" s="15">
        <v>118693</v>
      </c>
      <c r="AD33" s="15">
        <v>125345.53846153847</v>
      </c>
      <c r="AE33" s="15">
        <v>4565.1153846153848</v>
      </c>
      <c r="AF33" s="15">
        <v>474.89361561706193</v>
      </c>
      <c r="AH33" t="str">
        <f t="shared" si="0"/>
        <v>4566 (475)</v>
      </c>
      <c r="AI33">
        <f t="shared" si="1"/>
        <v>3.6420246309892899E-2</v>
      </c>
    </row>
    <row r="34" spans="1:35" x14ac:dyDescent="0.3">
      <c r="A34" t="s">
        <v>12</v>
      </c>
      <c r="B34">
        <v>2020</v>
      </c>
      <c r="C34">
        <v>5</v>
      </c>
      <c r="D34" s="15">
        <v>70667</v>
      </c>
      <c r="E34" s="15">
        <v>5262</v>
      </c>
      <c r="F34" s="15"/>
      <c r="G34" s="15"/>
      <c r="H34" s="15"/>
      <c r="I34" s="15"/>
      <c r="J34" s="15"/>
      <c r="K34" s="15"/>
      <c r="N34" t="s">
        <v>12</v>
      </c>
      <c r="O34">
        <v>2020</v>
      </c>
      <c r="P34">
        <v>5</v>
      </c>
      <c r="Q34">
        <v>70667</v>
      </c>
      <c r="R34">
        <v>5262</v>
      </c>
      <c r="AA34" s="14" t="s">
        <v>27</v>
      </c>
      <c r="AB34" s="15">
        <v>1843166</v>
      </c>
      <c r="AC34" s="15">
        <v>194941</v>
      </c>
      <c r="AD34" s="15">
        <v>70891</v>
      </c>
      <c r="AE34" s="15">
        <v>7497.7307692307695</v>
      </c>
      <c r="AF34" s="15">
        <v>560.63624982280908</v>
      </c>
      <c r="AH34" t="str">
        <f t="shared" si="0"/>
        <v>7498 (561)</v>
      </c>
      <c r="AI34">
        <f t="shared" si="1"/>
        <v>0.10576421223047734</v>
      </c>
    </row>
    <row r="35" spans="1:35" x14ac:dyDescent="0.3">
      <c r="A35" t="s">
        <v>12</v>
      </c>
      <c r="B35">
        <v>2020</v>
      </c>
      <c r="C35">
        <v>6</v>
      </c>
      <c r="D35" s="15">
        <v>77371</v>
      </c>
      <c r="E35" s="15">
        <v>5771</v>
      </c>
      <c r="F35" s="15"/>
      <c r="G35" s="15"/>
      <c r="H35" s="15"/>
      <c r="I35" s="15"/>
      <c r="J35" s="15"/>
      <c r="K35" s="15"/>
      <c r="N35" t="s">
        <v>12</v>
      </c>
      <c r="O35">
        <v>2020</v>
      </c>
      <c r="P35">
        <v>6</v>
      </c>
      <c r="Q35">
        <v>77371</v>
      </c>
      <c r="R35">
        <v>5771</v>
      </c>
      <c r="AA35" s="14" t="s">
        <v>28</v>
      </c>
      <c r="AB35" s="15">
        <v>173211</v>
      </c>
      <c r="AC35" s="15">
        <v>11305</v>
      </c>
      <c r="AD35" s="15">
        <v>6928.44</v>
      </c>
      <c r="AE35" s="15">
        <v>452.2</v>
      </c>
      <c r="AF35" s="15">
        <v>233.09154138807068</v>
      </c>
      <c r="AH35" t="str">
        <f t="shared" si="0"/>
        <v>453 (234)</v>
      </c>
      <c r="AI35">
        <f t="shared" si="1"/>
        <v>6.5267217440000927E-2</v>
      </c>
    </row>
    <row r="36" spans="1:35" x14ac:dyDescent="0.3">
      <c r="A36" t="s">
        <v>12</v>
      </c>
      <c r="B36">
        <v>2020</v>
      </c>
      <c r="C36">
        <v>7</v>
      </c>
      <c r="D36" s="15">
        <v>76703</v>
      </c>
      <c r="E36" s="15">
        <v>5293</v>
      </c>
      <c r="F36" s="15"/>
      <c r="G36" s="15"/>
      <c r="H36" s="15"/>
      <c r="I36" s="15"/>
      <c r="J36" s="15"/>
      <c r="K36" s="15"/>
      <c r="N36" t="s">
        <v>12</v>
      </c>
      <c r="O36">
        <v>2020</v>
      </c>
      <c r="P36">
        <v>7</v>
      </c>
      <c r="Q36">
        <v>76703</v>
      </c>
      <c r="R36">
        <v>5293</v>
      </c>
      <c r="AA36" s="14" t="s">
        <v>29</v>
      </c>
      <c r="AB36" s="15">
        <v>31282115</v>
      </c>
      <c r="AC36" s="15">
        <v>2765308</v>
      </c>
      <c r="AD36" s="15">
        <v>1203158.2692307692</v>
      </c>
      <c r="AE36" s="15">
        <v>106358</v>
      </c>
      <c r="AF36" s="15">
        <v>15850.175244457077</v>
      </c>
      <c r="AH36" t="str">
        <f t="shared" si="0"/>
        <v>106358 (15851)</v>
      </c>
      <c r="AI36">
        <f t="shared" si="1"/>
        <v>8.8399010105294995E-2</v>
      </c>
    </row>
    <row r="37" spans="1:35" x14ac:dyDescent="0.3">
      <c r="A37" t="s">
        <v>12</v>
      </c>
      <c r="B37">
        <v>2020</v>
      </c>
      <c r="C37">
        <v>8</v>
      </c>
      <c r="D37" s="15">
        <v>76233</v>
      </c>
      <c r="E37" s="15">
        <v>5586</v>
      </c>
      <c r="F37" s="15"/>
      <c r="G37" s="15"/>
      <c r="H37" s="15"/>
      <c r="I37" s="15"/>
      <c r="J37" s="15"/>
      <c r="K37" s="15"/>
      <c r="N37" t="s">
        <v>12</v>
      </c>
      <c r="O37">
        <v>2020</v>
      </c>
      <c r="P37">
        <v>8</v>
      </c>
      <c r="Q37">
        <v>76233</v>
      </c>
      <c r="R37">
        <v>5586</v>
      </c>
      <c r="AA37" s="14" t="s">
        <v>31</v>
      </c>
      <c r="AB37" s="15">
        <v>61974789</v>
      </c>
      <c r="AC37" s="15">
        <v>1768037</v>
      </c>
      <c r="AD37" s="15">
        <v>4426770.6428571427</v>
      </c>
      <c r="AE37" s="15">
        <v>126288.35714285714</v>
      </c>
      <c r="AF37" s="15">
        <v>18340.999241326259</v>
      </c>
      <c r="AH37" t="str">
        <f t="shared" si="0"/>
        <v>126289 (18341)</v>
      </c>
      <c r="AI37">
        <f t="shared" si="1"/>
        <v>2.8528326252147466E-2</v>
      </c>
    </row>
    <row r="38" spans="1:35" x14ac:dyDescent="0.3">
      <c r="A38" t="s">
        <v>12</v>
      </c>
      <c r="B38">
        <v>2020</v>
      </c>
      <c r="C38">
        <v>9</v>
      </c>
      <c r="D38" s="15">
        <v>87301</v>
      </c>
      <c r="E38" s="15">
        <v>6082</v>
      </c>
      <c r="F38" s="15"/>
      <c r="G38" s="15"/>
      <c r="H38" s="15"/>
      <c r="I38" s="15"/>
      <c r="J38" s="15"/>
      <c r="K38" s="15"/>
      <c r="N38" t="s">
        <v>12</v>
      </c>
      <c r="O38">
        <v>2020</v>
      </c>
      <c r="P38">
        <v>9</v>
      </c>
      <c r="Q38">
        <v>87301</v>
      </c>
      <c r="R38">
        <v>6082</v>
      </c>
      <c r="AA38" s="14" t="s">
        <v>30</v>
      </c>
      <c r="AB38" s="15">
        <v>2684879</v>
      </c>
      <c r="AC38" s="15">
        <v>9962</v>
      </c>
      <c r="AD38" s="15">
        <v>103264.57692307692</v>
      </c>
      <c r="AE38" s="15">
        <v>383.15384615384613</v>
      </c>
      <c r="AF38" s="15">
        <v>52.0066859607049</v>
      </c>
      <c r="AH38" t="str">
        <f t="shared" si="0"/>
        <v>384 (53)</v>
      </c>
      <c r="AI38">
        <f t="shared" si="1"/>
        <v>3.7104092959124044E-3</v>
      </c>
    </row>
    <row r="39" spans="1:35" x14ac:dyDescent="0.3">
      <c r="A39" t="s">
        <v>12</v>
      </c>
      <c r="B39">
        <v>2020</v>
      </c>
      <c r="C39">
        <v>10</v>
      </c>
      <c r="D39" s="15">
        <v>86979</v>
      </c>
      <c r="E39" s="15">
        <v>6221</v>
      </c>
      <c r="F39" s="15"/>
      <c r="G39" s="15"/>
      <c r="H39" s="15"/>
      <c r="I39" s="15"/>
      <c r="J39" s="15"/>
      <c r="K39" s="15"/>
      <c r="N39" t="s">
        <v>12</v>
      </c>
      <c r="O39">
        <v>2020</v>
      </c>
      <c r="P39">
        <v>10</v>
      </c>
      <c r="Q39">
        <v>86979</v>
      </c>
      <c r="R39">
        <v>6221</v>
      </c>
      <c r="AA39" s="14" t="s">
        <v>32</v>
      </c>
      <c r="AB39" s="15">
        <v>829852</v>
      </c>
      <c r="AC39" s="15">
        <v>92474</v>
      </c>
      <c r="AD39" s="15">
        <v>31917.384615384617</v>
      </c>
      <c r="AE39" s="15">
        <v>3556.6923076923076</v>
      </c>
      <c r="AF39" s="15">
        <v>615.13470194621812</v>
      </c>
      <c r="AH39" t="str">
        <f t="shared" si="0"/>
        <v>3557 (616)</v>
      </c>
      <c r="AI39">
        <f t="shared" si="1"/>
        <v>0.1114343280488569</v>
      </c>
    </row>
    <row r="40" spans="1:35" x14ac:dyDescent="0.3">
      <c r="A40" t="s">
        <v>12</v>
      </c>
      <c r="B40">
        <v>2020</v>
      </c>
      <c r="C40">
        <v>11</v>
      </c>
      <c r="D40" s="15">
        <v>70236</v>
      </c>
      <c r="E40" s="15">
        <v>4947</v>
      </c>
      <c r="F40" s="15"/>
      <c r="G40" s="15"/>
      <c r="H40" s="15"/>
      <c r="I40" s="15"/>
      <c r="J40" s="15"/>
      <c r="K40" s="15"/>
      <c r="N40" t="s">
        <v>12</v>
      </c>
      <c r="O40">
        <v>2020</v>
      </c>
      <c r="P40">
        <v>11</v>
      </c>
      <c r="Q40">
        <v>70236</v>
      </c>
      <c r="R40">
        <v>4947</v>
      </c>
      <c r="AA40" s="14" t="s">
        <v>33</v>
      </c>
      <c r="AB40" s="15">
        <v>484784</v>
      </c>
      <c r="AC40" s="15">
        <v>85264</v>
      </c>
      <c r="AD40" s="15">
        <v>18645.538461538461</v>
      </c>
      <c r="AE40" s="15">
        <v>3279.3846153846152</v>
      </c>
      <c r="AF40" s="15">
        <v>349.01175646938572</v>
      </c>
      <c r="AH40" t="str">
        <f t="shared" si="0"/>
        <v>3280 (350)</v>
      </c>
      <c r="AI40">
        <f t="shared" si="1"/>
        <v>0.17588039209214826</v>
      </c>
    </row>
    <row r="41" spans="1:35" x14ac:dyDescent="0.3">
      <c r="A41" t="s">
        <v>12</v>
      </c>
      <c r="B41">
        <v>2020</v>
      </c>
      <c r="C41">
        <v>12</v>
      </c>
      <c r="D41" s="15">
        <v>63444</v>
      </c>
      <c r="E41" s="15">
        <v>4545</v>
      </c>
      <c r="F41" s="15"/>
      <c r="G41" s="15"/>
      <c r="H41" s="15"/>
      <c r="I41" s="15"/>
      <c r="J41" s="15"/>
      <c r="K41" s="15"/>
      <c r="N41" t="s">
        <v>12</v>
      </c>
      <c r="O41">
        <v>2020</v>
      </c>
      <c r="P41">
        <v>12</v>
      </c>
      <c r="Q41">
        <v>63444</v>
      </c>
      <c r="R41">
        <v>4545</v>
      </c>
      <c r="AA41" s="14" t="s">
        <v>54</v>
      </c>
      <c r="AB41" s="15">
        <v>105119387</v>
      </c>
      <c r="AC41" s="15">
        <v>5220425</v>
      </c>
      <c r="AD41" s="15">
        <v>475653.33484162897</v>
      </c>
      <c r="AE41" s="15">
        <v>23621.83257918552</v>
      </c>
      <c r="AF41" s="15">
        <v>43095.271206563921</v>
      </c>
    </row>
    <row r="42" spans="1:35" x14ac:dyDescent="0.3">
      <c r="A42" t="s">
        <v>12</v>
      </c>
      <c r="B42">
        <v>2021</v>
      </c>
      <c r="C42">
        <v>1</v>
      </c>
      <c r="D42" s="15">
        <v>76803</v>
      </c>
      <c r="E42" s="15">
        <v>4570</v>
      </c>
      <c r="F42" s="15"/>
      <c r="G42" s="15"/>
      <c r="H42" s="15"/>
      <c r="I42" s="15"/>
      <c r="J42" s="15"/>
      <c r="K42" s="15"/>
      <c r="N42" t="s">
        <v>12</v>
      </c>
      <c r="O42">
        <v>2021</v>
      </c>
      <c r="P42">
        <v>1</v>
      </c>
      <c r="Q42">
        <v>76803</v>
      </c>
      <c r="R42">
        <v>4570</v>
      </c>
    </row>
    <row r="43" spans="1:35" x14ac:dyDescent="0.3">
      <c r="A43" t="s">
        <v>12</v>
      </c>
      <c r="B43">
        <v>2021</v>
      </c>
      <c r="C43">
        <v>2</v>
      </c>
      <c r="D43" s="15">
        <v>64901</v>
      </c>
      <c r="E43" s="15">
        <v>3908</v>
      </c>
      <c r="F43" s="15"/>
      <c r="G43" s="15"/>
      <c r="H43" s="15"/>
      <c r="I43" s="15"/>
      <c r="J43" s="15"/>
      <c r="K43" s="15"/>
      <c r="N43" t="s">
        <v>12</v>
      </c>
      <c r="O43">
        <v>2021</v>
      </c>
      <c r="P43">
        <v>2</v>
      </c>
      <c r="Q43">
        <v>64901</v>
      </c>
      <c r="R43">
        <v>3908</v>
      </c>
    </row>
    <row r="44" spans="1:35" x14ac:dyDescent="0.3">
      <c r="A44" t="s">
        <v>12</v>
      </c>
      <c r="B44">
        <v>2021</v>
      </c>
      <c r="C44">
        <v>3</v>
      </c>
      <c r="D44" s="15"/>
      <c r="E44" s="15"/>
      <c r="F44" s="15">
        <v>94056</v>
      </c>
      <c r="G44" s="15">
        <v>6086</v>
      </c>
      <c r="H44" s="15"/>
      <c r="I44" s="15"/>
      <c r="J44" s="15"/>
      <c r="K44" s="15"/>
      <c r="N44" t="s">
        <v>12</v>
      </c>
      <c r="O44">
        <v>2021</v>
      </c>
      <c r="P44">
        <v>3</v>
      </c>
      <c r="S44">
        <v>94056</v>
      </c>
      <c r="T44">
        <v>6086</v>
      </c>
    </row>
    <row r="45" spans="1:35" x14ac:dyDescent="0.3">
      <c r="A45" t="s">
        <v>12</v>
      </c>
      <c r="B45">
        <v>2021</v>
      </c>
      <c r="C45">
        <v>4</v>
      </c>
      <c r="D45" s="15"/>
      <c r="E45" s="15"/>
      <c r="F45" s="15">
        <v>106038</v>
      </c>
      <c r="G45" s="15">
        <v>6069</v>
      </c>
      <c r="H45" s="15"/>
      <c r="I45" s="15"/>
      <c r="J45" s="15"/>
      <c r="K45" s="15"/>
      <c r="N45" t="s">
        <v>12</v>
      </c>
      <c r="O45">
        <v>2021</v>
      </c>
      <c r="P45">
        <v>4</v>
      </c>
      <c r="S45">
        <v>106038</v>
      </c>
      <c r="T45">
        <v>6069</v>
      </c>
    </row>
    <row r="46" spans="1:35" x14ac:dyDescent="0.3">
      <c r="A46" t="s">
        <v>12</v>
      </c>
      <c r="B46">
        <v>2021</v>
      </c>
      <c r="C46">
        <v>5</v>
      </c>
      <c r="D46" s="15"/>
      <c r="E46" s="15"/>
      <c r="F46" s="15">
        <v>102497</v>
      </c>
      <c r="G46" s="15">
        <v>5864</v>
      </c>
      <c r="H46" s="15"/>
      <c r="I46" s="15"/>
      <c r="J46" s="15"/>
      <c r="K46" s="15"/>
      <c r="N46" t="s">
        <v>12</v>
      </c>
      <c r="O46">
        <v>2021</v>
      </c>
      <c r="P46">
        <v>5</v>
      </c>
      <c r="S46">
        <v>102497</v>
      </c>
      <c r="T46">
        <v>5864</v>
      </c>
    </row>
    <row r="47" spans="1:35" x14ac:dyDescent="0.3">
      <c r="A47" t="s">
        <v>12</v>
      </c>
      <c r="B47">
        <v>2021</v>
      </c>
      <c r="C47">
        <v>6</v>
      </c>
      <c r="D47" s="15"/>
      <c r="E47" s="15"/>
      <c r="F47" s="15">
        <v>104813</v>
      </c>
      <c r="G47" s="15">
        <v>6425</v>
      </c>
      <c r="H47" s="15"/>
      <c r="I47" s="15"/>
      <c r="J47" s="15"/>
      <c r="K47" s="15"/>
      <c r="N47" t="s">
        <v>12</v>
      </c>
      <c r="O47">
        <v>2021</v>
      </c>
      <c r="P47">
        <v>6</v>
      </c>
      <c r="S47">
        <v>104813</v>
      </c>
      <c r="T47">
        <v>6425</v>
      </c>
    </row>
    <row r="48" spans="1:35" x14ac:dyDescent="0.3">
      <c r="A48" t="s">
        <v>12</v>
      </c>
      <c r="B48">
        <v>2021</v>
      </c>
      <c r="C48">
        <v>7</v>
      </c>
      <c r="D48" s="15"/>
      <c r="E48" s="15"/>
      <c r="F48" s="15">
        <v>91088</v>
      </c>
      <c r="G48" s="15">
        <v>5950</v>
      </c>
      <c r="H48" s="15"/>
      <c r="I48" s="15"/>
      <c r="J48" s="15"/>
      <c r="K48" s="15"/>
      <c r="N48" t="s">
        <v>12</v>
      </c>
      <c r="O48">
        <v>2021</v>
      </c>
      <c r="P48">
        <v>7</v>
      </c>
      <c r="S48">
        <v>91088</v>
      </c>
      <c r="T48">
        <v>5950</v>
      </c>
    </row>
    <row r="49" spans="1:22" x14ac:dyDescent="0.3">
      <c r="A49" t="s">
        <v>12</v>
      </c>
      <c r="B49">
        <v>2021</v>
      </c>
      <c r="C49">
        <v>8</v>
      </c>
      <c r="D49" s="15"/>
      <c r="E49" s="15"/>
      <c r="F49" s="15">
        <v>97726</v>
      </c>
      <c r="G49" s="15">
        <v>6153</v>
      </c>
      <c r="H49" s="15"/>
      <c r="I49" s="15"/>
      <c r="J49" s="15"/>
      <c r="K49" s="15"/>
      <c r="N49" t="s">
        <v>12</v>
      </c>
      <c r="O49">
        <v>2021</v>
      </c>
      <c r="P49">
        <v>8</v>
      </c>
      <c r="S49">
        <v>97726</v>
      </c>
      <c r="T49">
        <v>6153</v>
      </c>
    </row>
    <row r="50" spans="1:22" x14ac:dyDescent="0.3">
      <c r="A50" t="s">
        <v>12</v>
      </c>
      <c r="B50">
        <v>2021</v>
      </c>
      <c r="C50">
        <v>9</v>
      </c>
      <c r="D50" s="15"/>
      <c r="E50" s="15"/>
      <c r="F50" s="15">
        <v>102142</v>
      </c>
      <c r="G50" s="15">
        <v>5782</v>
      </c>
      <c r="H50" s="15"/>
      <c r="I50" s="15"/>
      <c r="J50" s="15"/>
      <c r="K50" s="15"/>
      <c r="N50" t="s">
        <v>12</v>
      </c>
      <c r="O50">
        <v>2021</v>
      </c>
      <c r="P50">
        <v>9</v>
      </c>
      <c r="S50">
        <v>102142</v>
      </c>
      <c r="T50">
        <v>5782</v>
      </c>
    </row>
    <row r="51" spans="1:22" x14ac:dyDescent="0.3">
      <c r="A51" t="s">
        <v>12</v>
      </c>
      <c r="B51">
        <v>2021</v>
      </c>
      <c r="C51">
        <v>10</v>
      </c>
      <c r="D51" s="15"/>
      <c r="E51" s="15"/>
      <c r="F51" s="15">
        <v>86030</v>
      </c>
      <c r="G51" s="15">
        <v>4778</v>
      </c>
      <c r="H51" s="15"/>
      <c r="I51" s="15"/>
      <c r="J51" s="15"/>
      <c r="K51" s="15"/>
      <c r="N51" t="s">
        <v>12</v>
      </c>
      <c r="O51">
        <v>2021</v>
      </c>
      <c r="P51">
        <v>10</v>
      </c>
      <c r="S51">
        <v>86030</v>
      </c>
      <c r="T51">
        <v>4778</v>
      </c>
    </row>
    <row r="52" spans="1:22" x14ac:dyDescent="0.3">
      <c r="A52" t="s">
        <v>12</v>
      </c>
      <c r="B52">
        <v>2021</v>
      </c>
      <c r="C52">
        <v>11</v>
      </c>
      <c r="D52" s="15"/>
      <c r="E52" s="15"/>
      <c r="F52" s="15">
        <v>96173</v>
      </c>
      <c r="G52" s="15">
        <v>5229</v>
      </c>
      <c r="H52" s="15"/>
      <c r="I52" s="15"/>
      <c r="J52" s="15"/>
      <c r="K52" s="15"/>
      <c r="N52" t="s">
        <v>12</v>
      </c>
      <c r="O52">
        <v>2021</v>
      </c>
      <c r="P52">
        <v>11</v>
      </c>
      <c r="S52">
        <v>96173</v>
      </c>
      <c r="T52">
        <v>5229</v>
      </c>
    </row>
    <row r="53" spans="1:22" x14ac:dyDescent="0.3">
      <c r="A53" t="s">
        <v>12</v>
      </c>
      <c r="B53">
        <v>2021</v>
      </c>
      <c r="C53">
        <v>12</v>
      </c>
      <c r="D53" s="15"/>
      <c r="E53" s="15"/>
      <c r="F53" s="15">
        <v>71305</v>
      </c>
      <c r="G53" s="15">
        <v>4164</v>
      </c>
      <c r="H53" s="15"/>
      <c r="I53" s="15"/>
      <c r="J53" s="15"/>
      <c r="K53" s="15"/>
      <c r="N53" t="s">
        <v>12</v>
      </c>
      <c r="O53">
        <v>2021</v>
      </c>
      <c r="P53">
        <v>12</v>
      </c>
      <c r="S53">
        <v>71305</v>
      </c>
      <c r="T53">
        <v>4164</v>
      </c>
    </row>
    <row r="54" spans="1:22" x14ac:dyDescent="0.3">
      <c r="A54" t="s">
        <v>26</v>
      </c>
      <c r="B54">
        <v>2018</v>
      </c>
      <c r="C54">
        <v>1</v>
      </c>
      <c r="D54" s="15"/>
      <c r="E54" s="15"/>
      <c r="F54" s="15"/>
      <c r="G54" s="15"/>
      <c r="H54" s="15">
        <v>98333</v>
      </c>
      <c r="I54" s="15">
        <v>3686</v>
      </c>
      <c r="J54" s="15"/>
      <c r="K54" s="15"/>
      <c r="N54" t="s">
        <v>26</v>
      </c>
      <c r="O54">
        <v>2018</v>
      </c>
      <c r="P54">
        <v>1</v>
      </c>
      <c r="U54">
        <v>98333</v>
      </c>
      <c r="V54">
        <v>3686</v>
      </c>
    </row>
    <row r="55" spans="1:22" x14ac:dyDescent="0.3">
      <c r="A55" t="s">
        <v>26</v>
      </c>
      <c r="B55">
        <v>2018</v>
      </c>
      <c r="C55">
        <v>2</v>
      </c>
      <c r="D55" s="15"/>
      <c r="E55" s="15"/>
      <c r="F55" s="15"/>
      <c r="G55" s="15"/>
      <c r="H55" s="15">
        <v>106238</v>
      </c>
      <c r="I55" s="15">
        <v>4278</v>
      </c>
      <c r="J55" s="15"/>
      <c r="K55" s="15"/>
      <c r="N55" t="s">
        <v>26</v>
      </c>
      <c r="O55">
        <v>2018</v>
      </c>
      <c r="P55">
        <v>2</v>
      </c>
      <c r="U55">
        <v>106238</v>
      </c>
      <c r="V55">
        <v>4278</v>
      </c>
    </row>
    <row r="56" spans="1:22" x14ac:dyDescent="0.3">
      <c r="A56" t="s">
        <v>26</v>
      </c>
      <c r="B56">
        <v>2018</v>
      </c>
      <c r="C56">
        <v>3</v>
      </c>
      <c r="D56" s="15"/>
      <c r="E56" s="15"/>
      <c r="F56" s="15"/>
      <c r="G56" s="15"/>
      <c r="H56" s="15">
        <v>112707</v>
      </c>
      <c r="I56" s="15">
        <v>4373</v>
      </c>
      <c r="J56" s="15"/>
      <c r="K56" s="15"/>
      <c r="N56" t="s">
        <v>26</v>
      </c>
      <c r="O56">
        <v>2018</v>
      </c>
      <c r="P56">
        <v>3</v>
      </c>
      <c r="U56">
        <v>112707</v>
      </c>
      <c r="V56">
        <v>4373</v>
      </c>
    </row>
    <row r="57" spans="1:22" x14ac:dyDescent="0.3">
      <c r="A57" t="s">
        <v>26</v>
      </c>
      <c r="B57">
        <v>2018</v>
      </c>
      <c r="C57">
        <v>4</v>
      </c>
      <c r="D57" s="15"/>
      <c r="E57" s="15"/>
      <c r="F57" s="15"/>
      <c r="G57" s="15"/>
      <c r="H57" s="15">
        <v>111840</v>
      </c>
      <c r="I57" s="15">
        <v>4084</v>
      </c>
      <c r="J57" s="15"/>
      <c r="K57" s="15"/>
      <c r="N57" t="s">
        <v>26</v>
      </c>
      <c r="O57">
        <v>2018</v>
      </c>
      <c r="P57">
        <v>4</v>
      </c>
      <c r="U57">
        <v>111840</v>
      </c>
      <c r="V57">
        <v>4084</v>
      </c>
    </row>
    <row r="58" spans="1:22" x14ac:dyDescent="0.3">
      <c r="A58" t="s">
        <v>26</v>
      </c>
      <c r="B58">
        <v>2018</v>
      </c>
      <c r="C58">
        <v>5</v>
      </c>
      <c r="D58" s="15"/>
      <c r="E58" s="15"/>
      <c r="F58" s="15"/>
      <c r="G58" s="15"/>
      <c r="H58" s="15">
        <v>147909</v>
      </c>
      <c r="I58" s="15">
        <v>4746</v>
      </c>
      <c r="J58" s="15"/>
      <c r="K58" s="15"/>
      <c r="N58" t="s">
        <v>26</v>
      </c>
      <c r="O58">
        <v>2018</v>
      </c>
      <c r="P58">
        <v>5</v>
      </c>
      <c r="U58">
        <v>147909</v>
      </c>
      <c r="V58">
        <v>4746</v>
      </c>
    </row>
    <row r="59" spans="1:22" x14ac:dyDescent="0.3">
      <c r="A59" t="s">
        <v>26</v>
      </c>
      <c r="B59">
        <v>2018</v>
      </c>
      <c r="C59">
        <v>6</v>
      </c>
      <c r="D59" s="15"/>
      <c r="E59" s="15"/>
      <c r="F59" s="15"/>
      <c r="G59" s="15"/>
      <c r="H59" s="15">
        <v>115057</v>
      </c>
      <c r="I59" s="15">
        <v>4009</v>
      </c>
      <c r="J59" s="15"/>
      <c r="K59" s="15"/>
      <c r="N59" t="s">
        <v>26</v>
      </c>
      <c r="O59">
        <v>2018</v>
      </c>
      <c r="P59">
        <v>6</v>
      </c>
      <c r="U59">
        <v>115057</v>
      </c>
      <c r="V59">
        <v>4009</v>
      </c>
    </row>
    <row r="60" spans="1:22" x14ac:dyDescent="0.3">
      <c r="A60" t="s">
        <v>26</v>
      </c>
      <c r="B60">
        <v>2018</v>
      </c>
      <c r="C60">
        <v>7</v>
      </c>
      <c r="D60" s="15"/>
      <c r="E60" s="15"/>
      <c r="F60" s="15"/>
      <c r="G60" s="15"/>
      <c r="H60" s="15">
        <v>121676</v>
      </c>
      <c r="I60" s="15">
        <v>4453</v>
      </c>
      <c r="J60" s="15"/>
      <c r="K60" s="15"/>
      <c r="N60" t="s">
        <v>26</v>
      </c>
      <c r="O60">
        <v>2018</v>
      </c>
      <c r="P60">
        <v>7</v>
      </c>
      <c r="U60">
        <v>121676</v>
      </c>
      <c r="V60">
        <v>4453</v>
      </c>
    </row>
    <row r="61" spans="1:22" x14ac:dyDescent="0.3">
      <c r="A61" t="s">
        <v>26</v>
      </c>
      <c r="B61">
        <v>2018</v>
      </c>
      <c r="C61">
        <v>8</v>
      </c>
      <c r="D61" s="15"/>
      <c r="E61" s="15"/>
      <c r="F61" s="15"/>
      <c r="G61" s="15"/>
      <c r="H61" s="15">
        <v>126786</v>
      </c>
      <c r="I61" s="15">
        <v>4577</v>
      </c>
      <c r="J61" s="15"/>
      <c r="K61" s="15"/>
      <c r="N61" t="s">
        <v>26</v>
      </c>
      <c r="O61">
        <v>2018</v>
      </c>
      <c r="P61">
        <v>8</v>
      </c>
      <c r="U61">
        <v>126786</v>
      </c>
      <c r="V61">
        <v>4577</v>
      </c>
    </row>
    <row r="62" spans="1:22" x14ac:dyDescent="0.3">
      <c r="A62" t="s">
        <v>26</v>
      </c>
      <c r="B62">
        <v>2018</v>
      </c>
      <c r="C62">
        <v>9</v>
      </c>
      <c r="D62" s="15"/>
      <c r="E62" s="15"/>
      <c r="F62" s="15"/>
      <c r="G62" s="15"/>
      <c r="H62" s="15">
        <v>108586</v>
      </c>
      <c r="I62" s="15">
        <v>3852</v>
      </c>
      <c r="J62" s="15"/>
      <c r="K62" s="15"/>
      <c r="N62" t="s">
        <v>26</v>
      </c>
      <c r="O62">
        <v>2018</v>
      </c>
      <c r="P62">
        <v>9</v>
      </c>
      <c r="U62">
        <v>108586</v>
      </c>
      <c r="V62">
        <v>3852</v>
      </c>
    </row>
    <row r="63" spans="1:22" x14ac:dyDescent="0.3">
      <c r="A63" t="s">
        <v>26</v>
      </c>
      <c r="B63">
        <v>2018</v>
      </c>
      <c r="C63">
        <v>10</v>
      </c>
      <c r="D63" s="15"/>
      <c r="E63" s="15"/>
      <c r="F63" s="15"/>
      <c r="G63" s="15"/>
      <c r="H63" s="15">
        <v>125150</v>
      </c>
      <c r="I63" s="15">
        <v>4697</v>
      </c>
      <c r="J63" s="15"/>
      <c r="K63" s="15"/>
      <c r="N63" t="s">
        <v>26</v>
      </c>
      <c r="O63">
        <v>2018</v>
      </c>
      <c r="P63">
        <v>10</v>
      </c>
      <c r="U63">
        <v>125150</v>
      </c>
      <c r="V63">
        <v>4697</v>
      </c>
    </row>
    <row r="64" spans="1:22" x14ac:dyDescent="0.3">
      <c r="A64" t="s">
        <v>26</v>
      </c>
      <c r="B64">
        <v>2018</v>
      </c>
      <c r="C64">
        <v>11</v>
      </c>
      <c r="D64" s="15"/>
      <c r="E64" s="15"/>
      <c r="F64" s="15"/>
      <c r="G64" s="15"/>
      <c r="H64" s="15">
        <v>120725</v>
      </c>
      <c r="I64" s="15">
        <v>4401</v>
      </c>
      <c r="J64" s="15"/>
      <c r="K64" s="15"/>
      <c r="N64" t="s">
        <v>26</v>
      </c>
      <c r="O64">
        <v>2018</v>
      </c>
      <c r="P64">
        <v>11</v>
      </c>
      <c r="U64">
        <v>120725</v>
      </c>
      <c r="V64">
        <v>4401</v>
      </c>
    </row>
    <row r="65" spans="1:24" x14ac:dyDescent="0.3">
      <c r="A65" t="s">
        <v>26</v>
      </c>
      <c r="B65">
        <v>2018</v>
      </c>
      <c r="C65">
        <v>12</v>
      </c>
      <c r="D65" s="15"/>
      <c r="E65" s="15"/>
      <c r="F65" s="15"/>
      <c r="G65" s="15"/>
      <c r="H65" s="15">
        <v>102859</v>
      </c>
      <c r="I65" s="15">
        <v>3804</v>
      </c>
      <c r="J65" s="15"/>
      <c r="K65" s="15"/>
      <c r="N65" t="s">
        <v>26</v>
      </c>
      <c r="O65">
        <v>2018</v>
      </c>
      <c r="P65">
        <v>12</v>
      </c>
      <c r="U65">
        <v>102859</v>
      </c>
      <c r="V65">
        <v>3804</v>
      </c>
    </row>
    <row r="66" spans="1:24" x14ac:dyDescent="0.3">
      <c r="A66" t="s">
        <v>26</v>
      </c>
      <c r="B66">
        <v>2019</v>
      </c>
      <c r="C66">
        <v>1</v>
      </c>
      <c r="D66" s="15"/>
      <c r="E66" s="15"/>
      <c r="F66" s="15"/>
      <c r="G66" s="15"/>
      <c r="H66" s="15">
        <v>114393</v>
      </c>
      <c r="I66" s="15">
        <v>4433</v>
      </c>
      <c r="J66" s="15"/>
      <c r="K66" s="15"/>
      <c r="N66" t="s">
        <v>26</v>
      </c>
      <c r="O66">
        <v>2019</v>
      </c>
      <c r="P66">
        <v>1</v>
      </c>
      <c r="U66">
        <v>114393</v>
      </c>
      <c r="V66">
        <v>4433</v>
      </c>
    </row>
    <row r="67" spans="1:24" x14ac:dyDescent="0.3">
      <c r="A67" t="s">
        <v>26</v>
      </c>
      <c r="B67">
        <v>2019</v>
      </c>
      <c r="C67">
        <v>2</v>
      </c>
      <c r="D67" s="15"/>
      <c r="E67" s="15"/>
      <c r="F67" s="15"/>
      <c r="G67" s="15"/>
      <c r="H67" s="15">
        <v>120057</v>
      </c>
      <c r="I67" s="15">
        <v>4618</v>
      </c>
      <c r="J67" s="15"/>
      <c r="K67" s="15"/>
      <c r="N67" t="s">
        <v>26</v>
      </c>
      <c r="O67">
        <v>2019</v>
      </c>
      <c r="P67">
        <v>2</v>
      </c>
      <c r="U67">
        <v>120057</v>
      </c>
      <c r="V67">
        <v>4618</v>
      </c>
    </row>
    <row r="68" spans="1:24" x14ac:dyDescent="0.3">
      <c r="A68" t="s">
        <v>26</v>
      </c>
      <c r="B68">
        <v>2019</v>
      </c>
      <c r="C68">
        <v>3</v>
      </c>
      <c r="D68" s="15"/>
      <c r="E68" s="15"/>
      <c r="F68" s="15"/>
      <c r="G68" s="15"/>
      <c r="H68" s="15">
        <v>123657</v>
      </c>
      <c r="I68" s="15">
        <v>4827</v>
      </c>
      <c r="J68" s="15"/>
      <c r="K68" s="15"/>
      <c r="N68" t="s">
        <v>26</v>
      </c>
      <c r="O68">
        <v>2019</v>
      </c>
      <c r="P68">
        <v>3</v>
      </c>
      <c r="U68">
        <v>123657</v>
      </c>
      <c r="V68">
        <v>4827</v>
      </c>
    </row>
    <row r="69" spans="1:24" x14ac:dyDescent="0.3">
      <c r="A69" t="s">
        <v>26</v>
      </c>
      <c r="B69">
        <v>2019</v>
      </c>
      <c r="C69">
        <v>4</v>
      </c>
      <c r="D69" s="15"/>
      <c r="E69" s="15"/>
      <c r="F69" s="15"/>
      <c r="G69" s="15"/>
      <c r="H69" s="15">
        <v>124873</v>
      </c>
      <c r="I69" s="15">
        <v>4305</v>
      </c>
      <c r="J69" s="15"/>
      <c r="K69" s="15"/>
      <c r="N69" t="s">
        <v>26</v>
      </c>
      <c r="O69">
        <v>2019</v>
      </c>
      <c r="P69">
        <v>4</v>
      </c>
      <c r="U69">
        <v>124873</v>
      </c>
      <c r="V69">
        <v>4305</v>
      </c>
    </row>
    <row r="70" spans="1:24" x14ac:dyDescent="0.3">
      <c r="A70" t="s">
        <v>26</v>
      </c>
      <c r="B70">
        <v>2019</v>
      </c>
      <c r="C70">
        <v>5</v>
      </c>
      <c r="D70" s="15"/>
      <c r="E70" s="15"/>
      <c r="F70" s="15"/>
      <c r="G70" s="15"/>
      <c r="H70" s="15">
        <v>165714</v>
      </c>
      <c r="I70" s="15">
        <v>4925</v>
      </c>
      <c r="J70" s="15"/>
      <c r="K70" s="15"/>
      <c r="N70" t="s">
        <v>26</v>
      </c>
      <c r="O70">
        <v>2019</v>
      </c>
      <c r="P70">
        <v>5</v>
      </c>
      <c r="U70">
        <v>165714</v>
      </c>
      <c r="V70">
        <v>4925</v>
      </c>
    </row>
    <row r="71" spans="1:24" x14ac:dyDescent="0.3">
      <c r="A71" t="s">
        <v>26</v>
      </c>
      <c r="B71">
        <v>2019</v>
      </c>
      <c r="C71">
        <v>6</v>
      </c>
      <c r="D71" s="15"/>
      <c r="E71" s="15"/>
      <c r="F71" s="15"/>
      <c r="G71" s="15"/>
      <c r="H71" s="15">
        <v>131053</v>
      </c>
      <c r="I71" s="15">
        <v>4280</v>
      </c>
      <c r="J71" s="15"/>
      <c r="K71" s="15"/>
      <c r="N71" t="s">
        <v>26</v>
      </c>
      <c r="O71">
        <v>2019</v>
      </c>
      <c r="P71">
        <v>6</v>
      </c>
      <c r="U71">
        <v>131053</v>
      </c>
      <c r="V71">
        <v>4280</v>
      </c>
    </row>
    <row r="72" spans="1:24" x14ac:dyDescent="0.3">
      <c r="A72" t="s">
        <v>26</v>
      </c>
      <c r="B72">
        <v>2019</v>
      </c>
      <c r="C72">
        <v>7</v>
      </c>
      <c r="D72" s="15"/>
      <c r="E72" s="15"/>
      <c r="F72" s="15"/>
      <c r="G72" s="15"/>
      <c r="H72" s="15">
        <v>147489</v>
      </c>
      <c r="I72" s="15">
        <v>5053</v>
      </c>
      <c r="J72" s="15"/>
      <c r="K72" s="15"/>
      <c r="N72" t="s">
        <v>26</v>
      </c>
      <c r="O72">
        <v>2019</v>
      </c>
      <c r="P72">
        <v>7</v>
      </c>
      <c r="U72">
        <v>147489</v>
      </c>
      <c r="V72">
        <v>5053</v>
      </c>
    </row>
    <row r="73" spans="1:24" x14ac:dyDescent="0.3">
      <c r="A73" t="s">
        <v>26</v>
      </c>
      <c r="B73">
        <v>2019</v>
      </c>
      <c r="C73">
        <v>8</v>
      </c>
      <c r="D73" s="15"/>
      <c r="E73" s="15"/>
      <c r="F73" s="15"/>
      <c r="G73" s="15"/>
      <c r="H73" s="15">
        <v>145830</v>
      </c>
      <c r="I73" s="15">
        <v>5341</v>
      </c>
      <c r="J73" s="15"/>
      <c r="K73" s="15"/>
      <c r="N73" t="s">
        <v>26</v>
      </c>
      <c r="O73">
        <v>2019</v>
      </c>
      <c r="P73">
        <v>8</v>
      </c>
      <c r="U73">
        <v>145830</v>
      </c>
      <c r="V73">
        <v>5341</v>
      </c>
    </row>
    <row r="74" spans="1:24" x14ac:dyDescent="0.3">
      <c r="A74" t="s">
        <v>26</v>
      </c>
      <c r="B74">
        <v>2019</v>
      </c>
      <c r="C74">
        <v>9</v>
      </c>
      <c r="D74" s="15"/>
      <c r="E74" s="15"/>
      <c r="F74" s="15"/>
      <c r="G74" s="15"/>
      <c r="H74" s="15">
        <v>132497</v>
      </c>
      <c r="I74" s="15">
        <v>4673</v>
      </c>
      <c r="J74" s="15"/>
      <c r="K74" s="15"/>
      <c r="N74" t="s">
        <v>26</v>
      </c>
      <c r="O74">
        <v>2019</v>
      </c>
      <c r="P74">
        <v>9</v>
      </c>
      <c r="U74">
        <v>132497</v>
      </c>
      <c r="V74">
        <v>4673</v>
      </c>
    </row>
    <row r="75" spans="1:24" x14ac:dyDescent="0.3">
      <c r="A75" t="s">
        <v>26</v>
      </c>
      <c r="B75">
        <v>2019</v>
      </c>
      <c r="C75">
        <v>10</v>
      </c>
      <c r="D75" s="15"/>
      <c r="E75" s="15"/>
      <c r="F75" s="15"/>
      <c r="G75" s="15"/>
      <c r="H75" s="15">
        <v>148192</v>
      </c>
      <c r="I75" s="15">
        <v>5718</v>
      </c>
      <c r="J75" s="15"/>
      <c r="K75" s="15"/>
      <c r="N75" t="s">
        <v>26</v>
      </c>
      <c r="O75">
        <v>2019</v>
      </c>
      <c r="P75">
        <v>10</v>
      </c>
      <c r="U75">
        <v>148192</v>
      </c>
      <c r="V75">
        <v>5718</v>
      </c>
    </row>
    <row r="76" spans="1:24" x14ac:dyDescent="0.3">
      <c r="A76" t="s">
        <v>26</v>
      </c>
      <c r="B76">
        <v>2019</v>
      </c>
      <c r="C76">
        <v>11</v>
      </c>
      <c r="D76" s="15"/>
      <c r="E76" s="15"/>
      <c r="F76" s="15"/>
      <c r="G76" s="15"/>
      <c r="H76" s="15">
        <v>132334</v>
      </c>
      <c r="I76" s="15">
        <v>4948</v>
      </c>
      <c r="J76" s="15"/>
      <c r="K76" s="15"/>
      <c r="N76" t="s">
        <v>26</v>
      </c>
      <c r="O76">
        <v>2019</v>
      </c>
      <c r="P76">
        <v>11</v>
      </c>
      <c r="U76">
        <v>132334</v>
      </c>
      <c r="V76">
        <v>4948</v>
      </c>
    </row>
    <row r="77" spans="1:24" x14ac:dyDescent="0.3">
      <c r="A77" t="s">
        <v>26</v>
      </c>
      <c r="B77">
        <v>2019</v>
      </c>
      <c r="C77">
        <v>12</v>
      </c>
      <c r="D77" s="15"/>
      <c r="E77" s="15"/>
      <c r="F77" s="15"/>
      <c r="G77" s="15"/>
      <c r="H77" s="15">
        <v>124737</v>
      </c>
      <c r="I77" s="15">
        <v>4688</v>
      </c>
      <c r="J77" s="15"/>
      <c r="K77" s="15"/>
      <c r="N77" t="s">
        <v>26</v>
      </c>
      <c r="O77">
        <v>2019</v>
      </c>
      <c r="P77">
        <v>12</v>
      </c>
      <c r="U77">
        <v>124737</v>
      </c>
      <c r="V77">
        <v>4688</v>
      </c>
    </row>
    <row r="78" spans="1:24" x14ac:dyDescent="0.3">
      <c r="A78" t="s">
        <v>26</v>
      </c>
      <c r="B78">
        <v>2020</v>
      </c>
      <c r="C78">
        <v>1</v>
      </c>
      <c r="D78" s="15"/>
      <c r="E78" s="15"/>
      <c r="F78" s="15"/>
      <c r="G78" s="15"/>
      <c r="H78" s="15">
        <v>127818</v>
      </c>
      <c r="I78" s="15">
        <v>4925</v>
      </c>
      <c r="J78" s="15"/>
      <c r="K78" s="15"/>
      <c r="N78" t="s">
        <v>26</v>
      </c>
      <c r="O78">
        <v>2020</v>
      </c>
      <c r="P78">
        <v>1</v>
      </c>
      <c r="U78">
        <v>127818</v>
      </c>
      <c r="V78">
        <v>4925</v>
      </c>
    </row>
    <row r="79" spans="1:24" x14ac:dyDescent="0.3">
      <c r="A79" t="s">
        <v>26</v>
      </c>
      <c r="B79">
        <v>2020</v>
      </c>
      <c r="C79">
        <v>2</v>
      </c>
      <c r="D79" s="15"/>
      <c r="E79" s="15"/>
      <c r="F79" s="15"/>
      <c r="G79" s="15"/>
      <c r="H79" s="15">
        <v>122474</v>
      </c>
      <c r="I79" s="15">
        <v>4999</v>
      </c>
      <c r="J79" s="15"/>
      <c r="K79" s="15"/>
      <c r="N79" t="s">
        <v>26</v>
      </c>
      <c r="O79">
        <v>2020</v>
      </c>
      <c r="P79">
        <v>2</v>
      </c>
      <c r="U79">
        <v>122474</v>
      </c>
      <c r="V79">
        <v>4999</v>
      </c>
    </row>
    <row r="80" spans="1:24" x14ac:dyDescent="0.3">
      <c r="A80" t="s">
        <v>26</v>
      </c>
      <c r="B80">
        <v>2020</v>
      </c>
      <c r="C80">
        <v>3</v>
      </c>
      <c r="D80" s="15"/>
      <c r="E80" s="15"/>
      <c r="F80" s="15"/>
      <c r="G80" s="15"/>
      <c r="H80" s="15"/>
      <c r="I80" s="15"/>
      <c r="J80" s="15">
        <v>144390</v>
      </c>
      <c r="K80" s="15">
        <v>5207</v>
      </c>
      <c r="N80" t="s">
        <v>26</v>
      </c>
      <c r="O80">
        <v>2020</v>
      </c>
      <c r="P80">
        <v>3</v>
      </c>
      <c r="W80">
        <v>144390</v>
      </c>
      <c r="X80">
        <v>5207</v>
      </c>
    </row>
    <row r="81" spans="1:20" x14ac:dyDescent="0.3">
      <c r="A81" t="s">
        <v>26</v>
      </c>
      <c r="B81">
        <v>2020</v>
      </c>
      <c r="C81">
        <v>4</v>
      </c>
      <c r="D81" s="15">
        <v>162858</v>
      </c>
      <c r="E81" s="15">
        <v>5114</v>
      </c>
      <c r="F81" s="15"/>
      <c r="G81" s="15"/>
      <c r="H81" s="15"/>
      <c r="I81" s="15"/>
      <c r="J81" s="15"/>
      <c r="K81" s="15"/>
      <c r="N81" t="s">
        <v>26</v>
      </c>
      <c r="O81">
        <v>2020</v>
      </c>
      <c r="P81">
        <v>4</v>
      </c>
      <c r="Q81">
        <v>162858</v>
      </c>
      <c r="R81">
        <v>5114</v>
      </c>
    </row>
    <row r="82" spans="1:20" x14ac:dyDescent="0.3">
      <c r="A82" t="s">
        <v>26</v>
      </c>
      <c r="B82">
        <v>2020</v>
      </c>
      <c r="C82">
        <v>5</v>
      </c>
      <c r="D82" s="15">
        <v>154485</v>
      </c>
      <c r="E82" s="15">
        <v>5638</v>
      </c>
      <c r="F82" s="15"/>
      <c r="G82" s="15"/>
      <c r="H82" s="15"/>
      <c r="I82" s="15"/>
      <c r="J82" s="15"/>
      <c r="K82" s="15"/>
      <c r="N82" t="s">
        <v>26</v>
      </c>
      <c r="O82">
        <v>2020</v>
      </c>
      <c r="P82">
        <v>5</v>
      </c>
      <c r="Q82">
        <v>154485</v>
      </c>
      <c r="R82">
        <v>5638</v>
      </c>
    </row>
    <row r="83" spans="1:20" x14ac:dyDescent="0.3">
      <c r="A83" t="s">
        <v>26</v>
      </c>
      <c r="B83">
        <v>2020</v>
      </c>
      <c r="C83">
        <v>6</v>
      </c>
      <c r="D83" s="15">
        <v>151188</v>
      </c>
      <c r="E83" s="15">
        <v>6033</v>
      </c>
      <c r="F83" s="15"/>
      <c r="G83" s="15"/>
      <c r="H83" s="15"/>
      <c r="I83" s="15"/>
      <c r="J83" s="15"/>
      <c r="K83" s="15"/>
      <c r="N83" t="s">
        <v>26</v>
      </c>
      <c r="O83">
        <v>2020</v>
      </c>
      <c r="P83">
        <v>6</v>
      </c>
      <c r="Q83">
        <v>151188</v>
      </c>
      <c r="R83">
        <v>6033</v>
      </c>
    </row>
    <row r="84" spans="1:20" x14ac:dyDescent="0.3">
      <c r="A84" t="s">
        <v>26</v>
      </c>
      <c r="B84">
        <v>2020</v>
      </c>
      <c r="C84">
        <v>7</v>
      </c>
      <c r="D84" s="15">
        <v>160051</v>
      </c>
      <c r="E84" s="15">
        <v>6353</v>
      </c>
      <c r="F84" s="15"/>
      <c r="G84" s="15"/>
      <c r="H84" s="15"/>
      <c r="I84" s="15"/>
      <c r="J84" s="15"/>
      <c r="K84" s="15"/>
      <c r="N84" t="s">
        <v>26</v>
      </c>
      <c r="O84">
        <v>2020</v>
      </c>
      <c r="P84">
        <v>7</v>
      </c>
      <c r="Q84">
        <v>160051</v>
      </c>
      <c r="R84">
        <v>6353</v>
      </c>
    </row>
    <row r="85" spans="1:20" x14ac:dyDescent="0.3">
      <c r="A85" t="s">
        <v>26</v>
      </c>
      <c r="B85">
        <v>2020</v>
      </c>
      <c r="C85">
        <v>8</v>
      </c>
      <c r="D85" s="15">
        <v>146136</v>
      </c>
      <c r="E85" s="15">
        <v>6526</v>
      </c>
      <c r="F85" s="15"/>
      <c r="G85" s="15"/>
      <c r="H85" s="15"/>
      <c r="I85" s="15"/>
      <c r="J85" s="15"/>
      <c r="K85" s="15"/>
      <c r="N85" t="s">
        <v>26</v>
      </c>
      <c r="O85">
        <v>2020</v>
      </c>
      <c r="P85">
        <v>8</v>
      </c>
      <c r="Q85">
        <v>146136</v>
      </c>
      <c r="R85">
        <v>6526</v>
      </c>
    </row>
    <row r="86" spans="1:20" x14ac:dyDescent="0.3">
      <c r="A86" t="s">
        <v>26</v>
      </c>
      <c r="B86">
        <v>2020</v>
      </c>
      <c r="C86">
        <v>9</v>
      </c>
      <c r="D86" s="15">
        <v>151862</v>
      </c>
      <c r="E86" s="15">
        <v>6673</v>
      </c>
      <c r="F86" s="15"/>
      <c r="G86" s="15"/>
      <c r="H86" s="15"/>
      <c r="I86" s="15"/>
      <c r="J86" s="15"/>
      <c r="K86" s="15"/>
      <c r="N86" t="s">
        <v>26</v>
      </c>
      <c r="O86">
        <v>2020</v>
      </c>
      <c r="P86">
        <v>9</v>
      </c>
      <c r="Q86">
        <v>151862</v>
      </c>
      <c r="R86">
        <v>6673</v>
      </c>
    </row>
    <row r="87" spans="1:20" x14ac:dyDescent="0.3">
      <c r="A87" t="s">
        <v>26</v>
      </c>
      <c r="B87">
        <v>2020</v>
      </c>
      <c r="C87">
        <v>10</v>
      </c>
      <c r="D87" s="15">
        <v>151967</v>
      </c>
      <c r="E87" s="15">
        <v>6276</v>
      </c>
      <c r="F87" s="15"/>
      <c r="G87" s="15"/>
      <c r="H87" s="15"/>
      <c r="I87" s="15"/>
      <c r="J87" s="15"/>
      <c r="K87" s="15"/>
      <c r="N87" t="s">
        <v>26</v>
      </c>
      <c r="O87">
        <v>2020</v>
      </c>
      <c r="P87">
        <v>10</v>
      </c>
      <c r="Q87">
        <v>151967</v>
      </c>
      <c r="R87">
        <v>6276</v>
      </c>
    </row>
    <row r="88" spans="1:20" x14ac:dyDescent="0.3">
      <c r="A88" t="s">
        <v>26</v>
      </c>
      <c r="B88">
        <v>2020</v>
      </c>
      <c r="C88">
        <v>11</v>
      </c>
      <c r="D88" s="15">
        <v>149308</v>
      </c>
      <c r="E88" s="15">
        <v>5702</v>
      </c>
      <c r="F88" s="15"/>
      <c r="G88" s="15"/>
      <c r="H88" s="15"/>
      <c r="I88" s="15"/>
      <c r="J88" s="15"/>
      <c r="K88" s="15"/>
      <c r="N88" t="s">
        <v>26</v>
      </c>
      <c r="O88">
        <v>2020</v>
      </c>
      <c r="P88">
        <v>11</v>
      </c>
      <c r="Q88">
        <v>149308</v>
      </c>
      <c r="R88">
        <v>5702</v>
      </c>
    </row>
    <row r="89" spans="1:20" x14ac:dyDescent="0.3">
      <c r="A89" t="s">
        <v>26</v>
      </c>
      <c r="B89">
        <v>2020</v>
      </c>
      <c r="C89">
        <v>12</v>
      </c>
      <c r="D89" s="15">
        <v>140268</v>
      </c>
      <c r="E89" s="15">
        <v>5181</v>
      </c>
      <c r="F89" s="15"/>
      <c r="G89" s="15"/>
      <c r="H89" s="15"/>
      <c r="I89" s="15"/>
      <c r="J89" s="15"/>
      <c r="K89" s="15"/>
      <c r="N89" t="s">
        <v>26</v>
      </c>
      <c r="O89">
        <v>2020</v>
      </c>
      <c r="P89">
        <v>12</v>
      </c>
      <c r="Q89">
        <v>140268</v>
      </c>
      <c r="R89">
        <v>5181</v>
      </c>
    </row>
    <row r="90" spans="1:20" x14ac:dyDescent="0.3">
      <c r="A90" t="s">
        <v>26</v>
      </c>
      <c r="B90">
        <v>2021</v>
      </c>
      <c r="C90">
        <v>1</v>
      </c>
      <c r="D90" s="15">
        <v>130765</v>
      </c>
      <c r="E90" s="15">
        <v>4920</v>
      </c>
      <c r="F90" s="15"/>
      <c r="G90" s="15"/>
      <c r="H90" s="15"/>
      <c r="I90" s="15"/>
      <c r="J90" s="15"/>
      <c r="K90" s="15"/>
      <c r="N90" t="s">
        <v>26</v>
      </c>
      <c r="O90">
        <v>2021</v>
      </c>
      <c r="P90">
        <v>1</v>
      </c>
      <c r="Q90">
        <v>130765</v>
      </c>
      <c r="R90">
        <v>4920</v>
      </c>
    </row>
    <row r="91" spans="1:20" x14ac:dyDescent="0.3">
      <c r="A91" t="s">
        <v>26</v>
      </c>
      <c r="B91">
        <v>2021</v>
      </c>
      <c r="C91">
        <v>2</v>
      </c>
      <c r="D91" s="15">
        <v>147976</v>
      </c>
      <c r="E91" s="15">
        <v>5601</v>
      </c>
      <c r="F91" s="15"/>
      <c r="G91" s="15"/>
      <c r="H91" s="15"/>
      <c r="I91" s="15"/>
      <c r="J91" s="15"/>
      <c r="K91" s="15"/>
      <c r="N91" t="s">
        <v>26</v>
      </c>
      <c r="O91">
        <v>2021</v>
      </c>
      <c r="P91">
        <v>2</v>
      </c>
      <c r="Q91">
        <v>147976</v>
      </c>
      <c r="R91">
        <v>5601</v>
      </c>
    </row>
    <row r="92" spans="1:20" x14ac:dyDescent="0.3">
      <c r="A92" t="s">
        <v>26</v>
      </c>
      <c r="B92">
        <v>2021</v>
      </c>
      <c r="C92">
        <v>3</v>
      </c>
      <c r="D92" s="15"/>
      <c r="E92" s="15"/>
      <c r="F92" s="15">
        <v>168253</v>
      </c>
      <c r="G92" s="15">
        <v>6576</v>
      </c>
      <c r="H92" s="15"/>
      <c r="I92" s="15"/>
      <c r="J92" s="15"/>
      <c r="K92" s="15"/>
      <c r="N92" t="s">
        <v>26</v>
      </c>
      <c r="O92">
        <v>2021</v>
      </c>
      <c r="P92">
        <v>3</v>
      </c>
      <c r="S92">
        <v>168253</v>
      </c>
      <c r="T92">
        <v>6576</v>
      </c>
    </row>
    <row r="93" spans="1:20" x14ac:dyDescent="0.3">
      <c r="A93" t="s">
        <v>26</v>
      </c>
      <c r="B93">
        <v>2021</v>
      </c>
      <c r="C93">
        <v>4</v>
      </c>
      <c r="D93" s="15"/>
      <c r="E93" s="15"/>
      <c r="F93" s="15">
        <v>155165</v>
      </c>
      <c r="G93" s="15">
        <v>5409</v>
      </c>
      <c r="H93" s="15"/>
      <c r="I93" s="15"/>
      <c r="J93" s="15"/>
      <c r="K93" s="15"/>
      <c r="N93" t="s">
        <v>26</v>
      </c>
      <c r="O93">
        <v>2021</v>
      </c>
      <c r="P93">
        <v>4</v>
      </c>
      <c r="S93">
        <v>155165</v>
      </c>
      <c r="T93">
        <v>5409</v>
      </c>
    </row>
    <row r="94" spans="1:20" x14ac:dyDescent="0.3">
      <c r="A94" t="s">
        <v>26</v>
      </c>
      <c r="B94">
        <v>2021</v>
      </c>
      <c r="C94">
        <v>5</v>
      </c>
      <c r="D94" s="15"/>
      <c r="E94" s="15"/>
      <c r="F94" s="15">
        <v>172840</v>
      </c>
      <c r="G94" s="15">
        <v>5752</v>
      </c>
      <c r="H94" s="15"/>
      <c r="I94" s="15"/>
      <c r="J94" s="15"/>
      <c r="K94" s="15"/>
      <c r="N94" t="s">
        <v>26</v>
      </c>
      <c r="O94">
        <v>2021</v>
      </c>
      <c r="P94">
        <v>5</v>
      </c>
      <c r="S94">
        <v>172840</v>
      </c>
      <c r="T94">
        <v>5752</v>
      </c>
    </row>
    <row r="95" spans="1:20" x14ac:dyDescent="0.3">
      <c r="A95" t="s">
        <v>26</v>
      </c>
      <c r="B95">
        <v>2021</v>
      </c>
      <c r="C95">
        <v>6</v>
      </c>
      <c r="D95" s="15"/>
      <c r="E95" s="15"/>
      <c r="F95" s="15">
        <v>157004</v>
      </c>
      <c r="G95" s="15">
        <v>5990</v>
      </c>
      <c r="H95" s="15"/>
      <c r="I95" s="15"/>
      <c r="J95" s="15"/>
      <c r="K95" s="15"/>
      <c r="N95" t="s">
        <v>26</v>
      </c>
      <c r="O95">
        <v>2021</v>
      </c>
      <c r="P95">
        <v>6</v>
      </c>
      <c r="S95">
        <v>157004</v>
      </c>
      <c r="T95">
        <v>5990</v>
      </c>
    </row>
    <row r="96" spans="1:20" x14ac:dyDescent="0.3">
      <c r="A96" t="s">
        <v>26</v>
      </c>
      <c r="B96">
        <v>2021</v>
      </c>
      <c r="C96">
        <v>7</v>
      </c>
      <c r="D96" s="15"/>
      <c r="E96" s="15"/>
      <c r="F96" s="15">
        <v>154884</v>
      </c>
      <c r="G96" s="15">
        <v>5977</v>
      </c>
      <c r="H96" s="15"/>
      <c r="I96" s="15"/>
      <c r="J96" s="15"/>
      <c r="K96" s="15"/>
      <c r="N96" t="s">
        <v>26</v>
      </c>
      <c r="O96">
        <v>2021</v>
      </c>
      <c r="P96">
        <v>7</v>
      </c>
      <c r="S96">
        <v>154884</v>
      </c>
      <c r="T96">
        <v>5977</v>
      </c>
    </row>
    <row r="97" spans="1:22" x14ac:dyDescent="0.3">
      <c r="A97" t="s">
        <v>26</v>
      </c>
      <c r="B97">
        <v>2021</v>
      </c>
      <c r="C97">
        <v>8</v>
      </c>
      <c r="D97" s="15"/>
      <c r="E97" s="15"/>
      <c r="F97" s="15">
        <v>161675</v>
      </c>
      <c r="G97" s="15">
        <v>6347</v>
      </c>
      <c r="H97" s="15"/>
      <c r="I97" s="15"/>
      <c r="J97" s="15"/>
      <c r="K97" s="15"/>
      <c r="N97" t="s">
        <v>26</v>
      </c>
      <c r="O97">
        <v>2021</v>
      </c>
      <c r="P97">
        <v>8</v>
      </c>
      <c r="S97">
        <v>161675</v>
      </c>
      <c r="T97">
        <v>6347</v>
      </c>
    </row>
    <row r="98" spans="1:22" x14ac:dyDescent="0.3">
      <c r="A98" t="s">
        <v>26</v>
      </c>
      <c r="B98">
        <v>2021</v>
      </c>
      <c r="C98">
        <v>9</v>
      </c>
      <c r="D98" s="15"/>
      <c r="E98" s="15"/>
      <c r="F98" s="15">
        <v>149817</v>
      </c>
      <c r="G98" s="15">
        <v>5941</v>
      </c>
      <c r="H98" s="15"/>
      <c r="I98" s="15"/>
      <c r="J98" s="15"/>
      <c r="K98" s="15"/>
      <c r="N98" t="s">
        <v>26</v>
      </c>
      <c r="O98">
        <v>2021</v>
      </c>
      <c r="P98">
        <v>9</v>
      </c>
      <c r="S98">
        <v>149817</v>
      </c>
      <c r="T98">
        <v>5941</v>
      </c>
    </row>
    <row r="99" spans="1:22" x14ac:dyDescent="0.3">
      <c r="A99" t="s">
        <v>26</v>
      </c>
      <c r="B99">
        <v>2021</v>
      </c>
      <c r="C99">
        <v>10</v>
      </c>
      <c r="D99" s="15"/>
      <c r="E99" s="15"/>
      <c r="F99" s="15">
        <v>151555</v>
      </c>
      <c r="G99" s="15">
        <v>6023</v>
      </c>
      <c r="H99" s="15"/>
      <c r="I99" s="15"/>
      <c r="J99" s="15"/>
      <c r="K99" s="15"/>
      <c r="N99" t="s">
        <v>26</v>
      </c>
      <c r="O99">
        <v>2021</v>
      </c>
      <c r="P99">
        <v>10</v>
      </c>
      <c r="S99">
        <v>151555</v>
      </c>
      <c r="T99">
        <v>6023</v>
      </c>
    </row>
    <row r="100" spans="1:22" x14ac:dyDescent="0.3">
      <c r="A100" t="s">
        <v>26</v>
      </c>
      <c r="B100">
        <v>2021</v>
      </c>
      <c r="C100">
        <v>11</v>
      </c>
      <c r="D100" s="15"/>
      <c r="E100" s="15"/>
      <c r="F100" s="15">
        <v>149154</v>
      </c>
      <c r="G100" s="15">
        <v>5679</v>
      </c>
      <c r="H100" s="15"/>
      <c r="I100" s="15"/>
      <c r="J100" s="15"/>
      <c r="K100" s="15"/>
      <c r="N100" t="s">
        <v>26</v>
      </c>
      <c r="O100">
        <v>2021</v>
      </c>
      <c r="P100">
        <v>11</v>
      </c>
      <c r="S100">
        <v>149154</v>
      </c>
      <c r="T100">
        <v>5679</v>
      </c>
    </row>
    <row r="101" spans="1:22" x14ac:dyDescent="0.3">
      <c r="A101" t="s">
        <v>26</v>
      </c>
      <c r="B101">
        <v>2021</v>
      </c>
      <c r="C101">
        <v>12</v>
      </c>
      <c r="D101" s="15"/>
      <c r="E101" s="15"/>
      <c r="F101" s="15">
        <v>133488</v>
      </c>
      <c r="G101" s="15">
        <v>4718</v>
      </c>
      <c r="H101" s="15"/>
      <c r="I101" s="15"/>
      <c r="J101" s="15"/>
      <c r="K101" s="15"/>
      <c r="N101" t="s">
        <v>26</v>
      </c>
      <c r="O101">
        <v>2021</v>
      </c>
      <c r="P101">
        <v>12</v>
      </c>
      <c r="S101">
        <v>133488</v>
      </c>
      <c r="T101">
        <v>4718</v>
      </c>
    </row>
    <row r="102" spans="1:22" x14ac:dyDescent="0.3">
      <c r="A102" t="s">
        <v>27</v>
      </c>
      <c r="B102">
        <v>2018</v>
      </c>
      <c r="C102">
        <v>1</v>
      </c>
      <c r="D102" s="15"/>
      <c r="E102" s="15"/>
      <c r="F102" s="15"/>
      <c r="G102" s="15"/>
      <c r="H102" s="15">
        <v>76277</v>
      </c>
      <c r="I102" s="15">
        <v>7865</v>
      </c>
      <c r="J102" s="15"/>
      <c r="K102" s="15"/>
      <c r="N102" t="s">
        <v>27</v>
      </c>
      <c r="O102">
        <v>2018</v>
      </c>
      <c r="P102">
        <v>1</v>
      </c>
      <c r="U102">
        <v>76277</v>
      </c>
      <c r="V102">
        <v>7865</v>
      </c>
    </row>
    <row r="103" spans="1:22" x14ac:dyDescent="0.3">
      <c r="A103" t="s">
        <v>27</v>
      </c>
      <c r="B103">
        <v>2018</v>
      </c>
      <c r="C103">
        <v>2</v>
      </c>
      <c r="D103" s="15"/>
      <c r="E103" s="15"/>
      <c r="F103" s="15"/>
      <c r="G103" s="15"/>
      <c r="H103" s="15">
        <v>64501</v>
      </c>
      <c r="I103" s="15">
        <v>6713</v>
      </c>
      <c r="J103" s="15"/>
      <c r="K103" s="15"/>
      <c r="N103" t="s">
        <v>27</v>
      </c>
      <c r="O103">
        <v>2018</v>
      </c>
      <c r="P103">
        <v>2</v>
      </c>
      <c r="U103">
        <v>64501</v>
      </c>
      <c r="V103">
        <v>6713</v>
      </c>
    </row>
    <row r="104" spans="1:22" x14ac:dyDescent="0.3">
      <c r="A104" t="s">
        <v>27</v>
      </c>
      <c r="B104">
        <v>2018</v>
      </c>
      <c r="C104">
        <v>3</v>
      </c>
      <c r="D104" s="15"/>
      <c r="E104" s="15"/>
      <c r="F104" s="15"/>
      <c r="G104" s="15"/>
      <c r="H104" s="15">
        <v>71173</v>
      </c>
      <c r="I104" s="15">
        <v>7306</v>
      </c>
      <c r="J104" s="15"/>
      <c r="K104" s="15"/>
      <c r="N104" t="s">
        <v>27</v>
      </c>
      <c r="O104">
        <v>2018</v>
      </c>
      <c r="P104">
        <v>3</v>
      </c>
      <c r="U104">
        <v>71173</v>
      </c>
      <c r="V104">
        <v>7306</v>
      </c>
    </row>
    <row r="105" spans="1:22" x14ac:dyDescent="0.3">
      <c r="A105" t="s">
        <v>27</v>
      </c>
      <c r="B105">
        <v>2018</v>
      </c>
      <c r="C105">
        <v>4</v>
      </c>
      <c r="D105" s="15"/>
      <c r="E105" s="15"/>
      <c r="F105" s="15"/>
      <c r="G105" s="15"/>
      <c r="H105" s="15">
        <v>70173</v>
      </c>
      <c r="I105" s="15">
        <v>7347</v>
      </c>
      <c r="J105" s="15"/>
      <c r="K105" s="15"/>
      <c r="N105" t="s">
        <v>27</v>
      </c>
      <c r="O105">
        <v>2018</v>
      </c>
      <c r="P105">
        <v>4</v>
      </c>
      <c r="U105">
        <v>70173</v>
      </c>
      <c r="V105">
        <v>7347</v>
      </c>
    </row>
    <row r="106" spans="1:22" x14ac:dyDescent="0.3">
      <c r="A106" t="s">
        <v>27</v>
      </c>
      <c r="B106">
        <v>2018</v>
      </c>
      <c r="C106">
        <v>5</v>
      </c>
      <c r="D106" s="15"/>
      <c r="E106" s="15"/>
      <c r="F106" s="15"/>
      <c r="G106" s="15"/>
      <c r="H106" s="15">
        <v>75233</v>
      </c>
      <c r="I106" s="15">
        <v>7832</v>
      </c>
      <c r="J106" s="15"/>
      <c r="K106" s="15"/>
      <c r="N106" t="s">
        <v>27</v>
      </c>
      <c r="O106">
        <v>2018</v>
      </c>
      <c r="P106">
        <v>5</v>
      </c>
      <c r="U106">
        <v>75233</v>
      </c>
      <c r="V106">
        <v>7832</v>
      </c>
    </row>
    <row r="107" spans="1:22" x14ac:dyDescent="0.3">
      <c r="A107" t="s">
        <v>27</v>
      </c>
      <c r="B107">
        <v>2018</v>
      </c>
      <c r="C107">
        <v>6</v>
      </c>
      <c r="D107" s="15"/>
      <c r="E107" s="15"/>
      <c r="F107" s="15"/>
      <c r="G107" s="15"/>
      <c r="H107" s="15">
        <v>69165</v>
      </c>
      <c r="I107" s="15">
        <v>7418</v>
      </c>
      <c r="J107" s="15"/>
      <c r="K107" s="15"/>
      <c r="N107" t="s">
        <v>27</v>
      </c>
      <c r="O107">
        <v>2018</v>
      </c>
      <c r="P107">
        <v>6</v>
      </c>
      <c r="U107">
        <v>69165</v>
      </c>
      <c r="V107">
        <v>7418</v>
      </c>
    </row>
    <row r="108" spans="1:22" x14ac:dyDescent="0.3">
      <c r="A108" t="s">
        <v>27</v>
      </c>
      <c r="B108">
        <v>2018</v>
      </c>
      <c r="C108">
        <v>7</v>
      </c>
      <c r="D108" s="15"/>
      <c r="E108" s="15"/>
      <c r="F108" s="15"/>
      <c r="G108" s="15"/>
      <c r="H108" s="15">
        <v>67985</v>
      </c>
      <c r="I108" s="15">
        <v>7103</v>
      </c>
      <c r="J108" s="15"/>
      <c r="K108" s="15"/>
      <c r="N108" t="s">
        <v>27</v>
      </c>
      <c r="O108">
        <v>2018</v>
      </c>
      <c r="P108">
        <v>7</v>
      </c>
      <c r="U108">
        <v>67985</v>
      </c>
      <c r="V108">
        <v>7103</v>
      </c>
    </row>
    <row r="109" spans="1:22" x14ac:dyDescent="0.3">
      <c r="A109" t="s">
        <v>27</v>
      </c>
      <c r="B109">
        <v>2018</v>
      </c>
      <c r="C109">
        <v>8</v>
      </c>
      <c r="D109" s="15"/>
      <c r="E109" s="15"/>
      <c r="F109" s="15"/>
      <c r="G109" s="15"/>
      <c r="H109" s="15">
        <v>67250</v>
      </c>
      <c r="I109" s="15">
        <v>7188</v>
      </c>
      <c r="J109" s="15"/>
      <c r="K109" s="15"/>
      <c r="N109" t="s">
        <v>27</v>
      </c>
      <c r="O109">
        <v>2018</v>
      </c>
      <c r="P109">
        <v>8</v>
      </c>
      <c r="U109">
        <v>67250</v>
      </c>
      <c r="V109">
        <v>7188</v>
      </c>
    </row>
    <row r="110" spans="1:22" x14ac:dyDescent="0.3">
      <c r="A110" t="s">
        <v>27</v>
      </c>
      <c r="B110">
        <v>2018</v>
      </c>
      <c r="C110">
        <v>9</v>
      </c>
      <c r="D110" s="15"/>
      <c r="E110" s="15"/>
      <c r="F110" s="15"/>
      <c r="G110" s="15"/>
      <c r="H110" s="15">
        <v>64502</v>
      </c>
      <c r="I110" s="15">
        <v>6816</v>
      </c>
      <c r="J110" s="15"/>
      <c r="K110" s="15"/>
      <c r="N110" t="s">
        <v>27</v>
      </c>
      <c r="O110">
        <v>2018</v>
      </c>
      <c r="P110">
        <v>9</v>
      </c>
      <c r="U110">
        <v>64502</v>
      </c>
      <c r="V110">
        <v>6816</v>
      </c>
    </row>
    <row r="111" spans="1:22" x14ac:dyDescent="0.3">
      <c r="A111" t="s">
        <v>27</v>
      </c>
      <c r="B111">
        <v>2018</v>
      </c>
      <c r="C111">
        <v>10</v>
      </c>
      <c r="D111" s="15"/>
      <c r="E111" s="15"/>
      <c r="F111" s="15"/>
      <c r="G111" s="15"/>
      <c r="H111" s="15">
        <v>77422</v>
      </c>
      <c r="I111" s="15">
        <v>8187</v>
      </c>
      <c r="J111" s="15"/>
      <c r="K111" s="15"/>
      <c r="N111" t="s">
        <v>27</v>
      </c>
      <c r="O111">
        <v>2018</v>
      </c>
      <c r="P111">
        <v>10</v>
      </c>
      <c r="U111">
        <v>77422</v>
      </c>
      <c r="V111">
        <v>8187</v>
      </c>
    </row>
    <row r="112" spans="1:22" x14ac:dyDescent="0.3">
      <c r="A112" t="s">
        <v>27</v>
      </c>
      <c r="B112">
        <v>2018</v>
      </c>
      <c r="C112">
        <v>11</v>
      </c>
      <c r="D112" s="15"/>
      <c r="E112" s="15"/>
      <c r="F112" s="15"/>
      <c r="G112" s="15"/>
      <c r="H112" s="15">
        <v>74971</v>
      </c>
      <c r="I112" s="15">
        <v>8011</v>
      </c>
      <c r="J112" s="15"/>
      <c r="K112" s="15"/>
      <c r="N112" t="s">
        <v>27</v>
      </c>
      <c r="O112">
        <v>2018</v>
      </c>
      <c r="P112">
        <v>11</v>
      </c>
      <c r="U112">
        <v>74971</v>
      </c>
      <c r="V112">
        <v>8011</v>
      </c>
    </row>
    <row r="113" spans="1:24" x14ac:dyDescent="0.3">
      <c r="A113" t="s">
        <v>27</v>
      </c>
      <c r="B113">
        <v>2018</v>
      </c>
      <c r="C113">
        <v>12</v>
      </c>
      <c r="D113" s="15"/>
      <c r="E113" s="15"/>
      <c r="F113" s="15"/>
      <c r="G113" s="15"/>
      <c r="H113" s="15">
        <v>61600</v>
      </c>
      <c r="I113" s="15">
        <v>6286</v>
      </c>
      <c r="J113" s="15"/>
      <c r="K113" s="15"/>
      <c r="N113" t="s">
        <v>27</v>
      </c>
      <c r="O113">
        <v>2018</v>
      </c>
      <c r="P113">
        <v>12</v>
      </c>
      <c r="U113">
        <v>61600</v>
      </c>
      <c r="V113">
        <v>6286</v>
      </c>
    </row>
    <row r="114" spans="1:24" x14ac:dyDescent="0.3">
      <c r="A114" t="s">
        <v>27</v>
      </c>
      <c r="B114">
        <v>2019</v>
      </c>
      <c r="C114">
        <v>1</v>
      </c>
      <c r="D114" s="15"/>
      <c r="E114" s="15"/>
      <c r="F114" s="15"/>
      <c r="G114" s="15"/>
      <c r="H114" s="15">
        <v>75573</v>
      </c>
      <c r="I114" s="15">
        <v>7900</v>
      </c>
      <c r="J114" s="15"/>
      <c r="K114" s="15"/>
      <c r="N114" t="s">
        <v>27</v>
      </c>
      <c r="O114">
        <v>2019</v>
      </c>
      <c r="P114">
        <v>1</v>
      </c>
      <c r="U114">
        <v>75573</v>
      </c>
      <c r="V114">
        <v>7900</v>
      </c>
    </row>
    <row r="115" spans="1:24" x14ac:dyDescent="0.3">
      <c r="A115" t="s">
        <v>27</v>
      </c>
      <c r="B115">
        <v>2019</v>
      </c>
      <c r="C115">
        <v>2</v>
      </c>
      <c r="D115" s="15"/>
      <c r="E115" s="15"/>
      <c r="F115" s="15"/>
      <c r="G115" s="15"/>
      <c r="H115" s="15">
        <v>60453</v>
      </c>
      <c r="I115" s="15">
        <v>6666</v>
      </c>
      <c r="J115" s="15"/>
      <c r="K115" s="15"/>
      <c r="N115" t="s">
        <v>27</v>
      </c>
      <c r="O115">
        <v>2019</v>
      </c>
      <c r="P115">
        <v>2</v>
      </c>
      <c r="U115">
        <v>60453</v>
      </c>
      <c r="V115">
        <v>6666</v>
      </c>
    </row>
    <row r="116" spans="1:24" x14ac:dyDescent="0.3">
      <c r="A116" t="s">
        <v>27</v>
      </c>
      <c r="B116">
        <v>2019</v>
      </c>
      <c r="C116">
        <v>3</v>
      </c>
      <c r="D116" s="15"/>
      <c r="E116" s="15"/>
      <c r="F116" s="15"/>
      <c r="G116" s="15"/>
      <c r="H116" s="15">
        <v>70246</v>
      </c>
      <c r="I116" s="15">
        <v>7570</v>
      </c>
      <c r="J116" s="15"/>
      <c r="K116" s="15"/>
      <c r="N116" t="s">
        <v>27</v>
      </c>
      <c r="O116">
        <v>2019</v>
      </c>
      <c r="P116">
        <v>3</v>
      </c>
      <c r="U116">
        <v>70246</v>
      </c>
      <c r="V116">
        <v>7570</v>
      </c>
    </row>
    <row r="117" spans="1:24" x14ac:dyDescent="0.3">
      <c r="A117" t="s">
        <v>27</v>
      </c>
      <c r="B117">
        <v>2019</v>
      </c>
      <c r="C117">
        <v>4</v>
      </c>
      <c r="D117" s="15"/>
      <c r="E117" s="15"/>
      <c r="F117" s="15"/>
      <c r="G117" s="15"/>
      <c r="H117" s="15">
        <v>75046</v>
      </c>
      <c r="I117" s="15">
        <v>7833</v>
      </c>
      <c r="J117" s="15"/>
      <c r="K117" s="15"/>
      <c r="N117" t="s">
        <v>27</v>
      </c>
      <c r="O117">
        <v>2019</v>
      </c>
      <c r="P117">
        <v>4</v>
      </c>
      <c r="U117">
        <v>75046</v>
      </c>
      <c r="V117">
        <v>7833</v>
      </c>
    </row>
    <row r="118" spans="1:24" x14ac:dyDescent="0.3">
      <c r="A118" t="s">
        <v>27</v>
      </c>
      <c r="B118">
        <v>2019</v>
      </c>
      <c r="C118">
        <v>5</v>
      </c>
      <c r="D118" s="15"/>
      <c r="E118" s="15"/>
      <c r="F118" s="15"/>
      <c r="G118" s="15"/>
      <c r="H118" s="15">
        <v>76473</v>
      </c>
      <c r="I118" s="15">
        <v>8155</v>
      </c>
      <c r="J118" s="15"/>
      <c r="K118" s="15"/>
      <c r="N118" t="s">
        <v>27</v>
      </c>
      <c r="O118">
        <v>2019</v>
      </c>
      <c r="P118">
        <v>5</v>
      </c>
      <c r="U118">
        <v>76473</v>
      </c>
      <c r="V118">
        <v>8155</v>
      </c>
    </row>
    <row r="119" spans="1:24" x14ac:dyDescent="0.3">
      <c r="A119" t="s">
        <v>27</v>
      </c>
      <c r="B119">
        <v>2019</v>
      </c>
      <c r="C119">
        <v>6</v>
      </c>
      <c r="D119" s="15"/>
      <c r="E119" s="15"/>
      <c r="F119" s="15"/>
      <c r="G119" s="15"/>
      <c r="H119" s="15">
        <v>68303</v>
      </c>
      <c r="I119" s="15">
        <v>7182</v>
      </c>
      <c r="J119" s="15"/>
      <c r="K119" s="15"/>
      <c r="N119" t="s">
        <v>27</v>
      </c>
      <c r="O119">
        <v>2019</v>
      </c>
      <c r="P119">
        <v>6</v>
      </c>
      <c r="U119">
        <v>68303</v>
      </c>
      <c r="V119">
        <v>7182</v>
      </c>
    </row>
    <row r="120" spans="1:24" x14ac:dyDescent="0.3">
      <c r="A120" t="s">
        <v>27</v>
      </c>
      <c r="B120">
        <v>2019</v>
      </c>
      <c r="C120">
        <v>7</v>
      </c>
      <c r="D120" s="15"/>
      <c r="E120" s="15"/>
      <c r="F120" s="15"/>
      <c r="G120" s="15"/>
      <c r="H120" s="15">
        <v>74148</v>
      </c>
      <c r="I120" s="15">
        <v>7720</v>
      </c>
      <c r="J120" s="15"/>
      <c r="K120" s="15"/>
      <c r="N120" t="s">
        <v>27</v>
      </c>
      <c r="O120">
        <v>2019</v>
      </c>
      <c r="P120">
        <v>7</v>
      </c>
      <c r="U120">
        <v>74148</v>
      </c>
      <c r="V120">
        <v>7720</v>
      </c>
    </row>
    <row r="121" spans="1:24" x14ac:dyDescent="0.3">
      <c r="A121" t="s">
        <v>27</v>
      </c>
      <c r="B121">
        <v>2019</v>
      </c>
      <c r="C121">
        <v>8</v>
      </c>
      <c r="D121" s="15"/>
      <c r="E121" s="15"/>
      <c r="F121" s="15"/>
      <c r="G121" s="15"/>
      <c r="H121" s="15">
        <v>66655</v>
      </c>
      <c r="I121" s="15">
        <v>7000</v>
      </c>
      <c r="J121" s="15"/>
      <c r="K121" s="15"/>
      <c r="N121" t="s">
        <v>27</v>
      </c>
      <c r="O121">
        <v>2019</v>
      </c>
      <c r="P121">
        <v>8</v>
      </c>
      <c r="U121">
        <v>66655</v>
      </c>
      <c r="V121">
        <v>7000</v>
      </c>
    </row>
    <row r="122" spans="1:24" x14ac:dyDescent="0.3">
      <c r="A122" t="s">
        <v>27</v>
      </c>
      <c r="B122">
        <v>2019</v>
      </c>
      <c r="C122">
        <v>9</v>
      </c>
      <c r="D122" s="15"/>
      <c r="E122" s="15"/>
      <c r="F122" s="15"/>
      <c r="G122" s="15"/>
      <c r="H122" s="15">
        <v>72233</v>
      </c>
      <c r="I122" s="15">
        <v>7611</v>
      </c>
      <c r="J122" s="15"/>
      <c r="K122" s="15"/>
      <c r="N122" t="s">
        <v>27</v>
      </c>
      <c r="O122">
        <v>2019</v>
      </c>
      <c r="P122">
        <v>9</v>
      </c>
      <c r="U122">
        <v>72233</v>
      </c>
      <c r="V122">
        <v>7611</v>
      </c>
    </row>
    <row r="123" spans="1:24" x14ac:dyDescent="0.3">
      <c r="A123" t="s">
        <v>27</v>
      </c>
      <c r="B123">
        <v>2019</v>
      </c>
      <c r="C123">
        <v>10</v>
      </c>
      <c r="D123" s="15"/>
      <c r="E123" s="15"/>
      <c r="F123" s="15"/>
      <c r="G123" s="15"/>
      <c r="H123" s="15">
        <v>78558</v>
      </c>
      <c r="I123" s="15">
        <v>8483</v>
      </c>
      <c r="J123" s="15"/>
      <c r="K123" s="15"/>
      <c r="N123" t="s">
        <v>27</v>
      </c>
      <c r="O123">
        <v>2019</v>
      </c>
      <c r="P123">
        <v>10</v>
      </c>
      <c r="U123">
        <v>78558</v>
      </c>
      <c r="V123">
        <v>8483</v>
      </c>
    </row>
    <row r="124" spans="1:24" x14ac:dyDescent="0.3">
      <c r="A124" t="s">
        <v>27</v>
      </c>
      <c r="B124">
        <v>2019</v>
      </c>
      <c r="C124">
        <v>11</v>
      </c>
      <c r="D124" s="15"/>
      <c r="E124" s="15"/>
      <c r="F124" s="15"/>
      <c r="G124" s="15"/>
      <c r="H124" s="15">
        <v>74813</v>
      </c>
      <c r="I124" s="15">
        <v>8016</v>
      </c>
      <c r="J124" s="15"/>
      <c r="K124" s="15"/>
      <c r="N124" t="s">
        <v>27</v>
      </c>
      <c r="O124">
        <v>2019</v>
      </c>
      <c r="P124">
        <v>11</v>
      </c>
      <c r="U124">
        <v>74813</v>
      </c>
      <c r="V124">
        <v>8016</v>
      </c>
    </row>
    <row r="125" spans="1:24" x14ac:dyDescent="0.3">
      <c r="A125" t="s">
        <v>27</v>
      </c>
      <c r="B125">
        <v>2019</v>
      </c>
      <c r="C125">
        <v>12</v>
      </c>
      <c r="D125" s="15"/>
      <c r="E125" s="15"/>
      <c r="F125" s="15"/>
      <c r="G125" s="15"/>
      <c r="H125" s="15">
        <v>65561</v>
      </c>
      <c r="I125" s="15">
        <v>7043</v>
      </c>
      <c r="J125" s="15"/>
      <c r="K125" s="15"/>
      <c r="N125" t="s">
        <v>27</v>
      </c>
      <c r="O125">
        <v>2019</v>
      </c>
      <c r="P125">
        <v>12</v>
      </c>
      <c r="U125">
        <v>65561</v>
      </c>
      <c r="V125">
        <v>7043</v>
      </c>
    </row>
    <row r="126" spans="1:24" x14ac:dyDescent="0.3">
      <c r="A126" t="s">
        <v>27</v>
      </c>
      <c r="B126">
        <v>2020</v>
      </c>
      <c r="C126">
        <v>1</v>
      </c>
      <c r="D126" s="15"/>
      <c r="E126" s="15"/>
      <c r="F126" s="15"/>
      <c r="G126" s="15"/>
      <c r="H126" s="15">
        <v>79449</v>
      </c>
      <c r="I126" s="15">
        <v>8348</v>
      </c>
      <c r="J126" s="15"/>
      <c r="K126" s="15"/>
      <c r="N126" t="s">
        <v>27</v>
      </c>
      <c r="O126">
        <v>2020</v>
      </c>
      <c r="P126">
        <v>1</v>
      </c>
      <c r="U126">
        <v>79449</v>
      </c>
      <c r="V126">
        <v>8348</v>
      </c>
    </row>
    <row r="127" spans="1:24" x14ac:dyDescent="0.3">
      <c r="A127" t="s">
        <v>27</v>
      </c>
      <c r="B127">
        <v>2020</v>
      </c>
      <c r="C127">
        <v>2</v>
      </c>
      <c r="D127" s="15"/>
      <c r="E127" s="15"/>
      <c r="F127" s="15"/>
      <c r="G127" s="15"/>
      <c r="H127" s="15">
        <v>65403</v>
      </c>
      <c r="I127" s="15">
        <v>7342</v>
      </c>
      <c r="J127" s="15"/>
      <c r="K127" s="15"/>
      <c r="N127" t="s">
        <v>27</v>
      </c>
      <c r="O127">
        <v>2020</v>
      </c>
      <c r="P127">
        <v>2</v>
      </c>
      <c r="U127">
        <v>65403</v>
      </c>
      <c r="V127">
        <v>7342</v>
      </c>
    </row>
    <row r="128" spans="1:24" x14ac:dyDescent="0.3">
      <c r="A128" t="s">
        <v>27</v>
      </c>
      <c r="B128">
        <v>2020</v>
      </c>
      <c r="C128">
        <v>3</v>
      </c>
      <c r="D128" s="15"/>
      <c r="E128" s="15"/>
      <c r="F128" s="15"/>
      <c r="G128" s="15"/>
      <c r="H128" s="15"/>
      <c r="I128" s="15"/>
      <c r="J128" s="15">
        <v>67082</v>
      </c>
      <c r="K128" s="15">
        <v>9303</v>
      </c>
      <c r="N128" t="s">
        <v>27</v>
      </c>
      <c r="O128">
        <v>2020</v>
      </c>
      <c r="P128">
        <v>3</v>
      </c>
      <c r="W128">
        <v>67082</v>
      </c>
      <c r="X128">
        <v>9303</v>
      </c>
    </row>
    <row r="129" spans="1:20" x14ac:dyDescent="0.3">
      <c r="A129" t="s">
        <v>27</v>
      </c>
      <c r="B129">
        <v>2020</v>
      </c>
      <c r="C129">
        <v>4</v>
      </c>
      <c r="D129" s="15">
        <v>58159</v>
      </c>
      <c r="E129" s="15">
        <v>9818</v>
      </c>
      <c r="F129" s="15"/>
      <c r="G129" s="15"/>
      <c r="H129" s="15"/>
      <c r="I129" s="15"/>
      <c r="J129" s="15"/>
      <c r="K129" s="15"/>
      <c r="N129" t="s">
        <v>27</v>
      </c>
      <c r="O129">
        <v>2020</v>
      </c>
      <c r="P129">
        <v>4</v>
      </c>
      <c r="Q129">
        <v>58159</v>
      </c>
      <c r="R129">
        <v>9818</v>
      </c>
    </row>
    <row r="130" spans="1:20" x14ac:dyDescent="0.3">
      <c r="A130" t="s">
        <v>27</v>
      </c>
      <c r="B130">
        <v>2020</v>
      </c>
      <c r="C130">
        <v>5</v>
      </c>
      <c r="D130" s="15">
        <v>59859</v>
      </c>
      <c r="E130" s="15">
        <v>9107</v>
      </c>
      <c r="F130" s="15"/>
      <c r="G130" s="15"/>
      <c r="H130" s="15"/>
      <c r="I130" s="15"/>
      <c r="J130" s="15"/>
      <c r="K130" s="15"/>
      <c r="N130" t="s">
        <v>27</v>
      </c>
      <c r="O130">
        <v>2020</v>
      </c>
      <c r="P130">
        <v>5</v>
      </c>
      <c r="Q130">
        <v>59859</v>
      </c>
      <c r="R130">
        <v>9107</v>
      </c>
    </row>
    <row r="131" spans="1:20" x14ac:dyDescent="0.3">
      <c r="A131" t="s">
        <v>27</v>
      </c>
      <c r="B131">
        <v>2020</v>
      </c>
      <c r="C131">
        <v>6</v>
      </c>
      <c r="D131" s="15">
        <v>70582</v>
      </c>
      <c r="E131" s="15">
        <v>9851</v>
      </c>
      <c r="F131" s="15"/>
      <c r="G131" s="15"/>
      <c r="H131" s="15"/>
      <c r="I131" s="15"/>
      <c r="J131" s="15"/>
      <c r="K131" s="15"/>
      <c r="N131" t="s">
        <v>27</v>
      </c>
      <c r="O131">
        <v>2020</v>
      </c>
      <c r="P131">
        <v>6</v>
      </c>
      <c r="Q131">
        <v>70582</v>
      </c>
      <c r="R131">
        <v>9851</v>
      </c>
    </row>
    <row r="132" spans="1:20" x14ac:dyDescent="0.3">
      <c r="A132" t="s">
        <v>27</v>
      </c>
      <c r="B132">
        <v>2020</v>
      </c>
      <c r="C132">
        <v>7</v>
      </c>
      <c r="D132" s="15">
        <v>70967</v>
      </c>
      <c r="E132" s="15">
        <v>9453</v>
      </c>
      <c r="F132" s="15"/>
      <c r="G132" s="15"/>
      <c r="H132" s="15"/>
      <c r="I132" s="15"/>
      <c r="J132" s="15"/>
      <c r="K132" s="15"/>
      <c r="N132" t="s">
        <v>27</v>
      </c>
      <c r="O132">
        <v>2020</v>
      </c>
      <c r="P132">
        <v>7</v>
      </c>
      <c r="Q132">
        <v>70967</v>
      </c>
      <c r="R132">
        <v>9453</v>
      </c>
    </row>
    <row r="133" spans="1:20" x14ac:dyDescent="0.3">
      <c r="A133" t="s">
        <v>27</v>
      </c>
      <c r="B133">
        <v>2020</v>
      </c>
      <c r="C133">
        <v>8</v>
      </c>
      <c r="D133" s="15">
        <v>67965</v>
      </c>
      <c r="E133" s="15">
        <v>9007</v>
      </c>
      <c r="F133" s="15"/>
      <c r="G133" s="15"/>
      <c r="H133" s="15"/>
      <c r="I133" s="15"/>
      <c r="J133" s="15"/>
      <c r="K133" s="15"/>
      <c r="N133" t="s">
        <v>27</v>
      </c>
      <c r="O133">
        <v>2020</v>
      </c>
      <c r="P133">
        <v>8</v>
      </c>
      <c r="Q133">
        <v>67965</v>
      </c>
      <c r="R133">
        <v>9007</v>
      </c>
    </row>
    <row r="134" spans="1:20" x14ac:dyDescent="0.3">
      <c r="A134" t="s">
        <v>27</v>
      </c>
      <c r="B134">
        <v>2020</v>
      </c>
      <c r="C134">
        <v>9</v>
      </c>
      <c r="D134" s="15">
        <v>76026</v>
      </c>
      <c r="E134" s="15">
        <v>10273</v>
      </c>
      <c r="F134" s="15"/>
      <c r="G134" s="15"/>
      <c r="H134" s="15"/>
      <c r="I134" s="15"/>
      <c r="J134" s="15"/>
      <c r="K134" s="15"/>
      <c r="N134" t="s">
        <v>27</v>
      </c>
      <c r="O134">
        <v>2020</v>
      </c>
      <c r="P134">
        <v>9</v>
      </c>
      <c r="Q134">
        <v>76026</v>
      </c>
      <c r="R134">
        <v>10273</v>
      </c>
    </row>
    <row r="135" spans="1:20" x14ac:dyDescent="0.3">
      <c r="A135" t="s">
        <v>27</v>
      </c>
      <c r="B135">
        <v>2020</v>
      </c>
      <c r="C135">
        <v>10</v>
      </c>
      <c r="D135" s="15">
        <v>79522</v>
      </c>
      <c r="E135" s="15">
        <v>10454</v>
      </c>
      <c r="F135" s="15"/>
      <c r="G135" s="15"/>
      <c r="H135" s="15"/>
      <c r="I135" s="15"/>
      <c r="J135" s="15"/>
      <c r="K135" s="15"/>
      <c r="N135" t="s">
        <v>27</v>
      </c>
      <c r="O135">
        <v>2020</v>
      </c>
      <c r="P135">
        <v>10</v>
      </c>
      <c r="Q135">
        <v>79522</v>
      </c>
      <c r="R135">
        <v>10454</v>
      </c>
    </row>
    <row r="136" spans="1:20" x14ac:dyDescent="0.3">
      <c r="A136" t="s">
        <v>27</v>
      </c>
      <c r="B136">
        <v>2020</v>
      </c>
      <c r="C136">
        <v>11</v>
      </c>
      <c r="D136" s="15">
        <v>77102</v>
      </c>
      <c r="E136" s="15">
        <v>10663</v>
      </c>
      <c r="F136" s="15"/>
      <c r="G136" s="15"/>
      <c r="H136" s="15"/>
      <c r="I136" s="15"/>
      <c r="J136" s="15"/>
      <c r="K136" s="15"/>
      <c r="N136" t="s">
        <v>27</v>
      </c>
      <c r="O136">
        <v>2020</v>
      </c>
      <c r="P136">
        <v>11</v>
      </c>
      <c r="Q136">
        <v>77102</v>
      </c>
      <c r="R136">
        <v>10663</v>
      </c>
    </row>
    <row r="137" spans="1:20" x14ac:dyDescent="0.3">
      <c r="A137" t="s">
        <v>27</v>
      </c>
      <c r="B137">
        <v>2020</v>
      </c>
      <c r="C137">
        <v>12</v>
      </c>
      <c r="D137" s="15">
        <v>69049</v>
      </c>
      <c r="E137" s="15">
        <v>9870</v>
      </c>
      <c r="F137" s="15"/>
      <c r="G137" s="15"/>
      <c r="H137" s="15"/>
      <c r="I137" s="15"/>
      <c r="J137" s="15"/>
      <c r="K137" s="15"/>
      <c r="N137" t="s">
        <v>27</v>
      </c>
      <c r="O137">
        <v>2020</v>
      </c>
      <c r="P137">
        <v>12</v>
      </c>
      <c r="Q137">
        <v>69049</v>
      </c>
      <c r="R137">
        <v>9870</v>
      </c>
    </row>
    <row r="138" spans="1:20" x14ac:dyDescent="0.3">
      <c r="A138" t="s">
        <v>27</v>
      </c>
      <c r="B138">
        <v>2021</v>
      </c>
      <c r="C138">
        <v>1</v>
      </c>
      <c r="D138" s="15">
        <v>74467</v>
      </c>
      <c r="E138" s="15">
        <v>10745</v>
      </c>
      <c r="F138" s="15"/>
      <c r="G138" s="15"/>
      <c r="H138" s="15"/>
      <c r="I138" s="15"/>
      <c r="J138" s="15"/>
      <c r="K138" s="15"/>
      <c r="N138" t="s">
        <v>27</v>
      </c>
      <c r="O138">
        <v>2021</v>
      </c>
      <c r="P138">
        <v>1</v>
      </c>
      <c r="Q138">
        <v>74467</v>
      </c>
      <c r="R138">
        <v>10745</v>
      </c>
    </row>
    <row r="139" spans="1:20" x14ac:dyDescent="0.3">
      <c r="A139" t="s">
        <v>27</v>
      </c>
      <c r="B139">
        <v>2021</v>
      </c>
      <c r="C139">
        <v>2</v>
      </c>
      <c r="D139" s="15">
        <v>69907</v>
      </c>
      <c r="E139" s="15">
        <v>10070</v>
      </c>
      <c r="F139" s="15"/>
      <c r="G139" s="15"/>
      <c r="H139" s="15"/>
      <c r="I139" s="15"/>
      <c r="J139" s="15"/>
      <c r="K139" s="15"/>
      <c r="N139" t="s">
        <v>27</v>
      </c>
      <c r="O139">
        <v>2021</v>
      </c>
      <c r="P139">
        <v>2</v>
      </c>
      <c r="Q139">
        <v>69907</v>
      </c>
      <c r="R139">
        <v>10070</v>
      </c>
    </row>
    <row r="140" spans="1:20" x14ac:dyDescent="0.3">
      <c r="A140" t="s">
        <v>27</v>
      </c>
      <c r="B140">
        <v>2021</v>
      </c>
      <c r="C140">
        <v>3</v>
      </c>
      <c r="D140" s="15"/>
      <c r="E140" s="15"/>
      <c r="F140" s="15">
        <v>88999</v>
      </c>
      <c r="G140" s="15">
        <v>12520</v>
      </c>
      <c r="H140" s="15"/>
      <c r="I140" s="15"/>
      <c r="J140" s="15"/>
      <c r="K140" s="15"/>
      <c r="N140" t="s">
        <v>27</v>
      </c>
      <c r="O140">
        <v>2021</v>
      </c>
      <c r="P140">
        <v>3</v>
      </c>
      <c r="S140">
        <v>88999</v>
      </c>
      <c r="T140">
        <v>12520</v>
      </c>
    </row>
    <row r="141" spans="1:20" x14ac:dyDescent="0.3">
      <c r="A141" t="s">
        <v>27</v>
      </c>
      <c r="B141">
        <v>2021</v>
      </c>
      <c r="C141">
        <v>4</v>
      </c>
      <c r="D141" s="15"/>
      <c r="E141" s="15"/>
      <c r="F141" s="15">
        <v>78834</v>
      </c>
      <c r="G141" s="15">
        <v>11254</v>
      </c>
      <c r="H141" s="15"/>
      <c r="I141" s="15"/>
      <c r="J141" s="15"/>
      <c r="K141" s="15"/>
      <c r="N141" t="s">
        <v>27</v>
      </c>
      <c r="O141">
        <v>2021</v>
      </c>
      <c r="P141">
        <v>4</v>
      </c>
      <c r="S141">
        <v>78834</v>
      </c>
      <c r="T141">
        <v>11254</v>
      </c>
    </row>
    <row r="142" spans="1:20" x14ac:dyDescent="0.3">
      <c r="A142" t="s">
        <v>27</v>
      </c>
      <c r="B142">
        <v>2021</v>
      </c>
      <c r="C142">
        <v>5</v>
      </c>
      <c r="D142" s="15"/>
      <c r="E142" s="15"/>
      <c r="F142" s="15">
        <v>76462</v>
      </c>
      <c r="G142" s="15">
        <v>10767</v>
      </c>
      <c r="H142" s="15"/>
      <c r="I142" s="15"/>
      <c r="J142" s="15"/>
      <c r="K142" s="15"/>
      <c r="N142" t="s">
        <v>27</v>
      </c>
      <c r="O142">
        <v>2021</v>
      </c>
      <c r="P142">
        <v>5</v>
      </c>
      <c r="S142">
        <v>76462</v>
      </c>
      <c r="T142">
        <v>10767</v>
      </c>
    </row>
    <row r="143" spans="1:20" x14ac:dyDescent="0.3">
      <c r="A143" t="s">
        <v>27</v>
      </c>
      <c r="B143">
        <v>2021</v>
      </c>
      <c r="C143">
        <v>6</v>
      </c>
      <c r="D143" s="15"/>
      <c r="E143" s="15"/>
      <c r="F143" s="15">
        <v>81113</v>
      </c>
      <c r="G143" s="15">
        <v>11329</v>
      </c>
      <c r="H143" s="15"/>
      <c r="I143" s="15"/>
      <c r="J143" s="15"/>
      <c r="K143" s="15"/>
      <c r="N143" t="s">
        <v>27</v>
      </c>
      <c r="O143">
        <v>2021</v>
      </c>
      <c r="P143">
        <v>6</v>
      </c>
      <c r="S143">
        <v>81113</v>
      </c>
      <c r="T143">
        <v>11329</v>
      </c>
    </row>
    <row r="144" spans="1:20" x14ac:dyDescent="0.3">
      <c r="A144" t="s">
        <v>27</v>
      </c>
      <c r="B144">
        <v>2021</v>
      </c>
      <c r="C144">
        <v>7</v>
      </c>
      <c r="D144" s="15"/>
      <c r="E144" s="15"/>
      <c r="F144" s="15">
        <v>72975</v>
      </c>
      <c r="G144" s="15">
        <v>9538</v>
      </c>
      <c r="H144" s="15"/>
      <c r="I144" s="15"/>
      <c r="J144" s="15"/>
      <c r="K144" s="15"/>
      <c r="N144" t="s">
        <v>27</v>
      </c>
      <c r="O144">
        <v>2021</v>
      </c>
      <c r="P144">
        <v>7</v>
      </c>
      <c r="S144">
        <v>72975</v>
      </c>
      <c r="T144">
        <v>9538</v>
      </c>
    </row>
    <row r="145" spans="1:22" x14ac:dyDescent="0.3">
      <c r="A145" t="s">
        <v>27</v>
      </c>
      <c r="B145">
        <v>2021</v>
      </c>
      <c r="C145">
        <v>8</v>
      </c>
      <c r="D145" s="15"/>
      <c r="E145" s="15"/>
      <c r="F145" s="15">
        <v>72750</v>
      </c>
      <c r="G145" s="15">
        <v>9288</v>
      </c>
      <c r="H145" s="15"/>
      <c r="I145" s="15"/>
      <c r="J145" s="15"/>
      <c r="K145" s="15"/>
      <c r="N145" t="s">
        <v>27</v>
      </c>
      <c r="O145">
        <v>2021</v>
      </c>
      <c r="P145">
        <v>8</v>
      </c>
      <c r="S145">
        <v>72750</v>
      </c>
      <c r="T145">
        <v>9288</v>
      </c>
    </row>
    <row r="146" spans="1:22" x14ac:dyDescent="0.3">
      <c r="A146" t="s">
        <v>27</v>
      </c>
      <c r="B146">
        <v>2021</v>
      </c>
      <c r="C146">
        <v>9</v>
      </c>
      <c r="D146" s="15"/>
      <c r="E146" s="15"/>
      <c r="F146" s="15">
        <v>76337</v>
      </c>
      <c r="G146" s="15">
        <v>10350</v>
      </c>
      <c r="H146" s="15"/>
      <c r="I146" s="15"/>
      <c r="J146" s="15"/>
      <c r="K146" s="15"/>
      <c r="N146" t="s">
        <v>27</v>
      </c>
      <c r="O146">
        <v>2021</v>
      </c>
      <c r="P146">
        <v>9</v>
      </c>
      <c r="S146">
        <v>76337</v>
      </c>
      <c r="T146">
        <v>10350</v>
      </c>
    </row>
    <row r="147" spans="1:22" x14ac:dyDescent="0.3">
      <c r="A147" t="s">
        <v>27</v>
      </c>
      <c r="B147">
        <v>2021</v>
      </c>
      <c r="C147">
        <v>10</v>
      </c>
      <c r="D147" s="15"/>
      <c r="E147" s="15"/>
      <c r="F147" s="15">
        <v>76813</v>
      </c>
      <c r="G147" s="15">
        <v>10597</v>
      </c>
      <c r="H147" s="15"/>
      <c r="I147" s="15"/>
      <c r="J147" s="15"/>
      <c r="K147" s="15"/>
      <c r="N147" t="s">
        <v>27</v>
      </c>
      <c r="O147">
        <v>2021</v>
      </c>
      <c r="P147">
        <v>10</v>
      </c>
      <c r="S147">
        <v>76813</v>
      </c>
      <c r="T147">
        <v>10597</v>
      </c>
    </row>
    <row r="148" spans="1:22" x14ac:dyDescent="0.3">
      <c r="A148" t="s">
        <v>27</v>
      </c>
      <c r="B148">
        <v>2021</v>
      </c>
      <c r="C148">
        <v>11</v>
      </c>
      <c r="D148" s="15"/>
      <c r="E148" s="15"/>
      <c r="F148" s="15">
        <v>83305</v>
      </c>
      <c r="G148" s="15">
        <v>11070</v>
      </c>
      <c r="H148" s="15"/>
      <c r="I148" s="15"/>
      <c r="J148" s="15"/>
      <c r="K148" s="15"/>
      <c r="N148" t="s">
        <v>27</v>
      </c>
      <c r="O148">
        <v>2021</v>
      </c>
      <c r="P148">
        <v>11</v>
      </c>
      <c r="S148">
        <v>83305</v>
      </c>
      <c r="T148">
        <v>11070</v>
      </c>
    </row>
    <row r="149" spans="1:22" x14ac:dyDescent="0.3">
      <c r="A149" t="s">
        <v>27</v>
      </c>
      <c r="B149">
        <v>2021</v>
      </c>
      <c r="C149">
        <v>12</v>
      </c>
      <c r="D149" s="15"/>
      <c r="E149" s="15"/>
      <c r="F149" s="15">
        <v>63266</v>
      </c>
      <c r="G149" s="15">
        <v>8414</v>
      </c>
      <c r="H149" s="15"/>
      <c r="I149" s="15"/>
      <c r="J149" s="15"/>
      <c r="K149" s="15"/>
      <c r="N149" t="s">
        <v>27</v>
      </c>
      <c r="O149">
        <v>2021</v>
      </c>
      <c r="P149">
        <v>12</v>
      </c>
      <c r="S149">
        <v>63266</v>
      </c>
      <c r="T149">
        <v>8414</v>
      </c>
    </row>
    <row r="150" spans="1:22" x14ac:dyDescent="0.3">
      <c r="A150" t="s">
        <v>28</v>
      </c>
      <c r="B150">
        <v>2018</v>
      </c>
      <c r="C150">
        <v>1</v>
      </c>
      <c r="D150" s="15"/>
      <c r="E150" s="15"/>
      <c r="F150" s="15"/>
      <c r="G150" s="15"/>
      <c r="H150" s="15">
        <v>8272</v>
      </c>
      <c r="I150" s="15">
        <v>225</v>
      </c>
      <c r="J150" s="15"/>
      <c r="K150" s="15"/>
      <c r="N150" t="s">
        <v>28</v>
      </c>
      <c r="O150">
        <v>2018</v>
      </c>
      <c r="P150">
        <v>1</v>
      </c>
      <c r="U150">
        <v>8272</v>
      </c>
      <c r="V150">
        <v>225</v>
      </c>
    </row>
    <row r="151" spans="1:22" x14ac:dyDescent="0.3">
      <c r="A151" t="s">
        <v>28</v>
      </c>
      <c r="B151">
        <v>2018</v>
      </c>
      <c r="C151">
        <v>2</v>
      </c>
      <c r="D151" s="15"/>
      <c r="E151" s="15"/>
      <c r="F151" s="15"/>
      <c r="G151" s="15"/>
      <c r="H151" s="15">
        <v>5743</v>
      </c>
      <c r="I151" s="15">
        <v>145</v>
      </c>
      <c r="J151" s="15"/>
      <c r="K151" s="15"/>
      <c r="N151" t="s">
        <v>28</v>
      </c>
      <c r="O151">
        <v>2018</v>
      </c>
      <c r="P151">
        <v>2</v>
      </c>
      <c r="U151">
        <v>5743</v>
      </c>
      <c r="V151">
        <v>145</v>
      </c>
    </row>
    <row r="152" spans="1:22" x14ac:dyDescent="0.3">
      <c r="A152" t="s">
        <v>28</v>
      </c>
      <c r="B152">
        <v>2018</v>
      </c>
      <c r="C152">
        <v>3</v>
      </c>
      <c r="D152" s="15"/>
      <c r="E152" s="15"/>
      <c r="F152" s="15"/>
      <c r="G152" s="15"/>
      <c r="H152" s="15">
        <v>8461</v>
      </c>
      <c r="I152" s="15">
        <v>240</v>
      </c>
      <c r="J152" s="15"/>
      <c r="K152" s="15"/>
      <c r="N152" t="s">
        <v>28</v>
      </c>
      <c r="O152">
        <v>2018</v>
      </c>
      <c r="P152">
        <v>3</v>
      </c>
      <c r="U152">
        <v>8461</v>
      </c>
      <c r="V152">
        <v>240</v>
      </c>
    </row>
    <row r="153" spans="1:22" x14ac:dyDescent="0.3">
      <c r="A153" t="s">
        <v>28</v>
      </c>
      <c r="B153">
        <v>2018</v>
      </c>
      <c r="C153">
        <v>4</v>
      </c>
      <c r="D153" s="15"/>
      <c r="E153" s="15"/>
      <c r="F153" s="15"/>
      <c r="G153" s="15"/>
      <c r="H153" s="15">
        <v>7842</v>
      </c>
      <c r="I153" s="15">
        <v>213</v>
      </c>
      <c r="J153" s="15"/>
      <c r="K153" s="15"/>
      <c r="N153" t="s">
        <v>28</v>
      </c>
      <c r="O153">
        <v>2018</v>
      </c>
      <c r="P153">
        <v>4</v>
      </c>
      <c r="U153">
        <v>7842</v>
      </c>
      <c r="V153">
        <v>213</v>
      </c>
    </row>
    <row r="154" spans="1:22" x14ac:dyDescent="0.3">
      <c r="A154" t="s">
        <v>28</v>
      </c>
      <c r="B154">
        <v>2018</v>
      </c>
      <c r="C154">
        <v>5</v>
      </c>
      <c r="D154" s="15"/>
      <c r="E154" s="15"/>
      <c r="F154" s="15"/>
      <c r="G154" s="15"/>
      <c r="H154" s="15">
        <v>7701</v>
      </c>
      <c r="I154" s="15">
        <v>229</v>
      </c>
      <c r="J154" s="15"/>
      <c r="K154" s="15"/>
      <c r="N154" t="s">
        <v>28</v>
      </c>
      <c r="O154">
        <v>2018</v>
      </c>
      <c r="P154">
        <v>5</v>
      </c>
      <c r="U154">
        <v>7701</v>
      </c>
      <c r="V154">
        <v>229</v>
      </c>
    </row>
    <row r="155" spans="1:22" x14ac:dyDescent="0.3">
      <c r="A155" t="s">
        <v>28</v>
      </c>
      <c r="B155">
        <v>2018</v>
      </c>
      <c r="C155">
        <v>6</v>
      </c>
      <c r="D155" s="15"/>
      <c r="E155" s="15"/>
      <c r="F155" s="15"/>
      <c r="G155" s="15"/>
      <c r="H155" s="15">
        <v>7173</v>
      </c>
      <c r="I155" s="15">
        <v>207</v>
      </c>
      <c r="J155" s="15"/>
      <c r="K155" s="15"/>
      <c r="N155" t="s">
        <v>28</v>
      </c>
      <c r="O155">
        <v>2018</v>
      </c>
      <c r="P155">
        <v>6</v>
      </c>
      <c r="U155">
        <v>7173</v>
      </c>
      <c r="V155">
        <v>207</v>
      </c>
    </row>
    <row r="156" spans="1:22" x14ac:dyDescent="0.3">
      <c r="A156" t="s">
        <v>28</v>
      </c>
      <c r="B156">
        <v>2018</v>
      </c>
      <c r="C156">
        <v>7</v>
      </c>
      <c r="D156" s="15"/>
      <c r="E156" s="15"/>
      <c r="F156" s="15"/>
      <c r="G156" s="15"/>
      <c r="H156" s="15">
        <v>7612</v>
      </c>
      <c r="I156" s="15">
        <v>218</v>
      </c>
      <c r="J156" s="15"/>
      <c r="K156" s="15"/>
      <c r="N156" t="s">
        <v>28</v>
      </c>
      <c r="O156">
        <v>2018</v>
      </c>
      <c r="P156">
        <v>7</v>
      </c>
      <c r="U156">
        <v>7612</v>
      </c>
      <c r="V156">
        <v>218</v>
      </c>
    </row>
    <row r="157" spans="1:22" x14ac:dyDescent="0.3">
      <c r="A157" t="s">
        <v>28</v>
      </c>
      <c r="B157">
        <v>2018</v>
      </c>
      <c r="C157">
        <v>8</v>
      </c>
      <c r="D157" s="15"/>
      <c r="E157" s="15"/>
      <c r="F157" s="15"/>
      <c r="G157" s="15"/>
      <c r="H157" s="15">
        <v>7573</v>
      </c>
      <c r="I157" s="15">
        <v>202</v>
      </c>
      <c r="J157" s="15"/>
      <c r="K157" s="15"/>
      <c r="N157" t="s">
        <v>28</v>
      </c>
      <c r="O157">
        <v>2018</v>
      </c>
      <c r="P157">
        <v>8</v>
      </c>
      <c r="U157">
        <v>7573</v>
      </c>
      <c r="V157">
        <v>202</v>
      </c>
    </row>
    <row r="158" spans="1:22" x14ac:dyDescent="0.3">
      <c r="A158" t="s">
        <v>28</v>
      </c>
      <c r="B158">
        <v>2018</v>
      </c>
      <c r="C158">
        <v>9</v>
      </c>
      <c r="D158" s="15"/>
      <c r="E158" s="15"/>
      <c r="F158" s="15"/>
      <c r="G158" s="15"/>
      <c r="H158" s="15">
        <v>7054</v>
      </c>
      <c r="I158" s="15">
        <v>240</v>
      </c>
      <c r="J158" s="15"/>
      <c r="K158" s="15"/>
      <c r="N158" t="s">
        <v>28</v>
      </c>
      <c r="O158">
        <v>2018</v>
      </c>
      <c r="P158">
        <v>9</v>
      </c>
      <c r="U158">
        <v>7054</v>
      </c>
      <c r="V158">
        <v>240</v>
      </c>
    </row>
    <row r="159" spans="1:22" x14ac:dyDescent="0.3">
      <c r="A159" t="s">
        <v>28</v>
      </c>
      <c r="B159">
        <v>2018</v>
      </c>
      <c r="C159">
        <v>10</v>
      </c>
      <c r="D159" s="15"/>
      <c r="E159" s="15"/>
      <c r="F159" s="15"/>
      <c r="G159" s="15"/>
      <c r="H159" s="15">
        <v>6577</v>
      </c>
      <c r="I159" s="15">
        <v>232</v>
      </c>
      <c r="J159" s="15"/>
      <c r="K159" s="15"/>
      <c r="N159" t="s">
        <v>28</v>
      </c>
      <c r="O159">
        <v>2018</v>
      </c>
      <c r="P159">
        <v>10</v>
      </c>
      <c r="U159">
        <v>6577</v>
      </c>
      <c r="V159">
        <v>232</v>
      </c>
    </row>
    <row r="160" spans="1:22" x14ac:dyDescent="0.3">
      <c r="A160" t="s">
        <v>28</v>
      </c>
      <c r="B160">
        <v>2018</v>
      </c>
      <c r="C160">
        <v>11</v>
      </c>
      <c r="D160" s="15"/>
      <c r="E160" s="15"/>
      <c r="F160" s="15"/>
      <c r="G160" s="15"/>
      <c r="H160" s="15">
        <v>7708</v>
      </c>
      <c r="I160" s="15">
        <v>256</v>
      </c>
      <c r="J160" s="15"/>
      <c r="K160" s="15"/>
      <c r="N160" t="s">
        <v>28</v>
      </c>
      <c r="O160">
        <v>2018</v>
      </c>
      <c r="P160">
        <v>11</v>
      </c>
      <c r="U160">
        <v>7708</v>
      </c>
      <c r="V160">
        <v>256</v>
      </c>
    </row>
    <row r="161" spans="1:22" x14ac:dyDescent="0.3">
      <c r="A161" t="s">
        <v>28</v>
      </c>
      <c r="B161">
        <v>2018</v>
      </c>
      <c r="C161">
        <v>12</v>
      </c>
      <c r="D161" s="15"/>
      <c r="E161" s="15"/>
      <c r="F161" s="15"/>
      <c r="G161" s="15"/>
      <c r="H161" s="15">
        <v>7432</v>
      </c>
      <c r="I161" s="15">
        <v>253</v>
      </c>
      <c r="J161" s="15"/>
      <c r="K161" s="15"/>
      <c r="N161" t="s">
        <v>28</v>
      </c>
      <c r="O161">
        <v>2018</v>
      </c>
      <c r="P161">
        <v>12</v>
      </c>
      <c r="U161">
        <v>7432</v>
      </c>
      <c r="V161">
        <v>253</v>
      </c>
    </row>
    <row r="162" spans="1:22" x14ac:dyDescent="0.3">
      <c r="A162" t="s">
        <v>28</v>
      </c>
      <c r="B162">
        <v>2019</v>
      </c>
      <c r="C162">
        <v>1</v>
      </c>
      <c r="D162" s="15"/>
      <c r="E162" s="15"/>
      <c r="F162" s="15"/>
      <c r="G162" s="15"/>
      <c r="H162" s="15">
        <v>7197</v>
      </c>
      <c r="I162" s="15">
        <v>712</v>
      </c>
      <c r="J162" s="15"/>
      <c r="K162" s="15"/>
      <c r="N162" t="s">
        <v>28</v>
      </c>
      <c r="O162">
        <v>2019</v>
      </c>
      <c r="P162">
        <v>1</v>
      </c>
      <c r="U162">
        <v>7197</v>
      </c>
      <c r="V162">
        <v>712</v>
      </c>
    </row>
    <row r="163" spans="1:22" x14ac:dyDescent="0.3">
      <c r="A163" t="s">
        <v>28</v>
      </c>
      <c r="B163">
        <v>2019</v>
      </c>
      <c r="C163">
        <v>2</v>
      </c>
      <c r="D163" s="15"/>
      <c r="E163" s="15"/>
      <c r="F163" s="15"/>
      <c r="G163" s="15"/>
      <c r="H163" s="15">
        <v>4863</v>
      </c>
      <c r="I163" s="15">
        <v>506</v>
      </c>
      <c r="J163" s="15"/>
      <c r="K163" s="15"/>
      <c r="N163" t="s">
        <v>28</v>
      </c>
      <c r="O163">
        <v>2019</v>
      </c>
      <c r="P163">
        <v>2</v>
      </c>
      <c r="U163">
        <v>4863</v>
      </c>
      <c r="V163">
        <v>506</v>
      </c>
    </row>
    <row r="164" spans="1:22" x14ac:dyDescent="0.3">
      <c r="A164" t="s">
        <v>28</v>
      </c>
      <c r="B164">
        <v>2019</v>
      </c>
      <c r="C164">
        <v>3</v>
      </c>
      <c r="D164" s="15"/>
      <c r="E164" s="15"/>
      <c r="F164" s="15"/>
      <c r="G164" s="15"/>
      <c r="H164" s="15">
        <v>7112</v>
      </c>
      <c r="I164" s="15">
        <v>774</v>
      </c>
      <c r="J164" s="15"/>
      <c r="K164" s="15"/>
      <c r="N164" t="s">
        <v>28</v>
      </c>
      <c r="O164">
        <v>2019</v>
      </c>
      <c r="P164">
        <v>3</v>
      </c>
      <c r="U164">
        <v>7112</v>
      </c>
      <c r="V164">
        <v>774</v>
      </c>
    </row>
    <row r="165" spans="1:22" x14ac:dyDescent="0.3">
      <c r="A165" t="s">
        <v>28</v>
      </c>
      <c r="B165">
        <v>2019</v>
      </c>
      <c r="C165">
        <v>4</v>
      </c>
      <c r="D165" s="15"/>
      <c r="E165" s="15"/>
      <c r="F165" s="15"/>
      <c r="G165" s="15"/>
      <c r="H165" s="15">
        <v>6954</v>
      </c>
      <c r="I165" s="15">
        <v>693</v>
      </c>
      <c r="J165" s="15"/>
      <c r="K165" s="15"/>
      <c r="N165" t="s">
        <v>28</v>
      </c>
      <c r="O165">
        <v>2019</v>
      </c>
      <c r="P165">
        <v>4</v>
      </c>
      <c r="U165">
        <v>6954</v>
      </c>
      <c r="V165">
        <v>693</v>
      </c>
    </row>
    <row r="166" spans="1:22" x14ac:dyDescent="0.3">
      <c r="A166" t="s">
        <v>28</v>
      </c>
      <c r="B166">
        <v>2019</v>
      </c>
      <c r="C166">
        <v>5</v>
      </c>
      <c r="D166" s="15"/>
      <c r="E166" s="15"/>
      <c r="F166" s="15"/>
      <c r="G166" s="15"/>
      <c r="H166" s="15">
        <v>6629</v>
      </c>
      <c r="I166" s="15">
        <v>699</v>
      </c>
      <c r="J166" s="15"/>
      <c r="K166" s="15"/>
      <c r="N166" t="s">
        <v>28</v>
      </c>
      <c r="O166">
        <v>2019</v>
      </c>
      <c r="P166">
        <v>5</v>
      </c>
      <c r="U166">
        <v>6629</v>
      </c>
      <c r="V166">
        <v>699</v>
      </c>
    </row>
    <row r="167" spans="1:22" x14ac:dyDescent="0.3">
      <c r="A167" t="s">
        <v>28</v>
      </c>
      <c r="B167">
        <v>2019</v>
      </c>
      <c r="C167">
        <v>6</v>
      </c>
      <c r="D167" s="15"/>
      <c r="E167" s="15"/>
      <c r="F167" s="15"/>
      <c r="G167" s="15"/>
      <c r="H167" s="15">
        <v>6422</v>
      </c>
      <c r="I167" s="15">
        <v>680</v>
      </c>
      <c r="J167" s="15"/>
      <c r="K167" s="15"/>
      <c r="N167" t="s">
        <v>28</v>
      </c>
      <c r="O167">
        <v>2019</v>
      </c>
      <c r="P167">
        <v>6</v>
      </c>
      <c r="U167">
        <v>6422</v>
      </c>
      <c r="V167">
        <v>680</v>
      </c>
    </row>
    <row r="168" spans="1:22" x14ac:dyDescent="0.3">
      <c r="A168" t="s">
        <v>28</v>
      </c>
      <c r="B168">
        <v>2019</v>
      </c>
      <c r="C168">
        <v>7</v>
      </c>
      <c r="D168" s="15"/>
      <c r="E168" s="15"/>
      <c r="F168" s="15"/>
      <c r="G168" s="15"/>
      <c r="H168" s="15">
        <v>7050</v>
      </c>
      <c r="I168" s="15">
        <v>778</v>
      </c>
      <c r="J168" s="15"/>
      <c r="K168" s="15"/>
      <c r="N168" t="s">
        <v>28</v>
      </c>
      <c r="O168">
        <v>2019</v>
      </c>
      <c r="P168">
        <v>7</v>
      </c>
      <c r="U168">
        <v>7050</v>
      </c>
      <c r="V168">
        <v>778</v>
      </c>
    </row>
    <row r="169" spans="1:22" x14ac:dyDescent="0.3">
      <c r="A169" t="s">
        <v>28</v>
      </c>
      <c r="B169">
        <v>2019</v>
      </c>
      <c r="C169">
        <v>8</v>
      </c>
      <c r="D169" s="15"/>
      <c r="E169" s="15"/>
      <c r="F169" s="15"/>
      <c r="G169" s="15"/>
      <c r="H169" s="15">
        <v>6507</v>
      </c>
      <c r="I169" s="15">
        <v>652</v>
      </c>
      <c r="J169" s="15"/>
      <c r="K169" s="15"/>
      <c r="N169" t="s">
        <v>28</v>
      </c>
      <c r="O169">
        <v>2019</v>
      </c>
      <c r="P169">
        <v>8</v>
      </c>
      <c r="U169">
        <v>6507</v>
      </c>
      <c r="V169">
        <v>652</v>
      </c>
    </row>
    <row r="170" spans="1:22" x14ac:dyDescent="0.3">
      <c r="A170" t="s">
        <v>28</v>
      </c>
      <c r="B170">
        <v>2019</v>
      </c>
      <c r="C170">
        <v>9</v>
      </c>
      <c r="D170" s="15"/>
      <c r="E170" s="15"/>
      <c r="F170" s="15"/>
      <c r="G170" s="15"/>
      <c r="H170" s="15">
        <v>5823</v>
      </c>
      <c r="I170" s="15">
        <v>590</v>
      </c>
      <c r="J170" s="15"/>
      <c r="K170" s="15"/>
      <c r="N170" t="s">
        <v>28</v>
      </c>
      <c r="O170">
        <v>2019</v>
      </c>
      <c r="P170">
        <v>9</v>
      </c>
      <c r="U170">
        <v>5823</v>
      </c>
      <c r="V170">
        <v>590</v>
      </c>
    </row>
    <row r="171" spans="1:22" x14ac:dyDescent="0.3">
      <c r="A171" t="s">
        <v>28</v>
      </c>
      <c r="B171">
        <v>2019</v>
      </c>
      <c r="C171">
        <v>10</v>
      </c>
      <c r="D171" s="15"/>
      <c r="E171" s="15"/>
      <c r="F171" s="15"/>
      <c r="G171" s="15"/>
      <c r="H171" s="15">
        <v>5566</v>
      </c>
      <c r="I171" s="15">
        <v>585</v>
      </c>
      <c r="J171" s="15"/>
      <c r="K171" s="15"/>
      <c r="N171" t="s">
        <v>28</v>
      </c>
      <c r="O171">
        <v>2019</v>
      </c>
      <c r="P171">
        <v>10</v>
      </c>
      <c r="U171">
        <v>5566</v>
      </c>
      <c r="V171">
        <v>585</v>
      </c>
    </row>
    <row r="172" spans="1:22" x14ac:dyDescent="0.3">
      <c r="A172" t="s">
        <v>28</v>
      </c>
      <c r="B172">
        <v>2019</v>
      </c>
      <c r="C172">
        <v>11</v>
      </c>
      <c r="D172" s="15"/>
      <c r="E172" s="15"/>
      <c r="F172" s="15"/>
      <c r="G172" s="15"/>
      <c r="H172" s="15">
        <v>6922</v>
      </c>
      <c r="I172" s="15">
        <v>666</v>
      </c>
      <c r="J172" s="15"/>
      <c r="K172" s="15"/>
      <c r="N172" t="s">
        <v>28</v>
      </c>
      <c r="O172">
        <v>2019</v>
      </c>
      <c r="P172">
        <v>11</v>
      </c>
      <c r="U172">
        <v>6922</v>
      </c>
      <c r="V172">
        <v>666</v>
      </c>
    </row>
    <row r="173" spans="1:22" x14ac:dyDescent="0.3">
      <c r="A173" t="s">
        <v>28</v>
      </c>
      <c r="B173">
        <v>2019</v>
      </c>
      <c r="C173">
        <v>12</v>
      </c>
      <c r="D173" s="15"/>
      <c r="E173" s="15"/>
      <c r="F173" s="15"/>
      <c r="G173" s="15"/>
      <c r="H173" s="15">
        <v>7516</v>
      </c>
      <c r="I173" s="15">
        <v>680</v>
      </c>
      <c r="J173" s="15"/>
      <c r="K173" s="15"/>
      <c r="N173" t="s">
        <v>28</v>
      </c>
      <c r="O173">
        <v>2019</v>
      </c>
      <c r="P173">
        <v>12</v>
      </c>
      <c r="U173">
        <v>7516</v>
      </c>
      <c r="V173">
        <v>680</v>
      </c>
    </row>
    <row r="174" spans="1:22" x14ac:dyDescent="0.3">
      <c r="A174" t="s">
        <v>28</v>
      </c>
      <c r="B174">
        <v>2020</v>
      </c>
      <c r="C174">
        <v>1</v>
      </c>
      <c r="D174" s="15"/>
      <c r="E174" s="15"/>
      <c r="F174" s="15"/>
      <c r="G174" s="15"/>
      <c r="H174" s="15">
        <v>5502</v>
      </c>
      <c r="I174" s="15">
        <v>630</v>
      </c>
      <c r="J174" s="15"/>
      <c r="K174" s="15"/>
      <c r="N174" t="s">
        <v>28</v>
      </c>
      <c r="O174">
        <v>2020</v>
      </c>
      <c r="P174">
        <v>1</v>
      </c>
      <c r="U174">
        <v>5502</v>
      </c>
      <c r="V174">
        <v>630</v>
      </c>
    </row>
    <row r="175" spans="1:22" x14ac:dyDescent="0.3">
      <c r="A175" t="s">
        <v>28</v>
      </c>
      <c r="B175">
        <v>2020</v>
      </c>
      <c r="C175">
        <v>2</v>
      </c>
      <c r="D175" s="15">
        <v>1834</v>
      </c>
      <c r="E175" s="15">
        <v>226</v>
      </c>
      <c r="F175" s="15"/>
      <c r="G175" s="15"/>
      <c r="H175" s="15"/>
      <c r="I175" s="15"/>
      <c r="J175" s="15"/>
      <c r="K175" s="15"/>
      <c r="N175" t="s">
        <v>28</v>
      </c>
      <c r="O175">
        <v>2020</v>
      </c>
      <c r="P175">
        <v>2</v>
      </c>
      <c r="Q175">
        <v>1834</v>
      </c>
      <c r="R175">
        <v>226</v>
      </c>
    </row>
    <row r="176" spans="1:22" x14ac:dyDescent="0.3">
      <c r="A176" t="s">
        <v>28</v>
      </c>
      <c r="B176">
        <v>2020</v>
      </c>
      <c r="C176">
        <v>3</v>
      </c>
      <c r="D176" s="15">
        <v>3244</v>
      </c>
      <c r="E176" s="15">
        <v>455</v>
      </c>
      <c r="F176" s="15"/>
      <c r="G176" s="15"/>
      <c r="H176" s="15"/>
      <c r="I176" s="15"/>
      <c r="J176" s="15"/>
      <c r="K176" s="15"/>
      <c r="N176" t="s">
        <v>28</v>
      </c>
      <c r="O176">
        <v>2020</v>
      </c>
      <c r="P176">
        <v>3</v>
      </c>
      <c r="Q176">
        <v>3244</v>
      </c>
      <c r="R176">
        <v>455</v>
      </c>
    </row>
    <row r="177" spans="1:20" x14ac:dyDescent="0.3">
      <c r="A177" t="s">
        <v>28</v>
      </c>
      <c r="B177">
        <v>2020</v>
      </c>
      <c r="C177">
        <v>4</v>
      </c>
      <c r="D177" s="15">
        <v>3926</v>
      </c>
      <c r="E177" s="15">
        <v>814</v>
      </c>
      <c r="F177" s="15"/>
      <c r="G177" s="15"/>
      <c r="H177" s="15"/>
      <c r="I177" s="15"/>
      <c r="J177" s="15"/>
      <c r="K177" s="15"/>
      <c r="N177" t="s">
        <v>28</v>
      </c>
      <c r="O177">
        <v>2020</v>
      </c>
      <c r="P177">
        <v>4</v>
      </c>
      <c r="Q177">
        <v>3926</v>
      </c>
      <c r="R177">
        <v>814</v>
      </c>
    </row>
    <row r="178" spans="1:20" x14ac:dyDescent="0.3">
      <c r="A178" t="s">
        <v>28</v>
      </c>
      <c r="B178">
        <v>2020</v>
      </c>
      <c r="C178">
        <v>5</v>
      </c>
      <c r="D178" s="15">
        <v>5318</v>
      </c>
      <c r="E178" s="15">
        <v>623</v>
      </c>
      <c r="F178" s="15"/>
      <c r="G178" s="15"/>
      <c r="H178" s="15"/>
      <c r="I178" s="15"/>
      <c r="J178" s="15"/>
      <c r="K178" s="15"/>
      <c r="N178" t="s">
        <v>28</v>
      </c>
      <c r="O178">
        <v>2020</v>
      </c>
      <c r="P178">
        <v>5</v>
      </c>
      <c r="Q178">
        <v>5318</v>
      </c>
      <c r="R178">
        <v>623</v>
      </c>
    </row>
    <row r="179" spans="1:20" x14ac:dyDescent="0.3">
      <c r="A179" t="s">
        <v>28</v>
      </c>
      <c r="B179">
        <v>2020</v>
      </c>
      <c r="C179">
        <v>6</v>
      </c>
      <c r="D179" s="15">
        <v>4774</v>
      </c>
      <c r="E179" s="15">
        <v>770</v>
      </c>
      <c r="F179" s="15"/>
      <c r="G179" s="15"/>
      <c r="H179" s="15"/>
      <c r="I179" s="15"/>
      <c r="J179" s="15"/>
      <c r="K179" s="15"/>
      <c r="N179" t="s">
        <v>28</v>
      </c>
      <c r="O179">
        <v>2020</v>
      </c>
      <c r="P179">
        <v>6</v>
      </c>
      <c r="Q179">
        <v>4774</v>
      </c>
      <c r="R179">
        <v>770</v>
      </c>
    </row>
    <row r="180" spans="1:20" x14ac:dyDescent="0.3">
      <c r="A180" t="s">
        <v>28</v>
      </c>
      <c r="B180">
        <v>2020</v>
      </c>
      <c r="C180">
        <v>7</v>
      </c>
      <c r="D180" s="15">
        <v>5128</v>
      </c>
      <c r="E180" s="15">
        <v>552</v>
      </c>
      <c r="F180" s="15"/>
      <c r="G180" s="15"/>
      <c r="H180" s="15"/>
      <c r="I180" s="15"/>
      <c r="J180" s="15"/>
      <c r="K180" s="15"/>
      <c r="N180" t="s">
        <v>28</v>
      </c>
      <c r="O180">
        <v>2020</v>
      </c>
      <c r="P180">
        <v>7</v>
      </c>
      <c r="Q180">
        <v>5128</v>
      </c>
      <c r="R180">
        <v>552</v>
      </c>
    </row>
    <row r="181" spans="1:20" x14ac:dyDescent="0.3">
      <c r="A181" t="s">
        <v>28</v>
      </c>
      <c r="B181">
        <v>2020</v>
      </c>
      <c r="C181">
        <v>8</v>
      </c>
      <c r="D181" s="15">
        <v>6321</v>
      </c>
      <c r="E181" s="15">
        <v>525</v>
      </c>
      <c r="F181" s="15"/>
      <c r="G181" s="15"/>
      <c r="H181" s="15"/>
      <c r="I181" s="15"/>
      <c r="J181" s="15"/>
      <c r="K181" s="15"/>
      <c r="N181" t="s">
        <v>28</v>
      </c>
      <c r="O181">
        <v>2020</v>
      </c>
      <c r="P181">
        <v>8</v>
      </c>
      <c r="Q181">
        <v>6321</v>
      </c>
      <c r="R181">
        <v>525</v>
      </c>
    </row>
    <row r="182" spans="1:20" x14ac:dyDescent="0.3">
      <c r="A182" t="s">
        <v>28</v>
      </c>
      <c r="B182">
        <v>2020</v>
      </c>
      <c r="C182">
        <v>9</v>
      </c>
      <c r="D182" s="15">
        <v>6137</v>
      </c>
      <c r="E182" s="15">
        <v>881</v>
      </c>
      <c r="F182" s="15"/>
      <c r="G182" s="15"/>
      <c r="H182" s="15"/>
      <c r="I182" s="15"/>
      <c r="J182" s="15"/>
      <c r="K182" s="15"/>
      <c r="N182" t="s">
        <v>28</v>
      </c>
      <c r="O182">
        <v>2020</v>
      </c>
      <c r="P182">
        <v>9</v>
      </c>
      <c r="Q182">
        <v>6137</v>
      </c>
      <c r="R182">
        <v>881</v>
      </c>
    </row>
    <row r="183" spans="1:20" x14ac:dyDescent="0.3">
      <c r="A183" t="s">
        <v>28</v>
      </c>
      <c r="B183">
        <v>2020</v>
      </c>
      <c r="C183">
        <v>10</v>
      </c>
      <c r="D183" s="15">
        <v>5954</v>
      </c>
      <c r="E183" s="15">
        <v>585</v>
      </c>
      <c r="F183" s="15"/>
      <c r="G183" s="15"/>
      <c r="H183" s="15"/>
      <c r="I183" s="15"/>
      <c r="J183" s="15"/>
      <c r="K183" s="15"/>
      <c r="N183" t="s">
        <v>28</v>
      </c>
      <c r="O183">
        <v>2020</v>
      </c>
      <c r="P183">
        <v>10</v>
      </c>
      <c r="Q183">
        <v>5954</v>
      </c>
      <c r="R183">
        <v>585</v>
      </c>
    </row>
    <row r="184" spans="1:20" x14ac:dyDescent="0.3">
      <c r="A184" t="s">
        <v>28</v>
      </c>
      <c r="B184">
        <v>2020</v>
      </c>
      <c r="C184">
        <v>11</v>
      </c>
      <c r="D184" s="15">
        <v>7104</v>
      </c>
      <c r="E184" s="15">
        <v>703</v>
      </c>
      <c r="F184" s="15"/>
      <c r="G184" s="15"/>
      <c r="H184" s="15"/>
      <c r="I184" s="15"/>
      <c r="J184" s="15"/>
      <c r="K184" s="15"/>
      <c r="N184" t="s">
        <v>28</v>
      </c>
      <c r="O184">
        <v>2020</v>
      </c>
      <c r="P184">
        <v>11</v>
      </c>
      <c r="Q184">
        <v>7104</v>
      </c>
      <c r="R184">
        <v>703</v>
      </c>
    </row>
    <row r="185" spans="1:20" x14ac:dyDescent="0.3">
      <c r="A185" t="s">
        <v>28</v>
      </c>
      <c r="B185">
        <v>2020</v>
      </c>
      <c r="C185">
        <v>12</v>
      </c>
      <c r="D185" s="15">
        <v>8133</v>
      </c>
      <c r="E185" s="15">
        <v>712</v>
      </c>
      <c r="F185" s="15"/>
      <c r="G185" s="15"/>
      <c r="H185" s="15"/>
      <c r="I185" s="15"/>
      <c r="J185" s="15"/>
      <c r="K185" s="15"/>
      <c r="N185" t="s">
        <v>28</v>
      </c>
      <c r="O185">
        <v>2020</v>
      </c>
      <c r="P185">
        <v>12</v>
      </c>
      <c r="Q185">
        <v>8133</v>
      </c>
      <c r="R185">
        <v>712</v>
      </c>
    </row>
    <row r="186" spans="1:20" x14ac:dyDescent="0.3">
      <c r="A186" t="s">
        <v>28</v>
      </c>
      <c r="B186">
        <v>2021</v>
      </c>
      <c r="C186">
        <v>1</v>
      </c>
      <c r="D186" s="15">
        <v>8302</v>
      </c>
      <c r="E186" s="15">
        <v>269</v>
      </c>
      <c r="F186" s="15"/>
      <c r="G186" s="15"/>
      <c r="H186" s="15"/>
      <c r="I186" s="15"/>
      <c r="J186" s="15"/>
      <c r="K186" s="15"/>
      <c r="N186" t="s">
        <v>28</v>
      </c>
      <c r="O186">
        <v>2021</v>
      </c>
      <c r="P186">
        <v>1</v>
      </c>
      <c r="Q186">
        <v>8302</v>
      </c>
      <c r="R186">
        <v>269</v>
      </c>
    </row>
    <row r="187" spans="1:20" x14ac:dyDescent="0.3">
      <c r="A187" t="s">
        <v>28</v>
      </c>
      <c r="B187">
        <v>2021</v>
      </c>
      <c r="C187">
        <v>2</v>
      </c>
      <c r="D187" s="15"/>
      <c r="E187" s="15"/>
      <c r="F187" s="15">
        <v>6369</v>
      </c>
      <c r="G187" s="15">
        <v>195</v>
      </c>
      <c r="H187" s="15"/>
      <c r="I187" s="15"/>
      <c r="J187" s="15"/>
      <c r="K187" s="15"/>
      <c r="N187" t="s">
        <v>28</v>
      </c>
      <c r="O187">
        <v>2021</v>
      </c>
      <c r="P187">
        <v>2</v>
      </c>
      <c r="S187">
        <v>6369</v>
      </c>
      <c r="T187">
        <v>195</v>
      </c>
    </row>
    <row r="188" spans="1:20" x14ac:dyDescent="0.3">
      <c r="A188" t="s">
        <v>28</v>
      </c>
      <c r="B188">
        <v>2021</v>
      </c>
      <c r="C188">
        <v>3</v>
      </c>
      <c r="D188" s="15"/>
      <c r="E188" s="15"/>
      <c r="F188" s="15">
        <v>9099</v>
      </c>
      <c r="G188" s="15">
        <v>277</v>
      </c>
      <c r="H188" s="15"/>
      <c r="I188" s="15"/>
      <c r="J188" s="15"/>
      <c r="K188" s="15"/>
      <c r="N188" t="s">
        <v>28</v>
      </c>
      <c r="O188">
        <v>2021</v>
      </c>
      <c r="P188">
        <v>3</v>
      </c>
      <c r="S188">
        <v>9099</v>
      </c>
      <c r="T188">
        <v>277</v>
      </c>
    </row>
    <row r="189" spans="1:20" x14ac:dyDescent="0.3">
      <c r="A189" t="s">
        <v>28</v>
      </c>
      <c r="B189">
        <v>2021</v>
      </c>
      <c r="C189">
        <v>4</v>
      </c>
      <c r="D189" s="15"/>
      <c r="E189" s="15"/>
      <c r="F189" s="15">
        <v>7686</v>
      </c>
      <c r="G189" s="15">
        <v>244</v>
      </c>
      <c r="H189" s="15"/>
      <c r="I189" s="15"/>
      <c r="J189" s="15"/>
      <c r="K189" s="15"/>
      <c r="N189" t="s">
        <v>28</v>
      </c>
      <c r="O189">
        <v>2021</v>
      </c>
      <c r="P189">
        <v>4</v>
      </c>
      <c r="S189">
        <v>7686</v>
      </c>
      <c r="T189">
        <v>244</v>
      </c>
    </row>
    <row r="190" spans="1:20" x14ac:dyDescent="0.3">
      <c r="A190" t="s">
        <v>28</v>
      </c>
      <c r="B190">
        <v>2021</v>
      </c>
      <c r="C190">
        <v>5</v>
      </c>
      <c r="D190" s="15"/>
      <c r="E190" s="15"/>
      <c r="F190" s="15">
        <v>7153</v>
      </c>
      <c r="G190" s="15">
        <v>240</v>
      </c>
      <c r="H190" s="15"/>
      <c r="I190" s="15"/>
      <c r="J190" s="15"/>
      <c r="K190" s="15"/>
      <c r="N190" t="s">
        <v>28</v>
      </c>
      <c r="O190">
        <v>2021</v>
      </c>
      <c r="P190">
        <v>5</v>
      </c>
      <c r="S190">
        <v>7153</v>
      </c>
      <c r="T190">
        <v>240</v>
      </c>
    </row>
    <row r="191" spans="1:20" x14ac:dyDescent="0.3">
      <c r="A191" t="s">
        <v>28</v>
      </c>
      <c r="B191">
        <v>2021</v>
      </c>
      <c r="C191">
        <v>6</v>
      </c>
      <c r="D191" s="15"/>
      <c r="E191" s="15"/>
      <c r="F191" s="15">
        <v>6128</v>
      </c>
      <c r="G191" s="15">
        <v>210</v>
      </c>
      <c r="H191" s="15"/>
      <c r="I191" s="15"/>
      <c r="J191" s="15"/>
      <c r="K191" s="15"/>
      <c r="N191" t="s">
        <v>28</v>
      </c>
      <c r="O191">
        <v>2021</v>
      </c>
      <c r="P191">
        <v>6</v>
      </c>
      <c r="S191">
        <v>6128</v>
      </c>
      <c r="T191">
        <v>210</v>
      </c>
    </row>
    <row r="192" spans="1:20" x14ac:dyDescent="0.3">
      <c r="A192" t="s">
        <v>28</v>
      </c>
      <c r="B192">
        <v>2021</v>
      </c>
      <c r="C192">
        <v>7</v>
      </c>
      <c r="D192" s="15"/>
      <c r="E192" s="15"/>
      <c r="F192" s="15">
        <v>7490</v>
      </c>
      <c r="G192" s="15">
        <v>217</v>
      </c>
      <c r="H192" s="15"/>
      <c r="I192" s="15"/>
      <c r="J192" s="15"/>
      <c r="K192" s="15"/>
      <c r="N192" t="s">
        <v>28</v>
      </c>
      <c r="O192">
        <v>2021</v>
      </c>
      <c r="P192">
        <v>7</v>
      </c>
      <c r="S192">
        <v>7490</v>
      </c>
      <c r="T192">
        <v>217</v>
      </c>
    </row>
    <row r="193" spans="1:22" x14ac:dyDescent="0.3">
      <c r="A193" t="s">
        <v>28</v>
      </c>
      <c r="B193">
        <v>2021</v>
      </c>
      <c r="C193">
        <v>8</v>
      </c>
      <c r="D193" s="15"/>
      <c r="E193" s="15"/>
      <c r="F193" s="15">
        <v>7292</v>
      </c>
      <c r="G193" s="15">
        <v>210</v>
      </c>
      <c r="H193" s="15"/>
      <c r="I193" s="15"/>
      <c r="J193" s="15"/>
      <c r="K193" s="15"/>
      <c r="N193" t="s">
        <v>28</v>
      </c>
      <c r="O193">
        <v>2021</v>
      </c>
      <c r="P193">
        <v>8</v>
      </c>
      <c r="S193">
        <v>7292</v>
      </c>
      <c r="T193">
        <v>210</v>
      </c>
    </row>
    <row r="194" spans="1:22" x14ac:dyDescent="0.3">
      <c r="A194" t="s">
        <v>28</v>
      </c>
      <c r="B194">
        <v>2021</v>
      </c>
      <c r="C194">
        <v>9</v>
      </c>
      <c r="D194" s="15"/>
      <c r="E194" s="15"/>
      <c r="F194" s="15">
        <v>6985</v>
      </c>
      <c r="G194" s="15">
        <v>189</v>
      </c>
      <c r="H194" s="15"/>
      <c r="I194" s="15"/>
      <c r="J194" s="15"/>
      <c r="K194" s="15"/>
      <c r="N194" t="s">
        <v>28</v>
      </c>
      <c r="O194">
        <v>2021</v>
      </c>
      <c r="P194">
        <v>9</v>
      </c>
      <c r="S194">
        <v>6985</v>
      </c>
      <c r="T194">
        <v>189</v>
      </c>
    </row>
    <row r="195" spans="1:22" x14ac:dyDescent="0.3">
      <c r="A195" t="s">
        <v>28</v>
      </c>
      <c r="B195">
        <v>2021</v>
      </c>
      <c r="C195">
        <v>10</v>
      </c>
      <c r="D195" s="15"/>
      <c r="E195" s="15"/>
      <c r="F195" s="15">
        <v>6275</v>
      </c>
      <c r="G195" s="15">
        <v>167</v>
      </c>
      <c r="H195" s="15"/>
      <c r="I195" s="15"/>
      <c r="J195" s="15"/>
      <c r="K195" s="15"/>
      <c r="N195" t="s">
        <v>28</v>
      </c>
      <c r="O195">
        <v>2021</v>
      </c>
      <c r="P195">
        <v>10</v>
      </c>
      <c r="S195">
        <v>6275</v>
      </c>
      <c r="T195">
        <v>167</v>
      </c>
    </row>
    <row r="196" spans="1:22" x14ac:dyDescent="0.3">
      <c r="A196" t="s">
        <v>28</v>
      </c>
      <c r="B196">
        <v>2021</v>
      </c>
      <c r="C196">
        <v>11</v>
      </c>
      <c r="D196" s="15"/>
      <c r="E196" s="15"/>
      <c r="F196" s="15">
        <v>6919</v>
      </c>
      <c r="G196" s="15">
        <v>244</v>
      </c>
      <c r="H196" s="15"/>
      <c r="I196" s="15"/>
      <c r="J196" s="15"/>
      <c r="K196" s="15"/>
      <c r="N196" t="s">
        <v>28</v>
      </c>
      <c r="O196">
        <v>2021</v>
      </c>
      <c r="P196">
        <v>11</v>
      </c>
      <c r="S196">
        <v>6919</v>
      </c>
      <c r="T196">
        <v>244</v>
      </c>
    </row>
    <row r="197" spans="1:22" x14ac:dyDescent="0.3">
      <c r="A197" t="s">
        <v>28</v>
      </c>
      <c r="B197">
        <v>2021</v>
      </c>
      <c r="C197">
        <v>12</v>
      </c>
      <c r="D197" s="15"/>
      <c r="E197" s="15"/>
      <c r="F197" s="15">
        <v>7189</v>
      </c>
      <c r="G197" s="15">
        <v>242</v>
      </c>
      <c r="H197" s="15"/>
      <c r="I197" s="15"/>
      <c r="J197" s="15"/>
      <c r="K197" s="15"/>
      <c r="N197" t="s">
        <v>28</v>
      </c>
      <c r="O197">
        <v>2021</v>
      </c>
      <c r="P197">
        <v>12</v>
      </c>
      <c r="S197">
        <v>7189</v>
      </c>
      <c r="T197">
        <v>242</v>
      </c>
    </row>
    <row r="198" spans="1:22" x14ac:dyDescent="0.3">
      <c r="A198" t="s">
        <v>29</v>
      </c>
      <c r="B198">
        <v>2018</v>
      </c>
      <c r="C198">
        <v>1</v>
      </c>
      <c r="D198" s="15"/>
      <c r="E198" s="15"/>
      <c r="F198" s="15"/>
      <c r="G198" s="15"/>
      <c r="H198" s="15">
        <v>1378783</v>
      </c>
      <c r="I198" s="15">
        <v>118917</v>
      </c>
      <c r="J198" s="15"/>
      <c r="K198" s="15"/>
      <c r="N198" t="s">
        <v>29</v>
      </c>
      <c r="O198">
        <v>2018</v>
      </c>
      <c r="P198">
        <v>1</v>
      </c>
      <c r="U198">
        <v>1378783</v>
      </c>
      <c r="V198">
        <v>118917</v>
      </c>
    </row>
    <row r="199" spans="1:22" x14ac:dyDescent="0.3">
      <c r="A199" t="s">
        <v>29</v>
      </c>
      <c r="B199">
        <v>2018</v>
      </c>
      <c r="C199">
        <v>2</v>
      </c>
      <c r="D199" s="15"/>
      <c r="E199" s="15"/>
      <c r="F199" s="15"/>
      <c r="G199" s="15"/>
      <c r="H199" s="15">
        <v>1188244</v>
      </c>
      <c r="I199" s="15">
        <v>99288</v>
      </c>
      <c r="J199" s="15"/>
      <c r="K199" s="15"/>
      <c r="N199" t="s">
        <v>29</v>
      </c>
      <c r="O199">
        <v>2018</v>
      </c>
      <c r="P199">
        <v>2</v>
      </c>
      <c r="U199">
        <v>1188244</v>
      </c>
      <c r="V199">
        <v>99288</v>
      </c>
    </row>
    <row r="200" spans="1:22" x14ac:dyDescent="0.3">
      <c r="A200" t="s">
        <v>29</v>
      </c>
      <c r="B200">
        <v>2018</v>
      </c>
      <c r="C200">
        <v>3</v>
      </c>
      <c r="D200" s="15"/>
      <c r="E200" s="15"/>
      <c r="F200" s="15"/>
      <c r="G200" s="15"/>
      <c r="H200" s="15">
        <v>1139992</v>
      </c>
      <c r="I200" s="15">
        <v>96216</v>
      </c>
      <c r="J200" s="15"/>
      <c r="K200" s="15"/>
      <c r="N200" t="s">
        <v>29</v>
      </c>
      <c r="O200">
        <v>2018</v>
      </c>
      <c r="P200">
        <v>3</v>
      </c>
      <c r="U200">
        <v>1139992</v>
      </c>
      <c r="V200">
        <v>96216</v>
      </c>
    </row>
    <row r="201" spans="1:22" x14ac:dyDescent="0.3">
      <c r="A201" t="s">
        <v>29</v>
      </c>
      <c r="B201">
        <v>2018</v>
      </c>
      <c r="C201">
        <v>4</v>
      </c>
      <c r="D201" s="15"/>
      <c r="E201" s="15"/>
      <c r="F201" s="15"/>
      <c r="G201" s="15"/>
      <c r="H201" s="15">
        <v>1251322</v>
      </c>
      <c r="I201" s="15">
        <v>110571</v>
      </c>
      <c r="J201" s="15"/>
      <c r="K201" s="15"/>
      <c r="N201" t="s">
        <v>29</v>
      </c>
      <c r="O201">
        <v>2018</v>
      </c>
      <c r="P201">
        <v>4</v>
      </c>
      <c r="U201">
        <v>1251322</v>
      </c>
      <c r="V201">
        <v>110571</v>
      </c>
    </row>
    <row r="202" spans="1:22" x14ac:dyDescent="0.3">
      <c r="A202" t="s">
        <v>29</v>
      </c>
      <c r="B202">
        <v>2018</v>
      </c>
      <c r="C202">
        <v>5</v>
      </c>
      <c r="D202" s="15"/>
      <c r="E202" s="15"/>
      <c r="F202" s="15"/>
      <c r="G202" s="15"/>
      <c r="H202" s="15">
        <v>1190212</v>
      </c>
      <c r="I202" s="15">
        <v>102374</v>
      </c>
      <c r="J202" s="15"/>
      <c r="K202" s="15"/>
      <c r="N202" t="s">
        <v>29</v>
      </c>
      <c r="O202">
        <v>2018</v>
      </c>
      <c r="P202">
        <v>5</v>
      </c>
      <c r="U202">
        <v>1190212</v>
      </c>
      <c r="V202">
        <v>102374</v>
      </c>
    </row>
    <row r="203" spans="1:22" x14ac:dyDescent="0.3">
      <c r="A203" t="s">
        <v>29</v>
      </c>
      <c r="B203">
        <v>2018</v>
      </c>
      <c r="C203">
        <v>6</v>
      </c>
      <c r="D203" s="15"/>
      <c r="E203" s="15"/>
      <c r="F203" s="15"/>
      <c r="G203" s="15"/>
      <c r="H203" s="15">
        <v>1225895</v>
      </c>
      <c r="I203" s="15">
        <v>103535</v>
      </c>
      <c r="J203" s="15"/>
      <c r="K203" s="15"/>
      <c r="N203" t="s">
        <v>29</v>
      </c>
      <c r="O203">
        <v>2018</v>
      </c>
      <c r="P203">
        <v>6</v>
      </c>
      <c r="U203">
        <v>1225895</v>
      </c>
      <c r="V203">
        <v>103535</v>
      </c>
    </row>
    <row r="204" spans="1:22" x14ac:dyDescent="0.3">
      <c r="A204" t="s">
        <v>29</v>
      </c>
      <c r="B204">
        <v>2018</v>
      </c>
      <c r="C204">
        <v>7</v>
      </c>
      <c r="D204" s="15"/>
      <c r="E204" s="15"/>
      <c r="F204" s="15"/>
      <c r="G204" s="15"/>
      <c r="H204" s="15">
        <v>819981</v>
      </c>
      <c r="I204" s="15">
        <v>64592</v>
      </c>
      <c r="J204" s="15"/>
      <c r="K204" s="15"/>
      <c r="N204" t="s">
        <v>29</v>
      </c>
      <c r="O204">
        <v>2018</v>
      </c>
      <c r="P204">
        <v>7</v>
      </c>
      <c r="U204">
        <v>819981</v>
      </c>
      <c r="V204">
        <v>64592</v>
      </c>
    </row>
    <row r="205" spans="1:22" x14ac:dyDescent="0.3">
      <c r="A205" t="s">
        <v>29</v>
      </c>
      <c r="B205">
        <v>2018</v>
      </c>
      <c r="C205">
        <v>8</v>
      </c>
      <c r="D205" s="15"/>
      <c r="E205" s="15"/>
      <c r="F205" s="15"/>
      <c r="G205" s="15"/>
      <c r="H205" s="15">
        <v>1171464</v>
      </c>
      <c r="I205" s="15">
        <v>102476</v>
      </c>
      <c r="J205" s="15"/>
      <c r="K205" s="15"/>
      <c r="N205" t="s">
        <v>29</v>
      </c>
      <c r="O205">
        <v>2018</v>
      </c>
      <c r="P205">
        <v>8</v>
      </c>
      <c r="U205">
        <v>1171464</v>
      </c>
      <c r="V205">
        <v>102476</v>
      </c>
    </row>
    <row r="206" spans="1:22" x14ac:dyDescent="0.3">
      <c r="A206" t="s">
        <v>29</v>
      </c>
      <c r="B206">
        <v>2018</v>
      </c>
      <c r="C206">
        <v>9</v>
      </c>
      <c r="D206" s="15"/>
      <c r="E206" s="15"/>
      <c r="F206" s="15"/>
      <c r="G206" s="15"/>
      <c r="H206" s="15">
        <v>1184734</v>
      </c>
      <c r="I206" s="15">
        <v>102534</v>
      </c>
      <c r="J206" s="15"/>
      <c r="K206" s="15"/>
      <c r="N206" t="s">
        <v>29</v>
      </c>
      <c r="O206">
        <v>2018</v>
      </c>
      <c r="P206">
        <v>9</v>
      </c>
      <c r="U206">
        <v>1184734</v>
      </c>
      <c r="V206">
        <v>102534</v>
      </c>
    </row>
    <row r="207" spans="1:22" x14ac:dyDescent="0.3">
      <c r="A207" t="s">
        <v>29</v>
      </c>
      <c r="B207">
        <v>2018</v>
      </c>
      <c r="C207">
        <v>10</v>
      </c>
      <c r="D207" s="15"/>
      <c r="E207" s="15"/>
      <c r="F207" s="15"/>
      <c r="G207" s="15"/>
      <c r="H207" s="15">
        <v>1375076</v>
      </c>
      <c r="I207" s="15">
        <v>123454</v>
      </c>
      <c r="J207" s="15"/>
      <c r="K207" s="15"/>
      <c r="N207" t="s">
        <v>29</v>
      </c>
      <c r="O207">
        <v>2018</v>
      </c>
      <c r="P207">
        <v>10</v>
      </c>
      <c r="U207">
        <v>1375076</v>
      </c>
      <c r="V207">
        <v>123454</v>
      </c>
    </row>
    <row r="208" spans="1:22" x14ac:dyDescent="0.3">
      <c r="A208" t="s">
        <v>29</v>
      </c>
      <c r="B208">
        <v>2018</v>
      </c>
      <c r="C208">
        <v>11</v>
      </c>
      <c r="D208" s="15"/>
      <c r="E208" s="15"/>
      <c r="F208" s="15"/>
      <c r="G208" s="15"/>
      <c r="H208" s="15">
        <v>1355970</v>
      </c>
      <c r="I208" s="15">
        <v>125715</v>
      </c>
      <c r="J208" s="15"/>
      <c r="K208" s="15"/>
      <c r="N208" t="s">
        <v>29</v>
      </c>
      <c r="O208">
        <v>2018</v>
      </c>
      <c r="P208">
        <v>11</v>
      </c>
      <c r="U208">
        <v>1355970</v>
      </c>
      <c r="V208">
        <v>125715</v>
      </c>
    </row>
    <row r="209" spans="1:24" x14ac:dyDescent="0.3">
      <c r="A209" t="s">
        <v>29</v>
      </c>
      <c r="B209">
        <v>2018</v>
      </c>
      <c r="C209">
        <v>12</v>
      </c>
      <c r="D209" s="15"/>
      <c r="E209" s="15"/>
      <c r="F209" s="15"/>
      <c r="G209" s="15"/>
      <c r="H209" s="15">
        <v>1040481</v>
      </c>
      <c r="I209" s="15">
        <v>93357</v>
      </c>
      <c r="J209" s="15"/>
      <c r="K209" s="15"/>
      <c r="N209" t="s">
        <v>29</v>
      </c>
      <c r="O209">
        <v>2018</v>
      </c>
      <c r="P209">
        <v>12</v>
      </c>
      <c r="U209">
        <v>1040481</v>
      </c>
      <c r="V209">
        <v>93357</v>
      </c>
    </row>
    <row r="210" spans="1:24" x14ac:dyDescent="0.3">
      <c r="A210" t="s">
        <v>29</v>
      </c>
      <c r="B210">
        <v>2019</v>
      </c>
      <c r="C210">
        <v>1</v>
      </c>
      <c r="D210" s="15"/>
      <c r="E210" s="15"/>
      <c r="F210" s="15"/>
      <c r="G210" s="15"/>
      <c r="H210" s="15">
        <v>1258796</v>
      </c>
      <c r="I210" s="15">
        <v>113939</v>
      </c>
      <c r="J210" s="15"/>
      <c r="K210" s="15"/>
      <c r="N210" t="s">
        <v>29</v>
      </c>
      <c r="O210">
        <v>2019</v>
      </c>
      <c r="P210">
        <v>1</v>
      </c>
      <c r="U210">
        <v>1258796</v>
      </c>
      <c r="V210">
        <v>113939</v>
      </c>
    </row>
    <row r="211" spans="1:24" x14ac:dyDescent="0.3">
      <c r="A211" t="s">
        <v>29</v>
      </c>
      <c r="B211">
        <v>2019</v>
      </c>
      <c r="C211">
        <v>2</v>
      </c>
      <c r="D211" s="15"/>
      <c r="E211" s="15"/>
      <c r="F211" s="15"/>
      <c r="G211" s="15"/>
      <c r="H211" s="15">
        <v>1110750</v>
      </c>
      <c r="I211" s="15">
        <v>96336</v>
      </c>
      <c r="J211" s="15"/>
      <c r="K211" s="15"/>
      <c r="N211" t="s">
        <v>29</v>
      </c>
      <c r="O211">
        <v>2019</v>
      </c>
      <c r="P211">
        <v>2</v>
      </c>
      <c r="U211">
        <v>1110750</v>
      </c>
      <c r="V211">
        <v>96336</v>
      </c>
    </row>
    <row r="212" spans="1:24" x14ac:dyDescent="0.3">
      <c r="A212" t="s">
        <v>29</v>
      </c>
      <c r="B212">
        <v>2019</v>
      </c>
      <c r="C212">
        <v>3</v>
      </c>
      <c r="D212" s="15"/>
      <c r="E212" s="15"/>
      <c r="F212" s="15"/>
      <c r="G212" s="15"/>
      <c r="H212" s="15">
        <v>1264177</v>
      </c>
      <c r="I212" s="15">
        <v>112960</v>
      </c>
      <c r="J212" s="15"/>
      <c r="K212" s="15"/>
      <c r="N212" t="s">
        <v>29</v>
      </c>
      <c r="O212">
        <v>2019</v>
      </c>
      <c r="P212">
        <v>3</v>
      </c>
      <c r="U212">
        <v>1264177</v>
      </c>
      <c r="V212">
        <v>112960</v>
      </c>
    </row>
    <row r="213" spans="1:24" x14ac:dyDescent="0.3">
      <c r="A213" t="s">
        <v>29</v>
      </c>
      <c r="B213">
        <v>2019</v>
      </c>
      <c r="C213">
        <v>4</v>
      </c>
      <c r="D213" s="15"/>
      <c r="E213" s="15"/>
      <c r="F213" s="15"/>
      <c r="G213" s="15"/>
      <c r="H213" s="15">
        <v>1136824</v>
      </c>
      <c r="I213" s="15">
        <v>100859</v>
      </c>
      <c r="J213" s="15"/>
      <c r="K213" s="15"/>
      <c r="N213" t="s">
        <v>29</v>
      </c>
      <c r="O213">
        <v>2019</v>
      </c>
      <c r="P213">
        <v>4</v>
      </c>
      <c r="U213">
        <v>1136824</v>
      </c>
      <c r="V213">
        <v>100859</v>
      </c>
    </row>
    <row r="214" spans="1:24" x14ac:dyDescent="0.3">
      <c r="A214" t="s">
        <v>29</v>
      </c>
      <c r="B214">
        <v>2019</v>
      </c>
      <c r="C214">
        <v>5</v>
      </c>
      <c r="D214" s="15"/>
      <c r="E214" s="15"/>
      <c r="F214" s="15"/>
      <c r="G214" s="15"/>
      <c r="H214" s="15">
        <v>1240622</v>
      </c>
      <c r="I214" s="15">
        <v>106990</v>
      </c>
      <c r="J214" s="15"/>
      <c r="K214" s="15"/>
      <c r="N214" t="s">
        <v>29</v>
      </c>
      <c r="O214">
        <v>2019</v>
      </c>
      <c r="P214">
        <v>5</v>
      </c>
      <c r="U214">
        <v>1240622</v>
      </c>
      <c r="V214">
        <v>106990</v>
      </c>
    </row>
    <row r="215" spans="1:24" x14ac:dyDescent="0.3">
      <c r="A215" t="s">
        <v>29</v>
      </c>
      <c r="B215">
        <v>2019</v>
      </c>
      <c r="C215">
        <v>6</v>
      </c>
      <c r="D215" s="15"/>
      <c r="E215" s="15"/>
      <c r="F215" s="15"/>
      <c r="G215" s="15"/>
      <c r="H215" s="15">
        <v>1164078</v>
      </c>
      <c r="I215" s="15">
        <v>101457</v>
      </c>
      <c r="J215" s="15"/>
      <c r="K215" s="15"/>
      <c r="N215" t="s">
        <v>29</v>
      </c>
      <c r="O215">
        <v>2019</v>
      </c>
      <c r="P215">
        <v>6</v>
      </c>
      <c r="U215">
        <v>1164078</v>
      </c>
      <c r="V215">
        <v>101457</v>
      </c>
    </row>
    <row r="216" spans="1:24" x14ac:dyDescent="0.3">
      <c r="A216" t="s">
        <v>29</v>
      </c>
      <c r="B216">
        <v>2019</v>
      </c>
      <c r="C216">
        <v>7</v>
      </c>
      <c r="D216" s="15"/>
      <c r="E216" s="15"/>
      <c r="F216" s="15"/>
      <c r="G216" s="15"/>
      <c r="H216" s="15">
        <v>890664</v>
      </c>
      <c r="I216" s="15">
        <v>70192</v>
      </c>
      <c r="J216" s="15"/>
      <c r="K216" s="15"/>
      <c r="N216" t="s">
        <v>29</v>
      </c>
      <c r="O216">
        <v>2019</v>
      </c>
      <c r="P216">
        <v>7</v>
      </c>
      <c r="U216">
        <v>890664</v>
      </c>
      <c r="V216">
        <v>70192</v>
      </c>
    </row>
    <row r="217" spans="1:24" x14ac:dyDescent="0.3">
      <c r="A217" t="s">
        <v>29</v>
      </c>
      <c r="B217">
        <v>2019</v>
      </c>
      <c r="C217">
        <v>8</v>
      </c>
      <c r="D217" s="15"/>
      <c r="E217" s="15"/>
      <c r="F217" s="15"/>
      <c r="G217" s="15"/>
      <c r="H217" s="15">
        <v>1160104</v>
      </c>
      <c r="I217" s="15">
        <v>102666</v>
      </c>
      <c r="J217" s="15"/>
      <c r="K217" s="15"/>
      <c r="N217" t="s">
        <v>29</v>
      </c>
      <c r="O217">
        <v>2019</v>
      </c>
      <c r="P217">
        <v>8</v>
      </c>
      <c r="U217">
        <v>1160104</v>
      </c>
      <c r="V217">
        <v>102666</v>
      </c>
    </row>
    <row r="218" spans="1:24" x14ac:dyDescent="0.3">
      <c r="A218" t="s">
        <v>29</v>
      </c>
      <c r="B218">
        <v>2019</v>
      </c>
      <c r="C218">
        <v>9</v>
      </c>
      <c r="D218" s="15"/>
      <c r="E218" s="15"/>
      <c r="F218" s="15"/>
      <c r="G218" s="15"/>
      <c r="H218" s="15">
        <v>1294483</v>
      </c>
      <c r="I218" s="15">
        <v>115280</v>
      </c>
      <c r="J218" s="15"/>
      <c r="K218" s="15"/>
      <c r="N218" t="s">
        <v>29</v>
      </c>
      <c r="O218">
        <v>2019</v>
      </c>
      <c r="P218">
        <v>9</v>
      </c>
      <c r="U218">
        <v>1294483</v>
      </c>
      <c r="V218">
        <v>115280</v>
      </c>
    </row>
    <row r="219" spans="1:24" x14ac:dyDescent="0.3">
      <c r="A219" t="s">
        <v>29</v>
      </c>
      <c r="B219">
        <v>2019</v>
      </c>
      <c r="C219">
        <v>10</v>
      </c>
      <c r="D219" s="15"/>
      <c r="E219" s="15"/>
      <c r="F219" s="15"/>
      <c r="G219" s="15"/>
      <c r="H219" s="15">
        <v>1401161</v>
      </c>
      <c r="I219" s="15">
        <v>128678</v>
      </c>
      <c r="J219" s="15"/>
      <c r="K219" s="15"/>
      <c r="N219" t="s">
        <v>29</v>
      </c>
      <c r="O219">
        <v>2019</v>
      </c>
      <c r="P219">
        <v>10</v>
      </c>
      <c r="U219">
        <v>1401161</v>
      </c>
      <c r="V219">
        <v>128678</v>
      </c>
    </row>
    <row r="220" spans="1:24" x14ac:dyDescent="0.3">
      <c r="A220" t="s">
        <v>29</v>
      </c>
      <c r="B220">
        <v>2019</v>
      </c>
      <c r="C220">
        <v>11</v>
      </c>
      <c r="D220" s="15"/>
      <c r="E220" s="15"/>
      <c r="F220" s="15"/>
      <c r="G220" s="15"/>
      <c r="H220" s="15">
        <v>1330427</v>
      </c>
      <c r="I220" s="15">
        <v>125936</v>
      </c>
      <c r="J220" s="15"/>
      <c r="K220" s="15"/>
      <c r="N220" t="s">
        <v>29</v>
      </c>
      <c r="O220">
        <v>2019</v>
      </c>
      <c r="P220">
        <v>11</v>
      </c>
      <c r="U220">
        <v>1330427</v>
      </c>
      <c r="V220">
        <v>125936</v>
      </c>
    </row>
    <row r="221" spans="1:24" x14ac:dyDescent="0.3">
      <c r="A221" t="s">
        <v>29</v>
      </c>
      <c r="B221">
        <v>2019</v>
      </c>
      <c r="C221">
        <v>12</v>
      </c>
      <c r="D221" s="15"/>
      <c r="E221" s="15"/>
      <c r="F221" s="15"/>
      <c r="G221" s="15"/>
      <c r="H221" s="15">
        <v>1126076</v>
      </c>
      <c r="I221" s="15">
        <v>102822</v>
      </c>
      <c r="J221" s="15"/>
      <c r="K221" s="15"/>
      <c r="N221" t="s">
        <v>29</v>
      </c>
      <c r="O221">
        <v>2019</v>
      </c>
      <c r="P221">
        <v>12</v>
      </c>
      <c r="U221">
        <v>1126076</v>
      </c>
      <c r="V221">
        <v>102822</v>
      </c>
    </row>
    <row r="222" spans="1:24" x14ac:dyDescent="0.3">
      <c r="A222" t="s">
        <v>29</v>
      </c>
      <c r="B222">
        <v>2020</v>
      </c>
      <c r="C222">
        <v>1</v>
      </c>
      <c r="D222" s="15"/>
      <c r="E222" s="15"/>
      <c r="F222" s="15"/>
      <c r="G222" s="15"/>
      <c r="H222" s="15">
        <v>1391927</v>
      </c>
      <c r="I222" s="15">
        <v>133757</v>
      </c>
      <c r="J222" s="15"/>
      <c r="K222" s="15"/>
      <c r="N222" t="s">
        <v>29</v>
      </c>
      <c r="O222">
        <v>2020</v>
      </c>
      <c r="P222">
        <v>1</v>
      </c>
      <c r="U222">
        <v>1391927</v>
      </c>
      <c r="V222">
        <v>133757</v>
      </c>
    </row>
    <row r="223" spans="1:24" x14ac:dyDescent="0.3">
      <c r="A223" t="s">
        <v>29</v>
      </c>
      <c r="B223">
        <v>2020</v>
      </c>
      <c r="C223">
        <v>2</v>
      </c>
      <c r="D223" s="15"/>
      <c r="E223" s="15"/>
      <c r="F223" s="15"/>
      <c r="G223" s="15"/>
      <c r="H223" s="15">
        <v>1189872</v>
      </c>
      <c r="I223" s="15">
        <v>110407</v>
      </c>
      <c r="J223" s="15"/>
      <c r="K223" s="15"/>
      <c r="N223" t="s">
        <v>29</v>
      </c>
      <c r="O223">
        <v>2020</v>
      </c>
      <c r="P223">
        <v>2</v>
      </c>
      <c r="U223">
        <v>1189872</v>
      </c>
      <c r="V223">
        <v>110407</v>
      </c>
    </row>
    <row r="224" spans="1:24" x14ac:dyDescent="0.3">
      <c r="A224" t="s">
        <v>29</v>
      </c>
      <c r="B224">
        <v>2020</v>
      </c>
      <c r="C224">
        <v>3</v>
      </c>
      <c r="D224" s="15"/>
      <c r="E224" s="15"/>
      <c r="F224" s="15"/>
      <c r="G224" s="15"/>
      <c r="H224" s="15"/>
      <c r="I224" s="15"/>
      <c r="J224" s="15">
        <v>1358964</v>
      </c>
      <c r="K224" s="15">
        <v>111050</v>
      </c>
      <c r="N224" t="s">
        <v>29</v>
      </c>
      <c r="O224">
        <v>2020</v>
      </c>
      <c r="P224">
        <v>3</v>
      </c>
      <c r="W224">
        <v>1358964</v>
      </c>
      <c r="X224">
        <v>111050</v>
      </c>
    </row>
    <row r="225" spans="1:20" x14ac:dyDescent="0.3">
      <c r="A225" t="s">
        <v>29</v>
      </c>
      <c r="B225">
        <v>2020</v>
      </c>
      <c r="C225">
        <v>4</v>
      </c>
      <c r="D225" s="15">
        <v>1079321</v>
      </c>
      <c r="E225" s="15">
        <v>102638</v>
      </c>
      <c r="F225" s="15"/>
      <c r="G225" s="15"/>
      <c r="H225" s="15"/>
      <c r="I225" s="15"/>
      <c r="J225" s="15"/>
      <c r="K225" s="15"/>
      <c r="N225" t="s">
        <v>29</v>
      </c>
      <c r="O225">
        <v>2020</v>
      </c>
      <c r="P225">
        <v>4</v>
      </c>
      <c r="Q225">
        <v>1079321</v>
      </c>
      <c r="R225">
        <v>102638</v>
      </c>
    </row>
    <row r="226" spans="1:20" x14ac:dyDescent="0.3">
      <c r="A226" t="s">
        <v>29</v>
      </c>
      <c r="B226">
        <v>2020</v>
      </c>
      <c r="C226">
        <v>5</v>
      </c>
      <c r="D226" s="15">
        <v>1151592</v>
      </c>
      <c r="E226" s="15">
        <v>111304</v>
      </c>
      <c r="F226" s="15"/>
      <c r="G226" s="15"/>
      <c r="H226" s="15"/>
      <c r="I226" s="15"/>
      <c r="J226" s="15"/>
      <c r="K226" s="15"/>
      <c r="N226" t="s">
        <v>29</v>
      </c>
      <c r="O226">
        <v>2020</v>
      </c>
      <c r="P226">
        <v>5</v>
      </c>
      <c r="Q226">
        <v>1151592</v>
      </c>
      <c r="R226">
        <v>111304</v>
      </c>
    </row>
    <row r="227" spans="1:20" x14ac:dyDescent="0.3">
      <c r="A227" t="s">
        <v>29</v>
      </c>
      <c r="B227">
        <v>2020</v>
      </c>
      <c r="C227">
        <v>6</v>
      </c>
      <c r="D227" s="15">
        <v>1284789</v>
      </c>
      <c r="E227" s="15">
        <v>116212</v>
      </c>
      <c r="F227" s="15"/>
      <c r="G227" s="15"/>
      <c r="H227" s="15"/>
      <c r="I227" s="15"/>
      <c r="J227" s="15"/>
      <c r="K227" s="15"/>
      <c r="N227" t="s">
        <v>29</v>
      </c>
      <c r="O227">
        <v>2020</v>
      </c>
      <c r="P227">
        <v>6</v>
      </c>
      <c r="Q227">
        <v>1284789</v>
      </c>
      <c r="R227">
        <v>116212</v>
      </c>
    </row>
    <row r="228" spans="1:20" x14ac:dyDescent="0.3">
      <c r="A228" t="s">
        <v>29</v>
      </c>
      <c r="B228">
        <v>2020</v>
      </c>
      <c r="C228">
        <v>7</v>
      </c>
      <c r="D228" s="15">
        <v>897410</v>
      </c>
      <c r="E228" s="15">
        <v>77273</v>
      </c>
      <c r="F228" s="15"/>
      <c r="G228" s="15"/>
      <c r="H228" s="15"/>
      <c r="I228" s="15"/>
      <c r="J228" s="15"/>
      <c r="K228" s="15"/>
      <c r="N228" t="s">
        <v>29</v>
      </c>
      <c r="O228">
        <v>2020</v>
      </c>
      <c r="P228">
        <v>7</v>
      </c>
      <c r="Q228">
        <v>897410</v>
      </c>
      <c r="R228">
        <v>77273</v>
      </c>
    </row>
    <row r="229" spans="1:20" x14ac:dyDescent="0.3">
      <c r="A229" t="s">
        <v>29</v>
      </c>
      <c r="B229">
        <v>2020</v>
      </c>
      <c r="C229">
        <v>8</v>
      </c>
      <c r="D229" s="15">
        <v>1166281</v>
      </c>
      <c r="E229" s="15">
        <v>104520</v>
      </c>
      <c r="F229" s="15"/>
      <c r="G229" s="15"/>
      <c r="H229" s="15"/>
      <c r="I229" s="15"/>
      <c r="J229" s="15"/>
      <c r="K229" s="15"/>
      <c r="N229" t="s">
        <v>29</v>
      </c>
      <c r="O229">
        <v>2020</v>
      </c>
      <c r="P229">
        <v>8</v>
      </c>
      <c r="Q229">
        <v>1166281</v>
      </c>
      <c r="R229">
        <v>104520</v>
      </c>
    </row>
    <row r="230" spans="1:20" x14ac:dyDescent="0.3">
      <c r="A230" t="s">
        <v>29</v>
      </c>
      <c r="B230">
        <v>2020</v>
      </c>
      <c r="C230">
        <v>9</v>
      </c>
      <c r="D230" s="15">
        <v>1252029</v>
      </c>
      <c r="E230" s="15">
        <v>115285</v>
      </c>
      <c r="F230" s="15"/>
      <c r="G230" s="15"/>
      <c r="H230" s="15"/>
      <c r="I230" s="15"/>
      <c r="J230" s="15"/>
      <c r="K230" s="15"/>
      <c r="N230" t="s">
        <v>29</v>
      </c>
      <c r="O230">
        <v>2020</v>
      </c>
      <c r="P230">
        <v>9</v>
      </c>
      <c r="Q230">
        <v>1252029</v>
      </c>
      <c r="R230">
        <v>115285</v>
      </c>
    </row>
    <row r="231" spans="1:20" x14ac:dyDescent="0.3">
      <c r="A231" t="s">
        <v>29</v>
      </c>
      <c r="B231">
        <v>2020</v>
      </c>
      <c r="C231">
        <v>10</v>
      </c>
      <c r="D231" s="15">
        <v>1420779</v>
      </c>
      <c r="E231" s="15">
        <v>133177</v>
      </c>
      <c r="F231" s="15"/>
      <c r="G231" s="15"/>
      <c r="H231" s="15"/>
      <c r="I231" s="15"/>
      <c r="J231" s="15"/>
      <c r="K231" s="15"/>
      <c r="N231" t="s">
        <v>29</v>
      </c>
      <c r="O231">
        <v>2020</v>
      </c>
      <c r="P231">
        <v>10</v>
      </c>
      <c r="Q231">
        <v>1420779</v>
      </c>
      <c r="R231">
        <v>133177</v>
      </c>
    </row>
    <row r="232" spans="1:20" x14ac:dyDescent="0.3">
      <c r="A232" t="s">
        <v>29</v>
      </c>
      <c r="B232">
        <v>2020</v>
      </c>
      <c r="C232">
        <v>11</v>
      </c>
      <c r="D232" s="15">
        <v>1406778</v>
      </c>
      <c r="E232" s="15">
        <v>137799</v>
      </c>
      <c r="F232" s="15"/>
      <c r="G232" s="15"/>
      <c r="H232" s="15"/>
      <c r="I232" s="15"/>
      <c r="J232" s="15"/>
      <c r="K232" s="15"/>
      <c r="N232" t="s">
        <v>29</v>
      </c>
      <c r="O232">
        <v>2020</v>
      </c>
      <c r="P232">
        <v>11</v>
      </c>
      <c r="Q232">
        <v>1406778</v>
      </c>
      <c r="R232">
        <v>137799</v>
      </c>
    </row>
    <row r="233" spans="1:20" x14ac:dyDescent="0.3">
      <c r="A233" t="s">
        <v>29</v>
      </c>
      <c r="B233">
        <v>2020</v>
      </c>
      <c r="C233">
        <v>12</v>
      </c>
      <c r="D233" s="15">
        <v>1201152</v>
      </c>
      <c r="E233" s="15">
        <v>119875</v>
      </c>
      <c r="F233" s="15"/>
      <c r="G233" s="15"/>
      <c r="H233" s="15"/>
      <c r="I233" s="15"/>
      <c r="J233" s="15"/>
      <c r="K233" s="15"/>
      <c r="N233" t="s">
        <v>29</v>
      </c>
      <c r="O233">
        <v>2020</v>
      </c>
      <c r="P233">
        <v>12</v>
      </c>
      <c r="Q233">
        <v>1201152</v>
      </c>
      <c r="R233">
        <v>119875</v>
      </c>
    </row>
    <row r="234" spans="1:20" x14ac:dyDescent="0.3">
      <c r="A234" t="s">
        <v>29</v>
      </c>
      <c r="B234">
        <v>2021</v>
      </c>
      <c r="C234">
        <v>1</v>
      </c>
      <c r="D234" s="15">
        <v>1241019</v>
      </c>
      <c r="E234" s="15">
        <v>124762</v>
      </c>
      <c r="F234" s="15"/>
      <c r="G234" s="15"/>
      <c r="H234" s="15"/>
      <c r="I234" s="15"/>
      <c r="J234" s="15"/>
      <c r="K234" s="15"/>
      <c r="N234" t="s">
        <v>29</v>
      </c>
      <c r="O234">
        <v>2021</v>
      </c>
      <c r="P234">
        <v>1</v>
      </c>
      <c r="Q234">
        <v>1241019</v>
      </c>
      <c r="R234">
        <v>124762</v>
      </c>
    </row>
    <row r="235" spans="1:20" x14ac:dyDescent="0.3">
      <c r="A235" t="s">
        <v>29</v>
      </c>
      <c r="B235">
        <v>2021</v>
      </c>
      <c r="C235">
        <v>2</v>
      </c>
      <c r="D235" s="15">
        <v>1176776</v>
      </c>
      <c r="E235" s="15">
        <v>117923</v>
      </c>
      <c r="F235" s="15"/>
      <c r="G235" s="15"/>
      <c r="H235" s="15"/>
      <c r="I235" s="15"/>
      <c r="J235" s="15"/>
      <c r="K235" s="15"/>
      <c r="N235" t="s">
        <v>29</v>
      </c>
      <c r="O235">
        <v>2021</v>
      </c>
      <c r="P235">
        <v>2</v>
      </c>
      <c r="Q235">
        <v>1176776</v>
      </c>
      <c r="R235">
        <v>117923</v>
      </c>
    </row>
    <row r="236" spans="1:20" x14ac:dyDescent="0.3">
      <c r="A236" t="s">
        <v>29</v>
      </c>
      <c r="B236">
        <v>2021</v>
      </c>
      <c r="C236">
        <v>3</v>
      </c>
      <c r="D236" s="15"/>
      <c r="E236" s="15"/>
      <c r="F236" s="15">
        <v>1401755</v>
      </c>
      <c r="G236" s="15">
        <v>133007</v>
      </c>
      <c r="H236" s="15"/>
      <c r="I236" s="15"/>
      <c r="J236" s="15"/>
      <c r="K236" s="15"/>
      <c r="N236" t="s">
        <v>29</v>
      </c>
      <c r="O236">
        <v>2021</v>
      </c>
      <c r="P236">
        <v>3</v>
      </c>
      <c r="S236">
        <v>1401755</v>
      </c>
      <c r="T236">
        <v>133007</v>
      </c>
    </row>
    <row r="237" spans="1:20" x14ac:dyDescent="0.3">
      <c r="A237" t="s">
        <v>29</v>
      </c>
      <c r="B237">
        <v>2021</v>
      </c>
      <c r="C237">
        <v>4</v>
      </c>
      <c r="D237" s="15"/>
      <c r="E237" s="15"/>
      <c r="F237" s="15">
        <v>1257183</v>
      </c>
      <c r="G237" s="15">
        <v>119286</v>
      </c>
      <c r="H237" s="15"/>
      <c r="I237" s="15"/>
      <c r="J237" s="15"/>
      <c r="K237" s="15"/>
      <c r="N237" t="s">
        <v>29</v>
      </c>
      <c r="O237">
        <v>2021</v>
      </c>
      <c r="P237">
        <v>4</v>
      </c>
      <c r="S237">
        <v>1257183</v>
      </c>
      <c r="T237">
        <v>119286</v>
      </c>
    </row>
    <row r="238" spans="1:20" x14ac:dyDescent="0.3">
      <c r="A238" t="s">
        <v>29</v>
      </c>
      <c r="B238">
        <v>2021</v>
      </c>
      <c r="C238">
        <v>5</v>
      </c>
      <c r="D238" s="15"/>
      <c r="E238" s="15"/>
      <c r="F238" s="15">
        <v>1228679</v>
      </c>
      <c r="G238" s="15">
        <v>114961</v>
      </c>
      <c r="H238" s="15"/>
      <c r="I238" s="15"/>
      <c r="J238" s="15"/>
      <c r="K238" s="15"/>
      <c r="N238" t="s">
        <v>29</v>
      </c>
      <c r="O238">
        <v>2021</v>
      </c>
      <c r="P238">
        <v>5</v>
      </c>
      <c r="S238">
        <v>1228679</v>
      </c>
      <c r="T238">
        <v>114961</v>
      </c>
    </row>
    <row r="239" spans="1:20" x14ac:dyDescent="0.3">
      <c r="A239" t="s">
        <v>29</v>
      </c>
      <c r="B239">
        <v>2021</v>
      </c>
      <c r="C239">
        <v>6</v>
      </c>
      <c r="D239" s="15"/>
      <c r="E239" s="15"/>
      <c r="F239" s="15">
        <v>1399821</v>
      </c>
      <c r="G239" s="15">
        <v>124693</v>
      </c>
      <c r="H239" s="15"/>
      <c r="I239" s="15"/>
      <c r="J239" s="15"/>
      <c r="K239" s="15"/>
      <c r="N239" t="s">
        <v>29</v>
      </c>
      <c r="O239">
        <v>2021</v>
      </c>
      <c r="P239">
        <v>6</v>
      </c>
      <c r="S239">
        <v>1399821</v>
      </c>
      <c r="T239">
        <v>124693</v>
      </c>
    </row>
    <row r="240" spans="1:20" x14ac:dyDescent="0.3">
      <c r="A240" t="s">
        <v>29</v>
      </c>
      <c r="B240">
        <v>2021</v>
      </c>
      <c r="C240">
        <v>7</v>
      </c>
      <c r="D240" s="15"/>
      <c r="E240" s="15"/>
      <c r="F240" s="15">
        <v>861654</v>
      </c>
      <c r="G240" s="15">
        <v>71965</v>
      </c>
      <c r="H240" s="15"/>
      <c r="I240" s="15"/>
      <c r="J240" s="15"/>
      <c r="K240" s="15"/>
      <c r="N240" t="s">
        <v>29</v>
      </c>
      <c r="O240">
        <v>2021</v>
      </c>
      <c r="P240">
        <v>7</v>
      </c>
      <c r="S240">
        <v>861654</v>
      </c>
      <c r="T240">
        <v>71965</v>
      </c>
    </row>
    <row r="241" spans="1:22" x14ac:dyDescent="0.3">
      <c r="A241" t="s">
        <v>29</v>
      </c>
      <c r="B241">
        <v>2021</v>
      </c>
      <c r="C241">
        <v>8</v>
      </c>
      <c r="D241" s="15"/>
      <c r="E241" s="15"/>
      <c r="F241" s="15">
        <v>1235823</v>
      </c>
      <c r="G241" s="15">
        <v>109825</v>
      </c>
      <c r="H241" s="15"/>
      <c r="I241" s="15"/>
      <c r="J241" s="15"/>
      <c r="K241" s="15"/>
      <c r="N241" t="s">
        <v>29</v>
      </c>
      <c r="O241">
        <v>2021</v>
      </c>
      <c r="P241">
        <v>8</v>
      </c>
      <c r="S241">
        <v>1235823</v>
      </c>
      <c r="T241">
        <v>109825</v>
      </c>
    </row>
    <row r="242" spans="1:22" x14ac:dyDescent="0.3">
      <c r="A242" t="s">
        <v>29</v>
      </c>
      <c r="B242">
        <v>2021</v>
      </c>
      <c r="C242">
        <v>9</v>
      </c>
      <c r="D242" s="15"/>
      <c r="E242" s="15"/>
      <c r="F242" s="15">
        <v>1491887</v>
      </c>
      <c r="G242" s="15">
        <v>127620</v>
      </c>
      <c r="H242" s="15"/>
      <c r="I242" s="15"/>
      <c r="J242" s="15"/>
      <c r="K242" s="15"/>
      <c r="N242" t="s">
        <v>29</v>
      </c>
      <c r="O242">
        <v>2021</v>
      </c>
      <c r="P242">
        <v>9</v>
      </c>
      <c r="S242">
        <v>1491887</v>
      </c>
      <c r="T242">
        <v>127620</v>
      </c>
    </row>
    <row r="243" spans="1:22" x14ac:dyDescent="0.3">
      <c r="A243" t="s">
        <v>29</v>
      </c>
      <c r="B243">
        <v>2021</v>
      </c>
      <c r="C243">
        <v>10</v>
      </c>
      <c r="D243" s="15"/>
      <c r="E243" s="15"/>
      <c r="F243" s="15">
        <v>1405220</v>
      </c>
      <c r="G243" s="15">
        <v>119812</v>
      </c>
      <c r="H243" s="15"/>
      <c r="I243" s="15"/>
      <c r="J243" s="15"/>
      <c r="K243" s="15"/>
      <c r="N243" t="s">
        <v>29</v>
      </c>
      <c r="O243">
        <v>2021</v>
      </c>
      <c r="P243">
        <v>10</v>
      </c>
      <c r="S243">
        <v>1405220</v>
      </c>
      <c r="T243">
        <v>119812</v>
      </c>
    </row>
    <row r="244" spans="1:22" x14ac:dyDescent="0.3">
      <c r="A244" t="s">
        <v>29</v>
      </c>
      <c r="B244">
        <v>2021</v>
      </c>
      <c r="C244">
        <v>11</v>
      </c>
      <c r="D244" s="15"/>
      <c r="E244" s="15"/>
      <c r="F244" s="15">
        <v>1592266</v>
      </c>
      <c r="G244" s="15">
        <v>132480</v>
      </c>
      <c r="H244" s="15"/>
      <c r="I244" s="15"/>
      <c r="J244" s="15"/>
      <c r="K244" s="15"/>
      <c r="N244" t="s">
        <v>29</v>
      </c>
      <c r="O244">
        <v>2021</v>
      </c>
      <c r="P244">
        <v>11</v>
      </c>
      <c r="S244">
        <v>1592266</v>
      </c>
      <c r="T244">
        <v>132480</v>
      </c>
    </row>
    <row r="245" spans="1:22" x14ac:dyDescent="0.3">
      <c r="A245" t="s">
        <v>29</v>
      </c>
      <c r="B245">
        <v>2021</v>
      </c>
      <c r="C245">
        <v>12</v>
      </c>
      <c r="D245" s="15"/>
      <c r="E245" s="15"/>
      <c r="F245" s="15">
        <v>1281705</v>
      </c>
      <c r="G245" s="15">
        <v>106445</v>
      </c>
      <c r="H245" s="15"/>
      <c r="I245" s="15"/>
      <c r="J245" s="15"/>
      <c r="K245" s="15"/>
      <c r="N245" t="s">
        <v>29</v>
      </c>
      <c r="O245">
        <v>2021</v>
      </c>
      <c r="P245">
        <v>12</v>
      </c>
      <c r="S245">
        <v>1281705</v>
      </c>
      <c r="T245">
        <v>106445</v>
      </c>
    </row>
    <row r="246" spans="1:22" x14ac:dyDescent="0.3">
      <c r="A246" t="s">
        <v>31</v>
      </c>
      <c r="B246">
        <v>2019</v>
      </c>
      <c r="C246">
        <v>1</v>
      </c>
      <c r="D246" s="15"/>
      <c r="E246" s="15"/>
      <c r="F246" s="15"/>
      <c r="G246" s="15"/>
      <c r="H246" s="15">
        <v>3850349</v>
      </c>
      <c r="I246" s="15">
        <v>99420</v>
      </c>
      <c r="J246" s="15"/>
      <c r="K246" s="15"/>
      <c r="N246" t="s">
        <v>31</v>
      </c>
      <c r="O246">
        <v>2019</v>
      </c>
      <c r="P246">
        <v>1</v>
      </c>
      <c r="U246">
        <v>3850349</v>
      </c>
      <c r="V246">
        <v>99420</v>
      </c>
    </row>
    <row r="247" spans="1:22" x14ac:dyDescent="0.3">
      <c r="A247" t="s">
        <v>31</v>
      </c>
      <c r="B247">
        <v>2019</v>
      </c>
      <c r="C247">
        <v>2</v>
      </c>
      <c r="D247" s="15"/>
      <c r="E247" s="15"/>
      <c r="F247" s="15"/>
      <c r="G247" s="15"/>
      <c r="H247" s="15">
        <v>3819533</v>
      </c>
      <c r="I247" s="15">
        <v>100373</v>
      </c>
      <c r="J247" s="15"/>
      <c r="K247" s="15"/>
      <c r="N247" t="s">
        <v>31</v>
      </c>
      <c r="O247">
        <v>2019</v>
      </c>
      <c r="P247">
        <v>2</v>
      </c>
      <c r="U247">
        <v>3819533</v>
      </c>
      <c r="V247">
        <v>100373</v>
      </c>
    </row>
    <row r="248" spans="1:22" x14ac:dyDescent="0.3">
      <c r="A248" t="s">
        <v>31</v>
      </c>
      <c r="B248">
        <v>2019</v>
      </c>
      <c r="C248">
        <v>3</v>
      </c>
      <c r="D248" s="15"/>
      <c r="E248" s="15"/>
      <c r="F248" s="15"/>
      <c r="G248" s="15"/>
      <c r="H248" s="15">
        <v>4217168</v>
      </c>
      <c r="I248" s="15">
        <v>111098</v>
      </c>
      <c r="J248" s="15"/>
      <c r="K248" s="15"/>
      <c r="N248" t="s">
        <v>31</v>
      </c>
      <c r="O248">
        <v>2019</v>
      </c>
      <c r="P248">
        <v>3</v>
      </c>
      <c r="U248">
        <v>4217168</v>
      </c>
      <c r="V248">
        <v>111098</v>
      </c>
    </row>
    <row r="249" spans="1:22" x14ac:dyDescent="0.3">
      <c r="A249" t="s">
        <v>31</v>
      </c>
      <c r="B249">
        <v>2019</v>
      </c>
      <c r="C249">
        <v>4</v>
      </c>
      <c r="D249" s="15"/>
      <c r="E249" s="15"/>
      <c r="F249" s="15"/>
      <c r="G249" s="15"/>
      <c r="H249" s="15">
        <v>4184527</v>
      </c>
      <c r="I249" s="15">
        <v>111500</v>
      </c>
      <c r="J249" s="15"/>
      <c r="K249" s="15"/>
      <c r="N249" t="s">
        <v>31</v>
      </c>
      <c r="O249">
        <v>2019</v>
      </c>
      <c r="P249">
        <v>4</v>
      </c>
      <c r="U249">
        <v>4184527</v>
      </c>
      <c r="V249">
        <v>111500</v>
      </c>
    </row>
    <row r="250" spans="1:22" x14ac:dyDescent="0.3">
      <c r="A250" t="s">
        <v>31</v>
      </c>
      <c r="B250">
        <v>2019</v>
      </c>
      <c r="C250">
        <v>5</v>
      </c>
      <c r="D250" s="15"/>
      <c r="E250" s="15"/>
      <c r="F250" s="15"/>
      <c r="G250" s="15"/>
      <c r="H250" s="15">
        <v>4230901</v>
      </c>
      <c r="I250" s="15">
        <v>115489</v>
      </c>
      <c r="J250" s="15"/>
      <c r="K250" s="15"/>
      <c r="N250" t="s">
        <v>31</v>
      </c>
      <c r="O250">
        <v>2019</v>
      </c>
      <c r="P250">
        <v>5</v>
      </c>
      <c r="U250">
        <v>4230901</v>
      </c>
      <c r="V250">
        <v>115489</v>
      </c>
    </row>
    <row r="251" spans="1:22" x14ac:dyDescent="0.3">
      <c r="A251" t="s">
        <v>31</v>
      </c>
      <c r="B251">
        <v>2019</v>
      </c>
      <c r="C251">
        <v>6</v>
      </c>
      <c r="D251" s="15"/>
      <c r="E251" s="15"/>
      <c r="F251" s="15"/>
      <c r="G251" s="15"/>
      <c r="H251" s="15">
        <v>4447440</v>
      </c>
      <c r="I251" s="15">
        <v>114974</v>
      </c>
      <c r="J251" s="15"/>
      <c r="K251" s="15"/>
      <c r="N251" t="s">
        <v>31</v>
      </c>
      <c r="O251">
        <v>2019</v>
      </c>
      <c r="P251">
        <v>6</v>
      </c>
      <c r="U251">
        <v>4447440</v>
      </c>
      <c r="V251">
        <v>114974</v>
      </c>
    </row>
    <row r="252" spans="1:22" x14ac:dyDescent="0.3">
      <c r="A252" t="s">
        <v>31</v>
      </c>
      <c r="B252">
        <v>2019</v>
      </c>
      <c r="C252">
        <v>7</v>
      </c>
      <c r="D252" s="15"/>
      <c r="E252" s="15"/>
      <c r="F252" s="15"/>
      <c r="G252" s="15"/>
      <c r="H252" s="15">
        <v>4435374</v>
      </c>
      <c r="I252" s="15">
        <v>121329</v>
      </c>
      <c r="J252" s="15"/>
      <c r="K252" s="15"/>
      <c r="N252" t="s">
        <v>31</v>
      </c>
      <c r="O252">
        <v>2019</v>
      </c>
      <c r="P252">
        <v>7</v>
      </c>
      <c r="U252">
        <v>4435374</v>
      </c>
      <c r="V252">
        <v>121329</v>
      </c>
    </row>
    <row r="253" spans="1:22" x14ac:dyDescent="0.3">
      <c r="A253" t="s">
        <v>31</v>
      </c>
      <c r="B253">
        <v>2019</v>
      </c>
      <c r="C253">
        <v>8</v>
      </c>
      <c r="D253" s="15"/>
      <c r="E253" s="15"/>
      <c r="F253" s="15"/>
      <c r="G253" s="15"/>
      <c r="H253" s="15">
        <v>4440025</v>
      </c>
      <c r="I253" s="15">
        <v>126723</v>
      </c>
      <c r="J253" s="15"/>
      <c r="K253" s="15"/>
      <c r="N253" t="s">
        <v>31</v>
      </c>
      <c r="O253">
        <v>2019</v>
      </c>
      <c r="P253">
        <v>8</v>
      </c>
      <c r="U253">
        <v>4440025</v>
      </c>
      <c r="V253">
        <v>126723</v>
      </c>
    </row>
    <row r="254" spans="1:22" x14ac:dyDescent="0.3">
      <c r="A254" t="s">
        <v>31</v>
      </c>
      <c r="B254">
        <v>2019</v>
      </c>
      <c r="C254">
        <v>9</v>
      </c>
      <c r="D254" s="15"/>
      <c r="E254" s="15"/>
      <c r="F254" s="15"/>
      <c r="G254" s="15"/>
      <c r="H254" s="15">
        <v>4859388</v>
      </c>
      <c r="I254" s="15">
        <v>139290</v>
      </c>
      <c r="J254" s="15"/>
      <c r="K254" s="15"/>
      <c r="N254" t="s">
        <v>31</v>
      </c>
      <c r="O254">
        <v>2019</v>
      </c>
      <c r="P254">
        <v>9</v>
      </c>
      <c r="U254">
        <v>4859388</v>
      </c>
      <c r="V254">
        <v>139290</v>
      </c>
    </row>
    <row r="255" spans="1:22" x14ac:dyDescent="0.3">
      <c r="A255" t="s">
        <v>31</v>
      </c>
      <c r="B255">
        <v>2019</v>
      </c>
      <c r="C255">
        <v>10</v>
      </c>
      <c r="D255" s="15"/>
      <c r="E255" s="15"/>
      <c r="F255" s="15"/>
      <c r="G255" s="15"/>
      <c r="H255" s="15">
        <v>4783142</v>
      </c>
      <c r="I255" s="15">
        <v>145951</v>
      </c>
      <c r="J255" s="15"/>
      <c r="K255" s="15"/>
      <c r="N255" t="s">
        <v>31</v>
      </c>
      <c r="O255">
        <v>2019</v>
      </c>
      <c r="P255">
        <v>10</v>
      </c>
      <c r="U255">
        <v>4783142</v>
      </c>
      <c r="V255">
        <v>145951</v>
      </c>
    </row>
    <row r="256" spans="1:22" x14ac:dyDescent="0.3">
      <c r="A256" t="s">
        <v>31</v>
      </c>
      <c r="B256">
        <v>2019</v>
      </c>
      <c r="C256">
        <v>11</v>
      </c>
      <c r="D256" s="15"/>
      <c r="E256" s="15"/>
      <c r="F256" s="15"/>
      <c r="G256" s="15"/>
      <c r="H256" s="15">
        <v>4860816</v>
      </c>
      <c r="I256" s="15">
        <v>156275</v>
      </c>
      <c r="J256" s="15"/>
      <c r="K256" s="15"/>
      <c r="N256" t="s">
        <v>31</v>
      </c>
      <c r="O256">
        <v>2019</v>
      </c>
      <c r="P256">
        <v>11</v>
      </c>
      <c r="U256">
        <v>4860816</v>
      </c>
      <c r="V256">
        <v>156275</v>
      </c>
    </row>
    <row r="257" spans="1:24" x14ac:dyDescent="0.3">
      <c r="A257" t="s">
        <v>31</v>
      </c>
      <c r="B257">
        <v>2019</v>
      </c>
      <c r="C257">
        <v>12</v>
      </c>
      <c r="D257" s="15"/>
      <c r="E257" s="15"/>
      <c r="F257" s="15"/>
      <c r="G257" s="15"/>
      <c r="H257" s="15">
        <v>4380128</v>
      </c>
      <c r="I257" s="15">
        <v>135823</v>
      </c>
      <c r="J257" s="15"/>
      <c r="K257" s="15"/>
      <c r="N257" t="s">
        <v>31</v>
      </c>
      <c r="O257">
        <v>2019</v>
      </c>
      <c r="P257">
        <v>12</v>
      </c>
      <c r="U257">
        <v>4380128</v>
      </c>
      <c r="V257">
        <v>135823</v>
      </c>
    </row>
    <row r="258" spans="1:24" x14ac:dyDescent="0.3">
      <c r="A258" t="s">
        <v>31</v>
      </c>
      <c r="B258">
        <v>2020</v>
      </c>
      <c r="C258">
        <v>1</v>
      </c>
      <c r="D258" s="15"/>
      <c r="E258" s="15"/>
      <c r="F258" s="15"/>
      <c r="G258" s="15"/>
      <c r="H258" s="15">
        <v>4754423</v>
      </c>
      <c r="I258" s="15">
        <v>141545</v>
      </c>
      <c r="J258" s="15"/>
      <c r="K258" s="15"/>
      <c r="N258" t="s">
        <v>31</v>
      </c>
      <c r="O258">
        <v>2020</v>
      </c>
      <c r="P258">
        <v>1</v>
      </c>
      <c r="U258">
        <v>4754423</v>
      </c>
      <c r="V258">
        <v>141545</v>
      </c>
    </row>
    <row r="259" spans="1:24" x14ac:dyDescent="0.3">
      <c r="A259" t="s">
        <v>31</v>
      </c>
      <c r="B259">
        <v>2020</v>
      </c>
      <c r="C259">
        <v>2</v>
      </c>
      <c r="D259" s="15"/>
      <c r="E259" s="15"/>
      <c r="F259" s="15"/>
      <c r="G259" s="15"/>
      <c r="H259" s="15">
        <v>4711575</v>
      </c>
      <c r="I259" s="15">
        <v>148247</v>
      </c>
      <c r="J259" s="15"/>
      <c r="K259" s="15"/>
      <c r="N259" t="s">
        <v>31</v>
      </c>
      <c r="O259">
        <v>2020</v>
      </c>
      <c r="P259">
        <v>2</v>
      </c>
      <c r="U259">
        <v>4711575</v>
      </c>
      <c r="V259">
        <v>148247</v>
      </c>
    </row>
    <row r="260" spans="1:24" x14ac:dyDescent="0.3">
      <c r="A260" t="s">
        <v>31</v>
      </c>
      <c r="B260">
        <v>2020</v>
      </c>
      <c r="C260">
        <v>3</v>
      </c>
      <c r="D260" s="15"/>
      <c r="E260" s="15"/>
      <c r="F260" s="15"/>
      <c r="G260" s="15"/>
      <c r="H260" s="15"/>
      <c r="I260" s="15"/>
      <c r="J260" s="15">
        <v>3159064</v>
      </c>
      <c r="K260" s="15">
        <v>86076</v>
      </c>
      <c r="N260" t="s">
        <v>31</v>
      </c>
      <c r="O260">
        <v>2020</v>
      </c>
      <c r="P260">
        <v>3</v>
      </c>
      <c r="W260">
        <v>3159064</v>
      </c>
      <c r="X260">
        <v>86076</v>
      </c>
    </row>
    <row r="261" spans="1:24" x14ac:dyDescent="0.3">
      <c r="A261" t="s">
        <v>31</v>
      </c>
      <c r="B261">
        <v>2020</v>
      </c>
      <c r="C261">
        <v>4</v>
      </c>
      <c r="D261" s="15">
        <v>1199379</v>
      </c>
      <c r="E261" s="15">
        <v>66905</v>
      </c>
      <c r="F261" s="15"/>
      <c r="G261" s="15"/>
      <c r="H261" s="15"/>
      <c r="I261" s="15"/>
      <c r="J261" s="15"/>
      <c r="K261" s="15"/>
      <c r="N261" t="s">
        <v>31</v>
      </c>
      <c r="O261">
        <v>2020</v>
      </c>
      <c r="P261">
        <v>4</v>
      </c>
      <c r="Q261">
        <v>1199379</v>
      </c>
      <c r="R261">
        <v>66905</v>
      </c>
    </row>
    <row r="262" spans="1:24" x14ac:dyDescent="0.3">
      <c r="A262" t="s">
        <v>31</v>
      </c>
      <c r="B262">
        <v>2020</v>
      </c>
      <c r="C262">
        <v>5</v>
      </c>
      <c r="D262" s="15">
        <v>1505671</v>
      </c>
      <c r="E262" s="15">
        <v>99847</v>
      </c>
      <c r="F262" s="15"/>
      <c r="G262" s="15"/>
      <c r="H262" s="15"/>
      <c r="I262" s="15"/>
      <c r="J262" s="15"/>
      <c r="K262" s="15"/>
      <c r="N262" t="s">
        <v>31</v>
      </c>
      <c r="O262">
        <v>2020</v>
      </c>
      <c r="P262">
        <v>5</v>
      </c>
      <c r="Q262">
        <v>1505671</v>
      </c>
      <c r="R262">
        <v>99847</v>
      </c>
    </row>
    <row r="263" spans="1:24" x14ac:dyDescent="0.3">
      <c r="A263" t="s">
        <v>31</v>
      </c>
      <c r="B263">
        <v>2020</v>
      </c>
      <c r="C263">
        <v>6</v>
      </c>
      <c r="D263" s="15">
        <v>1872407</v>
      </c>
      <c r="E263" s="15">
        <v>122817</v>
      </c>
      <c r="F263" s="15"/>
      <c r="G263" s="15"/>
      <c r="H263" s="15"/>
      <c r="I263" s="15"/>
      <c r="J263" s="15"/>
      <c r="K263" s="15"/>
      <c r="N263" t="s">
        <v>31</v>
      </c>
      <c r="O263">
        <v>2020</v>
      </c>
      <c r="P263">
        <v>6</v>
      </c>
      <c r="Q263">
        <v>1872407</v>
      </c>
      <c r="R263">
        <v>122817</v>
      </c>
    </row>
    <row r="264" spans="1:24" x14ac:dyDescent="0.3">
      <c r="A264" t="s">
        <v>31</v>
      </c>
      <c r="B264">
        <v>2020</v>
      </c>
      <c r="C264">
        <v>7</v>
      </c>
      <c r="D264" s="15">
        <v>2116810</v>
      </c>
      <c r="E264" s="15">
        <v>135974</v>
      </c>
      <c r="F264" s="15"/>
      <c r="G264" s="15"/>
      <c r="H264" s="15"/>
      <c r="I264" s="15"/>
      <c r="J264" s="15"/>
      <c r="K264" s="15"/>
      <c r="N264" t="s">
        <v>31</v>
      </c>
      <c r="O264">
        <v>2020</v>
      </c>
      <c r="P264">
        <v>7</v>
      </c>
      <c r="Q264">
        <v>2116810</v>
      </c>
      <c r="R264">
        <v>135974</v>
      </c>
    </row>
    <row r="265" spans="1:24" x14ac:dyDescent="0.3">
      <c r="A265" t="s">
        <v>31</v>
      </c>
      <c r="B265">
        <v>2020</v>
      </c>
      <c r="C265">
        <v>8</v>
      </c>
      <c r="D265" s="15">
        <v>2317181</v>
      </c>
      <c r="E265" s="15">
        <v>147323</v>
      </c>
      <c r="F265" s="15"/>
      <c r="G265" s="15"/>
      <c r="H265" s="15"/>
      <c r="I265" s="15"/>
      <c r="J265" s="15"/>
      <c r="K265" s="15"/>
      <c r="N265" t="s">
        <v>31</v>
      </c>
      <c r="O265">
        <v>2020</v>
      </c>
      <c r="P265">
        <v>8</v>
      </c>
      <c r="Q265">
        <v>2317181</v>
      </c>
      <c r="R265">
        <v>147323</v>
      </c>
    </row>
    <row r="266" spans="1:24" x14ac:dyDescent="0.3">
      <c r="A266" t="s">
        <v>31</v>
      </c>
      <c r="B266">
        <v>2020</v>
      </c>
      <c r="C266">
        <v>9</v>
      </c>
      <c r="D266" s="15">
        <v>2668623</v>
      </c>
      <c r="E266" s="15">
        <v>169430</v>
      </c>
      <c r="F266" s="15"/>
      <c r="G266" s="15"/>
      <c r="H266" s="15"/>
      <c r="I266" s="15"/>
      <c r="J266" s="15"/>
      <c r="K266" s="15"/>
      <c r="N266" t="s">
        <v>31</v>
      </c>
      <c r="O266">
        <v>2020</v>
      </c>
      <c r="P266">
        <v>9</v>
      </c>
      <c r="Q266">
        <v>2668623</v>
      </c>
      <c r="R266">
        <v>169430</v>
      </c>
    </row>
    <row r="267" spans="1:24" x14ac:dyDescent="0.3">
      <c r="A267" t="s">
        <v>31</v>
      </c>
      <c r="B267">
        <v>2020</v>
      </c>
      <c r="C267">
        <v>10</v>
      </c>
      <c r="D267" s="15">
        <v>3083688</v>
      </c>
      <c r="E267" s="15">
        <v>188711</v>
      </c>
      <c r="F267" s="15"/>
      <c r="G267" s="15"/>
      <c r="H267" s="15"/>
      <c r="I267" s="15"/>
      <c r="J267" s="15"/>
      <c r="K267" s="15"/>
      <c r="N267" t="s">
        <v>31</v>
      </c>
      <c r="O267">
        <v>2020</v>
      </c>
      <c r="P267">
        <v>10</v>
      </c>
      <c r="Q267">
        <v>3083688</v>
      </c>
      <c r="R267">
        <v>188711</v>
      </c>
    </row>
    <row r="268" spans="1:24" x14ac:dyDescent="0.3">
      <c r="A268" t="s">
        <v>31</v>
      </c>
      <c r="B268">
        <v>2020</v>
      </c>
      <c r="C268">
        <v>11</v>
      </c>
      <c r="D268" s="15">
        <v>3263311</v>
      </c>
      <c r="E268" s="15">
        <v>207030</v>
      </c>
      <c r="F268" s="15"/>
      <c r="G268" s="15"/>
      <c r="H268" s="15"/>
      <c r="I268" s="15"/>
      <c r="J268" s="15"/>
      <c r="K268" s="15"/>
      <c r="N268" t="s">
        <v>31</v>
      </c>
      <c r="O268">
        <v>2020</v>
      </c>
      <c r="P268">
        <v>11</v>
      </c>
      <c r="Q268">
        <v>3263311</v>
      </c>
      <c r="R268">
        <v>207030</v>
      </c>
    </row>
    <row r="269" spans="1:24" x14ac:dyDescent="0.3">
      <c r="A269" t="s">
        <v>31</v>
      </c>
      <c r="B269">
        <v>2020</v>
      </c>
      <c r="C269">
        <v>12</v>
      </c>
      <c r="D269" s="15">
        <v>3152973</v>
      </c>
      <c r="E269" s="15">
        <v>202118</v>
      </c>
      <c r="F269" s="15"/>
      <c r="G269" s="15"/>
      <c r="H269" s="15"/>
      <c r="I269" s="15"/>
      <c r="J269" s="15"/>
      <c r="K269" s="15"/>
      <c r="N269" t="s">
        <v>31</v>
      </c>
      <c r="O269">
        <v>2020</v>
      </c>
      <c r="P269">
        <v>12</v>
      </c>
      <c r="Q269">
        <v>3152973</v>
      </c>
      <c r="R269">
        <v>202118</v>
      </c>
    </row>
    <row r="270" spans="1:24" x14ac:dyDescent="0.3">
      <c r="A270" t="s">
        <v>31</v>
      </c>
      <c r="B270">
        <v>2021</v>
      </c>
      <c r="C270">
        <v>1</v>
      </c>
      <c r="D270" s="15">
        <v>3242240</v>
      </c>
      <c r="E270" s="15">
        <v>194732</v>
      </c>
      <c r="F270" s="15"/>
      <c r="G270" s="15"/>
      <c r="H270" s="15"/>
      <c r="I270" s="15"/>
      <c r="J270" s="15"/>
      <c r="K270" s="15"/>
      <c r="N270" t="s">
        <v>31</v>
      </c>
      <c r="O270">
        <v>2021</v>
      </c>
      <c r="P270">
        <v>1</v>
      </c>
      <c r="Q270">
        <v>3242240</v>
      </c>
      <c r="R270">
        <v>194732</v>
      </c>
    </row>
    <row r="271" spans="1:24" x14ac:dyDescent="0.3">
      <c r="A271" t="s">
        <v>31</v>
      </c>
      <c r="B271">
        <v>2021</v>
      </c>
      <c r="C271">
        <v>2</v>
      </c>
      <c r="D271" s="15">
        <v>3094163</v>
      </c>
      <c r="E271" s="15">
        <v>193484</v>
      </c>
      <c r="F271" s="15"/>
      <c r="G271" s="15"/>
      <c r="H271" s="15"/>
      <c r="I271" s="15"/>
      <c r="J271" s="15"/>
      <c r="K271" s="15"/>
      <c r="N271" t="s">
        <v>31</v>
      </c>
      <c r="O271">
        <v>2021</v>
      </c>
      <c r="P271">
        <v>2</v>
      </c>
      <c r="Q271">
        <v>3094163</v>
      </c>
      <c r="R271">
        <v>193484</v>
      </c>
    </row>
    <row r="272" spans="1:24" x14ac:dyDescent="0.3">
      <c r="A272" t="s">
        <v>31</v>
      </c>
      <c r="B272">
        <v>2021</v>
      </c>
      <c r="C272">
        <v>3</v>
      </c>
      <c r="D272" s="15"/>
      <c r="E272" s="15"/>
      <c r="F272" s="15">
        <v>3712127</v>
      </c>
      <c r="G272" s="15">
        <v>227564</v>
      </c>
      <c r="H272" s="15"/>
      <c r="I272" s="15"/>
      <c r="J272" s="15"/>
      <c r="K272" s="15"/>
      <c r="N272" t="s">
        <v>31</v>
      </c>
      <c r="O272">
        <v>2021</v>
      </c>
      <c r="P272">
        <v>3</v>
      </c>
      <c r="S272">
        <v>3712127</v>
      </c>
      <c r="T272">
        <v>227564</v>
      </c>
    </row>
    <row r="273" spans="1:22" x14ac:dyDescent="0.3">
      <c r="A273" t="s">
        <v>31</v>
      </c>
      <c r="B273">
        <v>2021</v>
      </c>
      <c r="C273">
        <v>4</v>
      </c>
      <c r="D273" s="15"/>
      <c r="E273" s="15"/>
      <c r="F273" s="15">
        <v>3605208</v>
      </c>
      <c r="G273" s="15">
        <v>228225</v>
      </c>
      <c r="H273" s="15"/>
      <c r="I273" s="15"/>
      <c r="J273" s="15"/>
      <c r="K273" s="15"/>
      <c r="N273" t="s">
        <v>31</v>
      </c>
      <c r="O273">
        <v>2021</v>
      </c>
      <c r="P273">
        <v>4</v>
      </c>
      <c r="S273">
        <v>3605208</v>
      </c>
      <c r="T273">
        <v>228225</v>
      </c>
    </row>
    <row r="274" spans="1:22" x14ac:dyDescent="0.3">
      <c r="A274" t="s">
        <v>31</v>
      </c>
      <c r="B274">
        <v>2021</v>
      </c>
      <c r="C274">
        <v>5</v>
      </c>
      <c r="D274" s="15"/>
      <c r="E274" s="15"/>
      <c r="F274" s="15">
        <v>3514819</v>
      </c>
      <c r="G274" s="15">
        <v>226761</v>
      </c>
      <c r="H274" s="15"/>
      <c r="I274" s="15"/>
      <c r="J274" s="15"/>
      <c r="K274" s="15"/>
      <c r="N274" t="s">
        <v>31</v>
      </c>
      <c r="O274">
        <v>2021</v>
      </c>
      <c r="P274">
        <v>5</v>
      </c>
      <c r="S274">
        <v>3514819</v>
      </c>
      <c r="T274">
        <v>226761</v>
      </c>
    </row>
    <row r="275" spans="1:22" x14ac:dyDescent="0.3">
      <c r="A275" t="s">
        <v>31</v>
      </c>
      <c r="B275">
        <v>2021</v>
      </c>
      <c r="C275">
        <v>6</v>
      </c>
      <c r="D275" s="15"/>
      <c r="E275" s="15"/>
      <c r="F275" s="15">
        <v>3704695</v>
      </c>
      <c r="G275" s="15">
        <v>251505</v>
      </c>
      <c r="H275" s="15"/>
      <c r="I275" s="15"/>
      <c r="J275" s="15"/>
      <c r="K275" s="15"/>
      <c r="N275" t="s">
        <v>31</v>
      </c>
      <c r="O275">
        <v>2021</v>
      </c>
      <c r="P275">
        <v>6</v>
      </c>
      <c r="S275">
        <v>3704695</v>
      </c>
      <c r="T275">
        <v>251505</v>
      </c>
    </row>
    <row r="276" spans="1:22" x14ac:dyDescent="0.3">
      <c r="A276" t="s">
        <v>31</v>
      </c>
      <c r="B276">
        <v>2021</v>
      </c>
      <c r="C276">
        <v>7</v>
      </c>
      <c r="D276" s="15"/>
      <c r="E276" s="15"/>
      <c r="F276" s="15">
        <v>3931684</v>
      </c>
      <c r="G276" s="15">
        <v>267623</v>
      </c>
      <c r="H276" s="15"/>
      <c r="I276" s="15"/>
      <c r="J276" s="15"/>
      <c r="K276" s="15"/>
      <c r="N276" t="s">
        <v>31</v>
      </c>
      <c r="O276">
        <v>2021</v>
      </c>
      <c r="P276">
        <v>7</v>
      </c>
      <c r="S276">
        <v>3931684</v>
      </c>
      <c r="T276">
        <v>267623</v>
      </c>
    </row>
    <row r="277" spans="1:22" x14ac:dyDescent="0.3">
      <c r="A277" t="s">
        <v>31</v>
      </c>
      <c r="B277">
        <v>2021</v>
      </c>
      <c r="C277">
        <v>8</v>
      </c>
      <c r="D277" s="15"/>
      <c r="E277" s="15"/>
      <c r="F277" s="15">
        <v>4351008</v>
      </c>
      <c r="G277" s="15">
        <v>285564</v>
      </c>
      <c r="H277" s="15"/>
      <c r="I277" s="15"/>
      <c r="J277" s="15"/>
      <c r="K277" s="15"/>
      <c r="N277" t="s">
        <v>31</v>
      </c>
      <c r="O277">
        <v>2021</v>
      </c>
      <c r="P277">
        <v>8</v>
      </c>
      <c r="S277">
        <v>4351008</v>
      </c>
      <c r="T277">
        <v>285564</v>
      </c>
    </row>
    <row r="278" spans="1:22" x14ac:dyDescent="0.3">
      <c r="A278" t="s">
        <v>31</v>
      </c>
      <c r="B278">
        <v>2021</v>
      </c>
      <c r="C278">
        <v>9</v>
      </c>
      <c r="D278" s="15"/>
      <c r="E278" s="15"/>
      <c r="F278" s="15">
        <v>4527383</v>
      </c>
      <c r="G278" s="15">
        <v>296364</v>
      </c>
      <c r="H278" s="15"/>
      <c r="I278" s="15"/>
      <c r="J278" s="15"/>
      <c r="K278" s="15"/>
      <c r="N278" t="s">
        <v>31</v>
      </c>
      <c r="O278">
        <v>2021</v>
      </c>
      <c r="P278">
        <v>9</v>
      </c>
      <c r="S278">
        <v>4527383</v>
      </c>
      <c r="T278">
        <v>296364</v>
      </c>
    </row>
    <row r="279" spans="1:22" x14ac:dyDescent="0.3">
      <c r="A279" t="s">
        <v>31</v>
      </c>
      <c r="B279">
        <v>2021</v>
      </c>
      <c r="C279">
        <v>10</v>
      </c>
      <c r="D279" s="15"/>
      <c r="E279" s="15"/>
      <c r="F279" s="15">
        <v>4622395</v>
      </c>
      <c r="G279" s="15">
        <v>288270</v>
      </c>
      <c r="H279" s="15"/>
      <c r="I279" s="15"/>
      <c r="J279" s="15"/>
      <c r="K279" s="15"/>
      <c r="N279" t="s">
        <v>31</v>
      </c>
      <c r="O279">
        <v>2021</v>
      </c>
      <c r="P279">
        <v>10</v>
      </c>
      <c r="S279">
        <v>4622395</v>
      </c>
      <c r="T279">
        <v>288270</v>
      </c>
    </row>
    <row r="280" spans="1:22" x14ac:dyDescent="0.3">
      <c r="A280" t="s">
        <v>31</v>
      </c>
      <c r="B280">
        <v>2021</v>
      </c>
      <c r="C280">
        <v>11</v>
      </c>
      <c r="D280" s="15"/>
      <c r="E280" s="15"/>
      <c r="F280" s="15">
        <v>4824501</v>
      </c>
      <c r="G280" s="15">
        <v>297861</v>
      </c>
      <c r="H280" s="15"/>
      <c r="I280" s="15"/>
      <c r="J280" s="15"/>
      <c r="K280" s="15"/>
      <c r="N280" t="s">
        <v>31</v>
      </c>
      <c r="O280">
        <v>2021</v>
      </c>
      <c r="P280">
        <v>11</v>
      </c>
      <c r="S280">
        <v>4824501</v>
      </c>
      <c r="T280">
        <v>297861</v>
      </c>
    </row>
    <row r="281" spans="1:22" x14ac:dyDescent="0.3">
      <c r="A281" t="s">
        <v>31</v>
      </c>
      <c r="B281">
        <v>2021</v>
      </c>
      <c r="C281">
        <v>12</v>
      </c>
      <c r="D281" s="15"/>
      <c r="E281" s="15"/>
      <c r="F281" s="15">
        <v>4380627</v>
      </c>
      <c r="G281" s="15">
        <v>265065</v>
      </c>
      <c r="H281" s="15"/>
      <c r="I281" s="15"/>
      <c r="J281" s="15"/>
      <c r="K281" s="15"/>
      <c r="N281" t="s">
        <v>31</v>
      </c>
      <c r="O281">
        <v>2021</v>
      </c>
      <c r="P281">
        <v>12</v>
      </c>
      <c r="S281">
        <v>4380627</v>
      </c>
      <c r="T281">
        <v>265065</v>
      </c>
    </row>
    <row r="282" spans="1:22" x14ac:dyDescent="0.3">
      <c r="A282" t="s">
        <v>30</v>
      </c>
      <c r="B282">
        <v>2018</v>
      </c>
      <c r="C282">
        <v>1</v>
      </c>
      <c r="D282" s="15"/>
      <c r="E282" s="15"/>
      <c r="F282" s="15"/>
      <c r="G282" s="15"/>
      <c r="H282" s="15">
        <v>110794</v>
      </c>
      <c r="I282" s="15">
        <v>354</v>
      </c>
      <c r="J282" s="15"/>
      <c r="K282" s="15"/>
      <c r="N282" t="s">
        <v>30</v>
      </c>
      <c r="O282">
        <v>2018</v>
      </c>
      <c r="P282">
        <v>1</v>
      </c>
      <c r="U282">
        <v>110794</v>
      </c>
      <c r="V282">
        <v>354</v>
      </c>
    </row>
    <row r="283" spans="1:22" x14ac:dyDescent="0.3">
      <c r="A283" t="s">
        <v>30</v>
      </c>
      <c r="B283">
        <v>2018</v>
      </c>
      <c r="C283">
        <v>2</v>
      </c>
      <c r="D283" s="15"/>
      <c r="E283" s="15"/>
      <c r="F283" s="15"/>
      <c r="G283" s="15"/>
      <c r="H283" s="15">
        <v>90882</v>
      </c>
      <c r="I283" s="15">
        <v>266</v>
      </c>
      <c r="J283" s="15"/>
      <c r="K283" s="15"/>
      <c r="N283" t="s">
        <v>30</v>
      </c>
      <c r="O283">
        <v>2018</v>
      </c>
      <c r="P283">
        <v>2</v>
      </c>
      <c r="U283">
        <v>90882</v>
      </c>
      <c r="V283">
        <v>266</v>
      </c>
    </row>
    <row r="284" spans="1:22" x14ac:dyDescent="0.3">
      <c r="A284" t="s">
        <v>30</v>
      </c>
      <c r="B284">
        <v>2018</v>
      </c>
      <c r="C284">
        <v>3</v>
      </c>
      <c r="D284" s="15"/>
      <c r="E284" s="15"/>
      <c r="F284" s="15"/>
      <c r="G284" s="15"/>
      <c r="H284" s="15">
        <v>103725</v>
      </c>
      <c r="I284" s="15">
        <v>319</v>
      </c>
      <c r="J284" s="15"/>
      <c r="K284" s="15"/>
      <c r="N284" t="s">
        <v>30</v>
      </c>
      <c r="O284">
        <v>2018</v>
      </c>
      <c r="P284">
        <v>3</v>
      </c>
      <c r="U284">
        <v>103725</v>
      </c>
      <c r="V284">
        <v>319</v>
      </c>
    </row>
    <row r="285" spans="1:22" x14ac:dyDescent="0.3">
      <c r="A285" t="s">
        <v>30</v>
      </c>
      <c r="B285">
        <v>2018</v>
      </c>
      <c r="C285">
        <v>4</v>
      </c>
      <c r="D285" s="15"/>
      <c r="E285" s="15"/>
      <c r="F285" s="15"/>
      <c r="G285" s="15"/>
      <c r="H285" s="15">
        <v>104175</v>
      </c>
      <c r="I285" s="15">
        <v>376</v>
      </c>
      <c r="J285" s="15"/>
      <c r="K285" s="15"/>
      <c r="N285" t="s">
        <v>30</v>
      </c>
      <c r="O285">
        <v>2018</v>
      </c>
      <c r="P285">
        <v>4</v>
      </c>
      <c r="U285">
        <v>104175</v>
      </c>
      <c r="V285">
        <v>376</v>
      </c>
    </row>
    <row r="286" spans="1:22" x14ac:dyDescent="0.3">
      <c r="A286" t="s">
        <v>30</v>
      </c>
      <c r="B286">
        <v>2018</v>
      </c>
      <c r="C286">
        <v>5</v>
      </c>
      <c r="D286" s="15"/>
      <c r="E286" s="15"/>
      <c r="F286" s="15"/>
      <c r="G286" s="15"/>
      <c r="H286" s="15">
        <v>105252</v>
      </c>
      <c r="I286" s="15">
        <v>328</v>
      </c>
      <c r="J286" s="15"/>
      <c r="K286" s="15"/>
      <c r="N286" t="s">
        <v>30</v>
      </c>
      <c r="O286">
        <v>2018</v>
      </c>
      <c r="P286">
        <v>5</v>
      </c>
      <c r="U286">
        <v>105252</v>
      </c>
      <c r="V286">
        <v>328</v>
      </c>
    </row>
    <row r="287" spans="1:22" x14ac:dyDescent="0.3">
      <c r="A287" t="s">
        <v>30</v>
      </c>
      <c r="B287">
        <v>2018</v>
      </c>
      <c r="C287">
        <v>6</v>
      </c>
      <c r="D287" s="15"/>
      <c r="E287" s="15"/>
      <c r="F287" s="15"/>
      <c r="G287" s="15"/>
      <c r="H287" s="15">
        <v>94869</v>
      </c>
      <c r="I287" s="15">
        <v>319</v>
      </c>
      <c r="J287" s="15"/>
      <c r="K287" s="15"/>
      <c r="N287" t="s">
        <v>30</v>
      </c>
      <c r="O287">
        <v>2018</v>
      </c>
      <c r="P287">
        <v>6</v>
      </c>
      <c r="U287">
        <v>94869</v>
      </c>
      <c r="V287">
        <v>319</v>
      </c>
    </row>
    <row r="288" spans="1:22" x14ac:dyDescent="0.3">
      <c r="A288" t="s">
        <v>30</v>
      </c>
      <c r="B288">
        <v>2018</v>
      </c>
      <c r="C288">
        <v>7</v>
      </c>
      <c r="D288" s="15"/>
      <c r="E288" s="15"/>
      <c r="F288" s="15"/>
      <c r="G288" s="15"/>
      <c r="H288" s="15">
        <v>110859</v>
      </c>
      <c r="I288" s="15">
        <v>386</v>
      </c>
      <c r="J288" s="15"/>
      <c r="K288" s="15"/>
      <c r="N288" t="s">
        <v>30</v>
      </c>
      <c r="O288">
        <v>2018</v>
      </c>
      <c r="P288">
        <v>7</v>
      </c>
      <c r="U288">
        <v>110859</v>
      </c>
      <c r="V288">
        <v>386</v>
      </c>
    </row>
    <row r="289" spans="1:22" x14ac:dyDescent="0.3">
      <c r="A289" t="s">
        <v>30</v>
      </c>
      <c r="B289">
        <v>2018</v>
      </c>
      <c r="C289">
        <v>8</v>
      </c>
      <c r="D289" s="15"/>
      <c r="E289" s="15"/>
      <c r="F289" s="15"/>
      <c r="G289" s="15"/>
      <c r="H289" s="15">
        <v>102364</v>
      </c>
      <c r="I289" s="15">
        <v>366</v>
      </c>
      <c r="J289" s="15"/>
      <c r="K289" s="15"/>
      <c r="N289" t="s">
        <v>30</v>
      </c>
      <c r="O289">
        <v>2018</v>
      </c>
      <c r="P289">
        <v>8</v>
      </c>
      <c r="U289">
        <v>102364</v>
      </c>
      <c r="V289">
        <v>366</v>
      </c>
    </row>
    <row r="290" spans="1:22" x14ac:dyDescent="0.3">
      <c r="A290" t="s">
        <v>30</v>
      </c>
      <c r="B290">
        <v>2018</v>
      </c>
      <c r="C290">
        <v>9</v>
      </c>
      <c r="D290" s="15"/>
      <c r="E290" s="15"/>
      <c r="F290" s="15"/>
      <c r="G290" s="15"/>
      <c r="H290" s="15">
        <v>96807</v>
      </c>
      <c r="I290" s="15">
        <v>345</v>
      </c>
      <c r="J290" s="15"/>
      <c r="K290" s="15"/>
      <c r="N290" t="s">
        <v>30</v>
      </c>
      <c r="O290">
        <v>2018</v>
      </c>
      <c r="P290">
        <v>9</v>
      </c>
      <c r="U290">
        <v>96807</v>
      </c>
      <c r="V290">
        <v>345</v>
      </c>
    </row>
    <row r="291" spans="1:22" x14ac:dyDescent="0.3">
      <c r="A291" t="s">
        <v>30</v>
      </c>
      <c r="B291">
        <v>2018</v>
      </c>
      <c r="C291">
        <v>10</v>
      </c>
      <c r="D291" s="15"/>
      <c r="E291" s="15"/>
      <c r="F291" s="15"/>
      <c r="G291" s="15"/>
      <c r="H291" s="15">
        <v>110336</v>
      </c>
      <c r="I291" s="15">
        <v>435</v>
      </c>
      <c r="J291" s="15"/>
      <c r="K291" s="15"/>
      <c r="N291" t="s">
        <v>30</v>
      </c>
      <c r="O291">
        <v>2018</v>
      </c>
      <c r="P291">
        <v>10</v>
      </c>
      <c r="U291">
        <v>110336</v>
      </c>
      <c r="V291">
        <v>435</v>
      </c>
    </row>
    <row r="292" spans="1:22" x14ac:dyDescent="0.3">
      <c r="A292" t="s">
        <v>30</v>
      </c>
      <c r="B292">
        <v>2018</v>
      </c>
      <c r="C292">
        <v>11</v>
      </c>
      <c r="D292" s="15"/>
      <c r="E292" s="15"/>
      <c r="F292" s="15"/>
      <c r="G292" s="15"/>
      <c r="H292" s="15">
        <v>103284</v>
      </c>
      <c r="I292" s="15">
        <v>394</v>
      </c>
      <c r="J292" s="15"/>
      <c r="K292" s="15"/>
      <c r="N292" t="s">
        <v>30</v>
      </c>
      <c r="O292">
        <v>2018</v>
      </c>
      <c r="P292">
        <v>11</v>
      </c>
      <c r="U292">
        <v>103284</v>
      </c>
      <c r="V292">
        <v>394</v>
      </c>
    </row>
    <row r="293" spans="1:22" x14ac:dyDescent="0.3">
      <c r="A293" t="s">
        <v>30</v>
      </c>
      <c r="B293">
        <v>2018</v>
      </c>
      <c r="C293">
        <v>12</v>
      </c>
      <c r="D293" s="15"/>
      <c r="E293" s="15"/>
      <c r="F293" s="15"/>
      <c r="G293" s="15"/>
      <c r="H293" s="15">
        <v>95733</v>
      </c>
      <c r="I293" s="15">
        <v>321</v>
      </c>
      <c r="J293" s="15"/>
      <c r="K293" s="15"/>
      <c r="N293" t="s">
        <v>30</v>
      </c>
      <c r="O293">
        <v>2018</v>
      </c>
      <c r="P293">
        <v>12</v>
      </c>
      <c r="U293">
        <v>95733</v>
      </c>
      <c r="V293">
        <v>321</v>
      </c>
    </row>
    <row r="294" spans="1:22" x14ac:dyDescent="0.3">
      <c r="A294" t="s">
        <v>30</v>
      </c>
      <c r="B294">
        <v>2019</v>
      </c>
      <c r="C294">
        <v>1</v>
      </c>
      <c r="D294" s="15"/>
      <c r="E294" s="15"/>
      <c r="F294" s="15"/>
      <c r="G294" s="15"/>
      <c r="H294" s="15">
        <v>110116</v>
      </c>
      <c r="I294" s="15">
        <v>455</v>
      </c>
      <c r="J294" s="15"/>
      <c r="K294" s="15"/>
      <c r="N294" t="s">
        <v>30</v>
      </c>
      <c r="O294">
        <v>2019</v>
      </c>
      <c r="P294">
        <v>1</v>
      </c>
      <c r="U294">
        <v>110116</v>
      </c>
      <c r="V294">
        <v>455</v>
      </c>
    </row>
    <row r="295" spans="1:22" x14ac:dyDescent="0.3">
      <c r="A295" t="s">
        <v>30</v>
      </c>
      <c r="B295">
        <v>2019</v>
      </c>
      <c r="C295">
        <v>2</v>
      </c>
      <c r="D295" s="15"/>
      <c r="E295" s="15"/>
      <c r="F295" s="15"/>
      <c r="G295" s="15"/>
      <c r="H295" s="15">
        <v>90011</v>
      </c>
      <c r="I295" s="15">
        <v>392</v>
      </c>
      <c r="J295" s="15"/>
      <c r="K295" s="15"/>
      <c r="N295" t="s">
        <v>30</v>
      </c>
      <c r="O295">
        <v>2019</v>
      </c>
      <c r="P295">
        <v>2</v>
      </c>
      <c r="U295">
        <v>90011</v>
      </c>
      <c r="V295">
        <v>392</v>
      </c>
    </row>
    <row r="296" spans="1:22" x14ac:dyDescent="0.3">
      <c r="A296" t="s">
        <v>30</v>
      </c>
      <c r="B296">
        <v>2019</v>
      </c>
      <c r="C296">
        <v>3</v>
      </c>
      <c r="D296" s="15"/>
      <c r="E296" s="15"/>
      <c r="F296" s="15"/>
      <c r="G296" s="15"/>
      <c r="H296" s="15">
        <v>106283</v>
      </c>
      <c r="I296" s="15">
        <v>462</v>
      </c>
      <c r="J296" s="15"/>
      <c r="K296" s="15"/>
      <c r="N296" t="s">
        <v>30</v>
      </c>
      <c r="O296">
        <v>2019</v>
      </c>
      <c r="P296">
        <v>3</v>
      </c>
      <c r="U296">
        <v>106283</v>
      </c>
      <c r="V296">
        <v>462</v>
      </c>
    </row>
    <row r="297" spans="1:22" x14ac:dyDescent="0.3">
      <c r="A297" t="s">
        <v>30</v>
      </c>
      <c r="B297">
        <v>2019</v>
      </c>
      <c r="C297">
        <v>4</v>
      </c>
      <c r="D297" s="15"/>
      <c r="E297" s="15"/>
      <c r="F297" s="15"/>
      <c r="G297" s="15"/>
      <c r="H297" s="15">
        <v>109090</v>
      </c>
      <c r="I297" s="15">
        <v>384</v>
      </c>
      <c r="J297" s="15"/>
      <c r="K297" s="15"/>
      <c r="N297" t="s">
        <v>30</v>
      </c>
      <c r="O297">
        <v>2019</v>
      </c>
      <c r="P297">
        <v>4</v>
      </c>
      <c r="U297">
        <v>109090</v>
      </c>
      <c r="V297">
        <v>384</v>
      </c>
    </row>
    <row r="298" spans="1:22" x14ac:dyDescent="0.3">
      <c r="A298" t="s">
        <v>30</v>
      </c>
      <c r="B298">
        <v>2019</v>
      </c>
      <c r="C298">
        <v>5</v>
      </c>
      <c r="D298" s="15"/>
      <c r="E298" s="15"/>
      <c r="F298" s="15"/>
      <c r="G298" s="15"/>
      <c r="H298" s="15">
        <v>109581</v>
      </c>
      <c r="I298" s="15">
        <v>414</v>
      </c>
      <c r="J298" s="15"/>
      <c r="K298" s="15"/>
      <c r="N298" t="s">
        <v>30</v>
      </c>
      <c r="O298">
        <v>2019</v>
      </c>
      <c r="P298">
        <v>5</v>
      </c>
      <c r="U298">
        <v>109581</v>
      </c>
      <c r="V298">
        <v>414</v>
      </c>
    </row>
    <row r="299" spans="1:22" x14ac:dyDescent="0.3">
      <c r="A299" t="s">
        <v>30</v>
      </c>
      <c r="B299">
        <v>2019</v>
      </c>
      <c r="C299">
        <v>6</v>
      </c>
      <c r="D299" s="15"/>
      <c r="E299" s="15"/>
      <c r="F299" s="15"/>
      <c r="G299" s="15"/>
      <c r="H299" s="15">
        <v>96532</v>
      </c>
      <c r="I299" s="15">
        <v>363</v>
      </c>
      <c r="J299" s="15"/>
      <c r="K299" s="15"/>
      <c r="N299" t="s">
        <v>30</v>
      </c>
      <c r="O299">
        <v>2019</v>
      </c>
      <c r="P299">
        <v>6</v>
      </c>
      <c r="U299">
        <v>96532</v>
      </c>
      <c r="V299">
        <v>363</v>
      </c>
    </row>
    <row r="300" spans="1:22" x14ac:dyDescent="0.3">
      <c r="A300" t="s">
        <v>30</v>
      </c>
      <c r="B300">
        <v>2019</v>
      </c>
      <c r="C300">
        <v>7</v>
      </c>
      <c r="D300" s="15"/>
      <c r="E300" s="15"/>
      <c r="F300" s="15"/>
      <c r="G300" s="15"/>
      <c r="H300" s="15">
        <v>118571</v>
      </c>
      <c r="I300" s="15">
        <v>462</v>
      </c>
      <c r="J300" s="15"/>
      <c r="K300" s="15"/>
      <c r="N300" t="s">
        <v>30</v>
      </c>
      <c r="O300">
        <v>2019</v>
      </c>
      <c r="P300">
        <v>7</v>
      </c>
      <c r="U300">
        <v>118571</v>
      </c>
      <c r="V300">
        <v>462</v>
      </c>
    </row>
    <row r="301" spans="1:22" x14ac:dyDescent="0.3">
      <c r="A301" t="s">
        <v>30</v>
      </c>
      <c r="B301">
        <v>2019</v>
      </c>
      <c r="C301">
        <v>8</v>
      </c>
      <c r="D301" s="15"/>
      <c r="E301" s="15"/>
      <c r="F301" s="15"/>
      <c r="G301" s="15"/>
      <c r="H301" s="15">
        <v>103372</v>
      </c>
      <c r="I301" s="15">
        <v>397</v>
      </c>
      <c r="J301" s="15"/>
      <c r="K301" s="15"/>
      <c r="N301" t="s">
        <v>30</v>
      </c>
      <c r="O301">
        <v>2019</v>
      </c>
      <c r="P301">
        <v>8</v>
      </c>
      <c r="U301">
        <v>103372</v>
      </c>
      <c r="V301">
        <v>397</v>
      </c>
    </row>
    <row r="302" spans="1:22" x14ac:dyDescent="0.3">
      <c r="A302" t="s">
        <v>30</v>
      </c>
      <c r="B302">
        <v>2019</v>
      </c>
      <c r="C302">
        <v>9</v>
      </c>
      <c r="D302" s="15"/>
      <c r="E302" s="15"/>
      <c r="F302" s="15"/>
      <c r="G302" s="15"/>
      <c r="H302" s="15">
        <v>100670</v>
      </c>
      <c r="I302" s="15">
        <v>404</v>
      </c>
      <c r="J302" s="15"/>
      <c r="K302" s="15"/>
      <c r="N302" t="s">
        <v>30</v>
      </c>
      <c r="O302">
        <v>2019</v>
      </c>
      <c r="P302">
        <v>9</v>
      </c>
      <c r="U302">
        <v>100670</v>
      </c>
      <c r="V302">
        <v>404</v>
      </c>
    </row>
    <row r="303" spans="1:22" x14ac:dyDescent="0.3">
      <c r="A303" t="s">
        <v>30</v>
      </c>
      <c r="B303">
        <v>2019</v>
      </c>
      <c r="C303">
        <v>10</v>
      </c>
      <c r="D303" s="15"/>
      <c r="E303" s="15"/>
      <c r="F303" s="15"/>
      <c r="G303" s="15"/>
      <c r="H303" s="15">
        <v>108038</v>
      </c>
      <c r="I303" s="15">
        <v>437</v>
      </c>
      <c r="J303" s="15"/>
      <c r="K303" s="15"/>
      <c r="N303" t="s">
        <v>30</v>
      </c>
      <c r="O303">
        <v>2019</v>
      </c>
      <c r="P303">
        <v>10</v>
      </c>
      <c r="U303">
        <v>108038</v>
      </c>
      <c r="V303">
        <v>437</v>
      </c>
    </row>
    <row r="304" spans="1:22" x14ac:dyDescent="0.3">
      <c r="A304" t="s">
        <v>30</v>
      </c>
      <c r="B304">
        <v>2019</v>
      </c>
      <c r="C304">
        <v>11</v>
      </c>
      <c r="D304" s="15"/>
      <c r="E304" s="15"/>
      <c r="F304" s="15"/>
      <c r="G304" s="15"/>
      <c r="H304" s="15">
        <v>106039</v>
      </c>
      <c r="I304" s="15">
        <v>469</v>
      </c>
      <c r="J304" s="15"/>
      <c r="K304" s="15"/>
      <c r="N304" t="s">
        <v>30</v>
      </c>
      <c r="O304">
        <v>2019</v>
      </c>
      <c r="P304">
        <v>11</v>
      </c>
      <c r="U304">
        <v>106039</v>
      </c>
      <c r="V304">
        <v>469</v>
      </c>
    </row>
    <row r="305" spans="1:24" x14ac:dyDescent="0.3">
      <c r="A305" t="s">
        <v>30</v>
      </c>
      <c r="B305">
        <v>2019</v>
      </c>
      <c r="C305">
        <v>12</v>
      </c>
      <c r="D305" s="15"/>
      <c r="E305" s="15"/>
      <c r="F305" s="15"/>
      <c r="G305" s="15"/>
      <c r="H305" s="15">
        <v>101559</v>
      </c>
      <c r="I305" s="15">
        <v>356</v>
      </c>
      <c r="J305" s="15"/>
      <c r="K305" s="15"/>
      <c r="N305" t="s">
        <v>30</v>
      </c>
      <c r="O305">
        <v>2019</v>
      </c>
      <c r="P305">
        <v>12</v>
      </c>
      <c r="U305">
        <v>101559</v>
      </c>
      <c r="V305">
        <v>356</v>
      </c>
    </row>
    <row r="306" spans="1:24" x14ac:dyDescent="0.3">
      <c r="A306" t="s">
        <v>30</v>
      </c>
      <c r="B306">
        <v>2020</v>
      </c>
      <c r="C306">
        <v>1</v>
      </c>
      <c r="D306" s="15"/>
      <c r="E306" s="15"/>
      <c r="F306" s="15"/>
      <c r="G306" s="15"/>
      <c r="H306" s="15">
        <v>104925</v>
      </c>
      <c r="I306" s="15">
        <v>415</v>
      </c>
      <c r="J306" s="15"/>
      <c r="K306" s="15"/>
      <c r="N306" t="s">
        <v>30</v>
      </c>
      <c r="O306">
        <v>2020</v>
      </c>
      <c r="P306">
        <v>1</v>
      </c>
      <c r="U306">
        <v>104925</v>
      </c>
      <c r="V306">
        <v>415</v>
      </c>
    </row>
    <row r="307" spans="1:24" x14ac:dyDescent="0.3">
      <c r="A307" t="s">
        <v>30</v>
      </c>
      <c r="B307">
        <v>2020</v>
      </c>
      <c r="C307">
        <v>2</v>
      </c>
      <c r="D307" s="15"/>
      <c r="E307" s="15"/>
      <c r="F307" s="15"/>
      <c r="G307" s="15"/>
      <c r="H307" s="15">
        <v>91012</v>
      </c>
      <c r="I307" s="15">
        <v>343</v>
      </c>
      <c r="J307" s="15"/>
      <c r="K307" s="15"/>
      <c r="N307" t="s">
        <v>30</v>
      </c>
      <c r="O307">
        <v>2020</v>
      </c>
      <c r="P307">
        <v>2</v>
      </c>
      <c r="U307">
        <v>91012</v>
      </c>
      <c r="V307">
        <v>343</v>
      </c>
    </row>
    <row r="308" spans="1:24" x14ac:dyDescent="0.3">
      <c r="A308" t="s">
        <v>30</v>
      </c>
      <c r="B308">
        <v>2020</v>
      </c>
      <c r="C308">
        <v>3</v>
      </c>
      <c r="D308" s="15"/>
      <c r="E308" s="15"/>
      <c r="F308" s="15"/>
      <c r="G308" s="15"/>
      <c r="H308" s="15"/>
      <c r="I308" s="15"/>
      <c r="J308" s="15">
        <v>90270</v>
      </c>
      <c r="K308" s="15">
        <v>382</v>
      </c>
      <c r="N308" t="s">
        <v>30</v>
      </c>
      <c r="O308">
        <v>2020</v>
      </c>
      <c r="P308">
        <v>3</v>
      </c>
      <c r="W308">
        <v>90270</v>
      </c>
      <c r="X308">
        <v>382</v>
      </c>
    </row>
    <row r="309" spans="1:24" x14ac:dyDescent="0.3">
      <c r="A309" t="s">
        <v>30</v>
      </c>
      <c r="B309">
        <v>2020</v>
      </c>
      <c r="C309">
        <v>4</v>
      </c>
      <c r="D309" s="15">
        <v>63024</v>
      </c>
      <c r="E309" s="15">
        <v>287</v>
      </c>
      <c r="F309" s="15"/>
      <c r="G309" s="15"/>
      <c r="H309" s="15"/>
      <c r="I309" s="15"/>
      <c r="J309" s="15"/>
      <c r="K309" s="15"/>
      <c r="N309" t="s">
        <v>30</v>
      </c>
      <c r="O309">
        <v>2020</v>
      </c>
      <c r="P309">
        <v>4</v>
      </c>
      <c r="Q309">
        <v>63024</v>
      </c>
      <c r="R309">
        <v>287</v>
      </c>
    </row>
    <row r="310" spans="1:24" x14ac:dyDescent="0.3">
      <c r="A310" t="s">
        <v>30</v>
      </c>
      <c r="B310">
        <v>2020</v>
      </c>
      <c r="C310">
        <v>5</v>
      </c>
      <c r="D310" s="15">
        <v>60540</v>
      </c>
      <c r="E310" s="15">
        <v>306</v>
      </c>
      <c r="F310" s="15"/>
      <c r="G310" s="15"/>
      <c r="H310" s="15"/>
      <c r="I310" s="15"/>
      <c r="J310" s="15"/>
      <c r="K310" s="15"/>
      <c r="N310" t="s">
        <v>30</v>
      </c>
      <c r="O310">
        <v>2020</v>
      </c>
      <c r="P310">
        <v>5</v>
      </c>
      <c r="Q310">
        <v>60540</v>
      </c>
      <c r="R310">
        <v>306</v>
      </c>
    </row>
    <row r="311" spans="1:24" x14ac:dyDescent="0.3">
      <c r="A311" t="s">
        <v>30</v>
      </c>
      <c r="B311">
        <v>2020</v>
      </c>
      <c r="C311">
        <v>6</v>
      </c>
      <c r="D311" s="15">
        <v>82072</v>
      </c>
      <c r="E311" s="15">
        <v>472</v>
      </c>
      <c r="F311" s="15"/>
      <c r="G311" s="15"/>
      <c r="H311" s="15"/>
      <c r="I311" s="15"/>
      <c r="J311" s="15"/>
      <c r="K311" s="15"/>
      <c r="N311" t="s">
        <v>30</v>
      </c>
      <c r="O311">
        <v>2020</v>
      </c>
      <c r="P311">
        <v>6</v>
      </c>
      <c r="Q311">
        <v>82072</v>
      </c>
      <c r="R311">
        <v>472</v>
      </c>
    </row>
    <row r="312" spans="1:24" x14ac:dyDescent="0.3">
      <c r="A312" t="s">
        <v>30</v>
      </c>
      <c r="B312">
        <v>2020</v>
      </c>
      <c r="C312">
        <v>7</v>
      </c>
      <c r="D312" s="15">
        <v>84661</v>
      </c>
      <c r="E312" s="15">
        <v>494</v>
      </c>
      <c r="F312" s="15"/>
      <c r="G312" s="15"/>
      <c r="H312" s="15"/>
      <c r="I312" s="15"/>
      <c r="J312" s="15"/>
      <c r="K312" s="15"/>
      <c r="N312" t="s">
        <v>30</v>
      </c>
      <c r="O312">
        <v>2020</v>
      </c>
      <c r="P312">
        <v>7</v>
      </c>
      <c r="Q312">
        <v>84661</v>
      </c>
      <c r="R312">
        <v>494</v>
      </c>
    </row>
    <row r="313" spans="1:24" x14ac:dyDescent="0.3">
      <c r="A313" t="s">
        <v>30</v>
      </c>
      <c r="B313">
        <v>2020</v>
      </c>
      <c r="C313">
        <v>8</v>
      </c>
      <c r="D313" s="15">
        <v>83407</v>
      </c>
      <c r="E313" s="15">
        <v>464</v>
      </c>
      <c r="F313" s="15"/>
      <c r="G313" s="15"/>
      <c r="H313" s="15"/>
      <c r="I313" s="15"/>
      <c r="J313" s="15"/>
      <c r="K313" s="15"/>
      <c r="N313" t="s">
        <v>30</v>
      </c>
      <c r="O313">
        <v>2020</v>
      </c>
      <c r="P313">
        <v>8</v>
      </c>
      <c r="Q313">
        <v>83407</v>
      </c>
      <c r="R313">
        <v>464</v>
      </c>
    </row>
    <row r="314" spans="1:24" x14ac:dyDescent="0.3">
      <c r="A314" t="s">
        <v>30</v>
      </c>
      <c r="B314">
        <v>2020</v>
      </c>
      <c r="C314">
        <v>9</v>
      </c>
      <c r="D314" s="15">
        <v>87380</v>
      </c>
      <c r="E314" s="15">
        <v>525</v>
      </c>
      <c r="F314" s="15"/>
      <c r="G314" s="15"/>
      <c r="H314" s="15"/>
      <c r="I314" s="15"/>
      <c r="J314" s="15"/>
      <c r="K314" s="15"/>
      <c r="N314" t="s">
        <v>30</v>
      </c>
      <c r="O314">
        <v>2020</v>
      </c>
      <c r="P314">
        <v>9</v>
      </c>
      <c r="Q314">
        <v>87380</v>
      </c>
      <c r="R314">
        <v>525</v>
      </c>
    </row>
    <row r="315" spans="1:24" x14ac:dyDescent="0.3">
      <c r="A315" t="s">
        <v>30</v>
      </c>
      <c r="B315">
        <v>2020</v>
      </c>
      <c r="C315">
        <v>10</v>
      </c>
      <c r="D315" s="15">
        <v>85917</v>
      </c>
      <c r="E315" s="15">
        <v>548</v>
      </c>
      <c r="F315" s="15"/>
      <c r="G315" s="15"/>
      <c r="H315" s="15"/>
      <c r="I315" s="15"/>
      <c r="J315" s="15"/>
      <c r="K315" s="15"/>
      <c r="N315" t="s">
        <v>30</v>
      </c>
      <c r="O315">
        <v>2020</v>
      </c>
      <c r="P315">
        <v>10</v>
      </c>
      <c r="Q315">
        <v>85917</v>
      </c>
      <c r="R315">
        <v>548</v>
      </c>
    </row>
    <row r="316" spans="1:24" x14ac:dyDescent="0.3">
      <c r="A316" t="s">
        <v>30</v>
      </c>
      <c r="B316">
        <v>2020</v>
      </c>
      <c r="C316">
        <v>11</v>
      </c>
      <c r="D316" s="15">
        <v>67844</v>
      </c>
      <c r="E316" s="15">
        <v>447</v>
      </c>
      <c r="F316" s="15"/>
      <c r="G316" s="15"/>
      <c r="H316" s="15"/>
      <c r="I316" s="15"/>
      <c r="J316" s="15"/>
      <c r="K316" s="15"/>
      <c r="N316" t="s">
        <v>30</v>
      </c>
      <c r="O316">
        <v>2020</v>
      </c>
      <c r="P316">
        <v>11</v>
      </c>
      <c r="Q316">
        <v>67844</v>
      </c>
      <c r="R316">
        <v>447</v>
      </c>
    </row>
    <row r="317" spans="1:24" x14ac:dyDescent="0.3">
      <c r="A317" t="s">
        <v>30</v>
      </c>
      <c r="B317">
        <v>2020</v>
      </c>
      <c r="C317">
        <v>12</v>
      </c>
      <c r="D317" s="15">
        <v>67221</v>
      </c>
      <c r="E317" s="15">
        <v>404</v>
      </c>
      <c r="F317" s="15"/>
      <c r="G317" s="15"/>
      <c r="H317" s="15"/>
      <c r="I317" s="15"/>
      <c r="J317" s="15"/>
      <c r="K317" s="15"/>
      <c r="N317" t="s">
        <v>30</v>
      </c>
      <c r="O317">
        <v>2020</v>
      </c>
      <c r="P317">
        <v>12</v>
      </c>
      <c r="Q317">
        <v>67221</v>
      </c>
      <c r="R317">
        <v>404</v>
      </c>
    </row>
    <row r="318" spans="1:24" x14ac:dyDescent="0.3">
      <c r="A318" t="s">
        <v>30</v>
      </c>
      <c r="B318">
        <v>2021</v>
      </c>
      <c r="C318">
        <v>1</v>
      </c>
      <c r="D318" s="15">
        <v>79148</v>
      </c>
      <c r="E318" s="15">
        <v>532</v>
      </c>
      <c r="F318" s="15"/>
      <c r="G318" s="15"/>
      <c r="H318" s="15"/>
      <c r="I318" s="15"/>
      <c r="J318" s="15"/>
      <c r="K318" s="15"/>
      <c r="N318" t="s">
        <v>30</v>
      </c>
      <c r="O318">
        <v>2021</v>
      </c>
      <c r="P318">
        <v>1</v>
      </c>
      <c r="Q318">
        <v>79148</v>
      </c>
      <c r="R318">
        <v>532</v>
      </c>
    </row>
    <row r="319" spans="1:24" x14ac:dyDescent="0.3">
      <c r="A319" t="s">
        <v>30</v>
      </c>
      <c r="B319">
        <v>2021</v>
      </c>
      <c r="C319">
        <v>2</v>
      </c>
      <c r="D319" s="15">
        <v>72812</v>
      </c>
      <c r="E319" s="15">
        <v>418</v>
      </c>
      <c r="F319" s="15"/>
      <c r="G319" s="15"/>
      <c r="H319" s="15"/>
      <c r="I319" s="15"/>
      <c r="J319" s="15"/>
      <c r="K319" s="15"/>
      <c r="N319" t="s">
        <v>30</v>
      </c>
      <c r="O319">
        <v>2021</v>
      </c>
      <c r="P319">
        <v>2</v>
      </c>
      <c r="Q319">
        <v>72812</v>
      </c>
      <c r="R319">
        <v>418</v>
      </c>
    </row>
    <row r="320" spans="1:24" x14ac:dyDescent="0.3">
      <c r="A320" t="s">
        <v>30</v>
      </c>
      <c r="B320">
        <v>2021</v>
      </c>
      <c r="C320">
        <v>3</v>
      </c>
      <c r="D320" s="15"/>
      <c r="E320" s="15"/>
      <c r="F320" s="15">
        <v>92415</v>
      </c>
      <c r="G320" s="15">
        <v>574</v>
      </c>
      <c r="H320" s="15"/>
      <c r="I320" s="15"/>
      <c r="J320" s="15"/>
      <c r="K320" s="15"/>
      <c r="N320" t="s">
        <v>30</v>
      </c>
      <c r="O320">
        <v>2021</v>
      </c>
      <c r="P320">
        <v>3</v>
      </c>
      <c r="S320">
        <v>92415</v>
      </c>
      <c r="T320">
        <v>574</v>
      </c>
    </row>
    <row r="321" spans="1:22" x14ac:dyDescent="0.3">
      <c r="A321" t="s">
        <v>30</v>
      </c>
      <c r="B321">
        <v>2021</v>
      </c>
      <c r="C321">
        <v>4</v>
      </c>
      <c r="D321" s="15"/>
      <c r="E321" s="15"/>
      <c r="F321" s="15">
        <v>86080</v>
      </c>
      <c r="G321" s="15">
        <v>556</v>
      </c>
      <c r="H321" s="15"/>
      <c r="I321" s="15"/>
      <c r="J321" s="15"/>
      <c r="K321" s="15"/>
      <c r="N321" t="s">
        <v>30</v>
      </c>
      <c r="O321">
        <v>2021</v>
      </c>
      <c r="P321">
        <v>4</v>
      </c>
      <c r="S321">
        <v>86080</v>
      </c>
      <c r="T321">
        <v>556</v>
      </c>
    </row>
    <row r="322" spans="1:22" x14ac:dyDescent="0.3">
      <c r="A322" t="s">
        <v>30</v>
      </c>
      <c r="B322">
        <v>2021</v>
      </c>
      <c r="C322">
        <v>5</v>
      </c>
      <c r="D322" s="15"/>
      <c r="E322" s="15"/>
      <c r="F322" s="15">
        <v>73977</v>
      </c>
      <c r="G322" s="15">
        <v>455</v>
      </c>
      <c r="H322" s="15"/>
      <c r="I322" s="15"/>
      <c r="J322" s="15"/>
      <c r="K322" s="15"/>
      <c r="N322" t="s">
        <v>30</v>
      </c>
      <c r="O322">
        <v>2021</v>
      </c>
      <c r="P322">
        <v>5</v>
      </c>
      <c r="S322">
        <v>73977</v>
      </c>
      <c r="T322">
        <v>455</v>
      </c>
    </row>
    <row r="323" spans="1:22" x14ac:dyDescent="0.3">
      <c r="A323" t="s">
        <v>30</v>
      </c>
      <c r="B323">
        <v>2021</v>
      </c>
      <c r="C323">
        <v>6</v>
      </c>
      <c r="D323" s="15"/>
      <c r="E323" s="15"/>
      <c r="F323" s="15">
        <v>80356</v>
      </c>
      <c r="G323" s="15">
        <v>544</v>
      </c>
      <c r="H323" s="15"/>
      <c r="I323" s="15"/>
      <c r="J323" s="15"/>
      <c r="K323" s="15"/>
      <c r="N323" t="s">
        <v>30</v>
      </c>
      <c r="O323">
        <v>2021</v>
      </c>
      <c r="P323">
        <v>6</v>
      </c>
      <c r="S323">
        <v>80356</v>
      </c>
      <c r="T323">
        <v>544</v>
      </c>
    </row>
    <row r="324" spans="1:22" x14ac:dyDescent="0.3">
      <c r="A324" t="s">
        <v>30</v>
      </c>
      <c r="B324">
        <v>2021</v>
      </c>
      <c r="C324">
        <v>7</v>
      </c>
      <c r="D324" s="15"/>
      <c r="E324" s="15"/>
      <c r="F324" s="15">
        <v>85100</v>
      </c>
      <c r="G324" s="15">
        <v>596</v>
      </c>
      <c r="H324" s="15"/>
      <c r="I324" s="15"/>
      <c r="J324" s="15"/>
      <c r="K324" s="15"/>
      <c r="N324" t="s">
        <v>30</v>
      </c>
      <c r="O324">
        <v>2021</v>
      </c>
      <c r="P324">
        <v>7</v>
      </c>
      <c r="S324">
        <v>85100</v>
      </c>
      <c r="T324">
        <v>596</v>
      </c>
    </row>
    <row r="325" spans="1:22" x14ac:dyDescent="0.3">
      <c r="A325" t="s">
        <v>30</v>
      </c>
      <c r="B325">
        <v>2021</v>
      </c>
      <c r="C325">
        <v>8</v>
      </c>
      <c r="D325" s="15"/>
      <c r="E325" s="15"/>
      <c r="F325" s="15">
        <v>83375</v>
      </c>
      <c r="G325" s="15">
        <v>592</v>
      </c>
      <c r="H325" s="15"/>
      <c r="I325" s="15"/>
      <c r="J325" s="15"/>
      <c r="K325" s="15"/>
      <c r="N325" t="s">
        <v>30</v>
      </c>
      <c r="O325">
        <v>2021</v>
      </c>
      <c r="P325">
        <v>8</v>
      </c>
      <c r="S325">
        <v>83375</v>
      </c>
      <c r="T325">
        <v>592</v>
      </c>
    </row>
    <row r="326" spans="1:22" x14ac:dyDescent="0.3">
      <c r="A326" t="s">
        <v>30</v>
      </c>
      <c r="B326">
        <v>2021</v>
      </c>
      <c r="C326">
        <v>9</v>
      </c>
      <c r="D326" s="15"/>
      <c r="E326" s="15"/>
      <c r="F326" s="15">
        <v>83340</v>
      </c>
      <c r="G326" s="15">
        <v>601</v>
      </c>
      <c r="H326" s="15"/>
      <c r="I326" s="15"/>
      <c r="J326" s="15"/>
      <c r="K326" s="15"/>
      <c r="N326" t="s">
        <v>30</v>
      </c>
      <c r="O326">
        <v>2021</v>
      </c>
      <c r="P326">
        <v>9</v>
      </c>
      <c r="S326">
        <v>83340</v>
      </c>
      <c r="T326">
        <v>601</v>
      </c>
    </row>
    <row r="327" spans="1:22" x14ac:dyDescent="0.3">
      <c r="A327" t="s">
        <v>30</v>
      </c>
      <c r="B327">
        <v>2021</v>
      </c>
      <c r="C327">
        <v>10</v>
      </c>
      <c r="D327" s="15"/>
      <c r="E327" s="15"/>
      <c r="F327" s="15">
        <v>81956</v>
      </c>
      <c r="G327" s="15">
        <v>578</v>
      </c>
      <c r="H327" s="15"/>
      <c r="I327" s="15"/>
      <c r="J327" s="15"/>
      <c r="K327" s="15"/>
      <c r="N327" t="s">
        <v>30</v>
      </c>
      <c r="O327">
        <v>2021</v>
      </c>
      <c r="P327">
        <v>10</v>
      </c>
      <c r="S327">
        <v>81956</v>
      </c>
      <c r="T327">
        <v>578</v>
      </c>
    </row>
    <row r="328" spans="1:22" x14ac:dyDescent="0.3">
      <c r="A328" t="s">
        <v>30</v>
      </c>
      <c r="B328">
        <v>2021</v>
      </c>
      <c r="C328">
        <v>11</v>
      </c>
      <c r="D328" s="15"/>
      <c r="E328" s="15"/>
      <c r="F328" s="15">
        <v>82943</v>
      </c>
      <c r="G328" s="15">
        <v>587</v>
      </c>
      <c r="H328" s="15"/>
      <c r="I328" s="15"/>
      <c r="J328" s="15"/>
      <c r="K328" s="15"/>
      <c r="N328" t="s">
        <v>30</v>
      </c>
      <c r="O328">
        <v>2021</v>
      </c>
      <c r="P328">
        <v>11</v>
      </c>
      <c r="S328">
        <v>82943</v>
      </c>
      <c r="T328">
        <v>587</v>
      </c>
    </row>
    <row r="329" spans="1:22" x14ac:dyDescent="0.3">
      <c r="A329" t="s">
        <v>30</v>
      </c>
      <c r="B329">
        <v>2021</v>
      </c>
      <c r="C329">
        <v>12</v>
      </c>
      <c r="D329" s="15"/>
      <c r="E329" s="15"/>
      <c r="F329" s="15">
        <v>85561</v>
      </c>
      <c r="G329" s="15">
        <v>662</v>
      </c>
      <c r="H329" s="15"/>
      <c r="I329" s="15"/>
      <c r="J329" s="15"/>
      <c r="K329" s="15"/>
      <c r="N329" t="s">
        <v>30</v>
      </c>
      <c r="O329">
        <v>2021</v>
      </c>
      <c r="P329">
        <v>12</v>
      </c>
      <c r="S329">
        <v>85561</v>
      </c>
      <c r="T329">
        <v>662</v>
      </c>
    </row>
    <row r="330" spans="1:22" x14ac:dyDescent="0.3">
      <c r="A330" t="s">
        <v>32</v>
      </c>
      <c r="B330">
        <v>2018</v>
      </c>
      <c r="C330">
        <v>1</v>
      </c>
      <c r="D330" s="15"/>
      <c r="E330" s="15"/>
      <c r="F330" s="15"/>
      <c r="G330" s="15"/>
      <c r="H330" s="15">
        <v>32680</v>
      </c>
      <c r="I330" s="15">
        <v>3449</v>
      </c>
      <c r="J330" s="15"/>
      <c r="K330" s="15"/>
      <c r="N330" t="s">
        <v>32</v>
      </c>
      <c r="O330">
        <v>2018</v>
      </c>
      <c r="P330">
        <v>1</v>
      </c>
      <c r="U330">
        <v>32680</v>
      </c>
      <c r="V330">
        <v>3449</v>
      </c>
    </row>
    <row r="331" spans="1:22" x14ac:dyDescent="0.3">
      <c r="A331" t="s">
        <v>32</v>
      </c>
      <c r="B331">
        <v>2018</v>
      </c>
      <c r="C331">
        <v>2</v>
      </c>
      <c r="D331" s="15"/>
      <c r="E331" s="15"/>
      <c r="F331" s="15"/>
      <c r="G331" s="15"/>
      <c r="H331" s="15">
        <v>29898</v>
      </c>
      <c r="I331" s="15">
        <v>3006</v>
      </c>
      <c r="J331" s="15"/>
      <c r="K331" s="15"/>
      <c r="N331" t="s">
        <v>32</v>
      </c>
      <c r="O331">
        <v>2018</v>
      </c>
      <c r="P331">
        <v>2</v>
      </c>
      <c r="U331">
        <v>29898</v>
      </c>
      <c r="V331">
        <v>3006</v>
      </c>
    </row>
    <row r="332" spans="1:22" x14ac:dyDescent="0.3">
      <c r="A332" t="s">
        <v>32</v>
      </c>
      <c r="B332">
        <v>2018</v>
      </c>
      <c r="C332">
        <v>3</v>
      </c>
      <c r="D332" s="15"/>
      <c r="E332" s="15"/>
      <c r="F332" s="15"/>
      <c r="G332" s="15"/>
      <c r="H332" s="15">
        <v>33074</v>
      </c>
      <c r="I332" s="15">
        <v>3293</v>
      </c>
      <c r="J332" s="15"/>
      <c r="K332" s="15"/>
      <c r="N332" t="s">
        <v>32</v>
      </c>
      <c r="O332">
        <v>2018</v>
      </c>
      <c r="P332">
        <v>3</v>
      </c>
      <c r="U332">
        <v>33074</v>
      </c>
      <c r="V332">
        <v>3293</v>
      </c>
    </row>
    <row r="333" spans="1:22" x14ac:dyDescent="0.3">
      <c r="A333" t="s">
        <v>32</v>
      </c>
      <c r="B333">
        <v>2018</v>
      </c>
      <c r="C333">
        <v>4</v>
      </c>
      <c r="D333" s="15"/>
      <c r="E333" s="15"/>
      <c r="F333" s="15"/>
      <c r="G333" s="15"/>
      <c r="H333" s="15">
        <v>30657</v>
      </c>
      <c r="I333" s="15">
        <v>3207</v>
      </c>
      <c r="J333" s="15"/>
      <c r="K333" s="15"/>
      <c r="N333" t="s">
        <v>32</v>
      </c>
      <c r="O333">
        <v>2018</v>
      </c>
      <c r="P333">
        <v>4</v>
      </c>
      <c r="U333">
        <v>30657</v>
      </c>
      <c r="V333">
        <v>3207</v>
      </c>
    </row>
    <row r="334" spans="1:22" x14ac:dyDescent="0.3">
      <c r="A334" t="s">
        <v>32</v>
      </c>
      <c r="B334">
        <v>2018</v>
      </c>
      <c r="C334">
        <v>5</v>
      </c>
      <c r="D334" s="15"/>
      <c r="E334" s="15"/>
      <c r="F334" s="15"/>
      <c r="G334" s="15"/>
      <c r="H334" s="15">
        <v>33825</v>
      </c>
      <c r="I334" s="15">
        <v>3451</v>
      </c>
      <c r="J334" s="15"/>
      <c r="K334" s="15"/>
      <c r="N334" t="s">
        <v>32</v>
      </c>
      <c r="O334">
        <v>2018</v>
      </c>
      <c r="P334">
        <v>5</v>
      </c>
      <c r="U334">
        <v>33825</v>
      </c>
      <c r="V334">
        <v>3451</v>
      </c>
    </row>
    <row r="335" spans="1:22" x14ac:dyDescent="0.3">
      <c r="A335" t="s">
        <v>32</v>
      </c>
      <c r="B335">
        <v>2018</v>
      </c>
      <c r="C335">
        <v>6</v>
      </c>
      <c r="D335" s="15"/>
      <c r="E335" s="15"/>
      <c r="F335" s="15"/>
      <c r="G335" s="15"/>
      <c r="H335" s="15">
        <v>27512</v>
      </c>
      <c r="I335" s="15">
        <v>3066</v>
      </c>
      <c r="J335" s="15"/>
      <c r="K335" s="15"/>
      <c r="N335" t="s">
        <v>32</v>
      </c>
      <c r="O335">
        <v>2018</v>
      </c>
      <c r="P335">
        <v>6</v>
      </c>
      <c r="U335">
        <v>27512</v>
      </c>
      <c r="V335">
        <v>3066</v>
      </c>
    </row>
    <row r="336" spans="1:22" x14ac:dyDescent="0.3">
      <c r="A336" t="s">
        <v>32</v>
      </c>
      <c r="B336">
        <v>2018</v>
      </c>
      <c r="C336">
        <v>7</v>
      </c>
      <c r="D336" s="15"/>
      <c r="E336" s="15"/>
      <c r="F336" s="15"/>
      <c r="G336" s="15"/>
      <c r="H336" s="15">
        <v>22416</v>
      </c>
      <c r="I336" s="15">
        <v>2113</v>
      </c>
      <c r="J336" s="15"/>
      <c r="K336" s="15"/>
      <c r="N336" t="s">
        <v>32</v>
      </c>
      <c r="O336">
        <v>2018</v>
      </c>
      <c r="P336">
        <v>7</v>
      </c>
      <c r="U336">
        <v>22416</v>
      </c>
      <c r="V336">
        <v>2113</v>
      </c>
    </row>
    <row r="337" spans="1:22" x14ac:dyDescent="0.3">
      <c r="A337" t="s">
        <v>32</v>
      </c>
      <c r="B337">
        <v>2018</v>
      </c>
      <c r="C337">
        <v>8</v>
      </c>
      <c r="D337" s="15"/>
      <c r="E337" s="15"/>
      <c r="F337" s="15"/>
      <c r="G337" s="15"/>
      <c r="H337" s="15">
        <v>30083</v>
      </c>
      <c r="I337" s="15">
        <v>3200</v>
      </c>
      <c r="J337" s="15"/>
      <c r="K337" s="15"/>
      <c r="N337" t="s">
        <v>32</v>
      </c>
      <c r="O337">
        <v>2018</v>
      </c>
      <c r="P337">
        <v>8</v>
      </c>
      <c r="U337">
        <v>30083</v>
      </c>
      <c r="V337">
        <v>3200</v>
      </c>
    </row>
    <row r="338" spans="1:22" x14ac:dyDescent="0.3">
      <c r="A338" t="s">
        <v>32</v>
      </c>
      <c r="B338">
        <v>2018</v>
      </c>
      <c r="C338">
        <v>9</v>
      </c>
      <c r="D338" s="15"/>
      <c r="E338" s="15"/>
      <c r="F338" s="15"/>
      <c r="G338" s="15"/>
      <c r="H338" s="15">
        <v>30725</v>
      </c>
      <c r="I338" s="15">
        <v>3179</v>
      </c>
      <c r="J338" s="15"/>
      <c r="K338" s="15"/>
      <c r="N338" t="s">
        <v>32</v>
      </c>
      <c r="O338">
        <v>2018</v>
      </c>
      <c r="P338">
        <v>9</v>
      </c>
      <c r="U338">
        <v>30725</v>
      </c>
      <c r="V338">
        <v>3179</v>
      </c>
    </row>
    <row r="339" spans="1:22" x14ac:dyDescent="0.3">
      <c r="A339" t="s">
        <v>32</v>
      </c>
      <c r="B339">
        <v>2018</v>
      </c>
      <c r="C339">
        <v>10</v>
      </c>
      <c r="D339" s="15"/>
      <c r="E339" s="15"/>
      <c r="F339" s="15"/>
      <c r="G339" s="15"/>
      <c r="H339" s="15">
        <v>35523</v>
      </c>
      <c r="I339" s="15">
        <v>4040</v>
      </c>
      <c r="J339" s="15"/>
      <c r="K339" s="15"/>
      <c r="N339" t="s">
        <v>32</v>
      </c>
      <c r="O339">
        <v>2018</v>
      </c>
      <c r="P339">
        <v>10</v>
      </c>
      <c r="U339">
        <v>35523</v>
      </c>
      <c r="V339">
        <v>4040</v>
      </c>
    </row>
    <row r="340" spans="1:22" x14ac:dyDescent="0.3">
      <c r="A340" t="s">
        <v>32</v>
      </c>
      <c r="B340">
        <v>2018</v>
      </c>
      <c r="C340">
        <v>11</v>
      </c>
      <c r="D340" s="15"/>
      <c r="E340" s="15"/>
      <c r="F340" s="15"/>
      <c r="G340" s="15"/>
      <c r="H340" s="15">
        <v>33151</v>
      </c>
      <c r="I340" s="15">
        <v>3836</v>
      </c>
      <c r="J340" s="15"/>
      <c r="K340" s="15"/>
      <c r="N340" t="s">
        <v>32</v>
      </c>
      <c r="O340">
        <v>2018</v>
      </c>
      <c r="P340">
        <v>11</v>
      </c>
      <c r="U340">
        <v>33151</v>
      </c>
      <c r="V340">
        <v>3836</v>
      </c>
    </row>
    <row r="341" spans="1:22" x14ac:dyDescent="0.3">
      <c r="A341" t="s">
        <v>32</v>
      </c>
      <c r="B341">
        <v>2018</v>
      </c>
      <c r="C341">
        <v>12</v>
      </c>
      <c r="D341" s="15"/>
      <c r="E341" s="15"/>
      <c r="F341" s="15"/>
      <c r="G341" s="15"/>
      <c r="H341" s="15">
        <v>25499</v>
      </c>
      <c r="I341" s="15">
        <v>2996</v>
      </c>
      <c r="J341" s="15"/>
      <c r="K341" s="15"/>
      <c r="N341" t="s">
        <v>32</v>
      </c>
      <c r="O341">
        <v>2018</v>
      </c>
      <c r="P341">
        <v>12</v>
      </c>
      <c r="U341">
        <v>25499</v>
      </c>
      <c r="V341">
        <v>2996</v>
      </c>
    </row>
    <row r="342" spans="1:22" x14ac:dyDescent="0.3">
      <c r="A342" t="s">
        <v>32</v>
      </c>
      <c r="B342">
        <v>2019</v>
      </c>
      <c r="C342">
        <v>1</v>
      </c>
      <c r="D342" s="15"/>
      <c r="E342" s="15"/>
      <c r="F342" s="15"/>
      <c r="G342" s="15"/>
      <c r="H342" s="15">
        <v>35143</v>
      </c>
      <c r="I342" s="15">
        <v>4228</v>
      </c>
      <c r="J342" s="15"/>
      <c r="K342" s="15"/>
      <c r="N342" t="s">
        <v>32</v>
      </c>
      <c r="O342">
        <v>2019</v>
      </c>
      <c r="P342">
        <v>1</v>
      </c>
      <c r="U342">
        <v>35143</v>
      </c>
      <c r="V342">
        <v>4228</v>
      </c>
    </row>
    <row r="343" spans="1:22" x14ac:dyDescent="0.3">
      <c r="A343" t="s">
        <v>32</v>
      </c>
      <c r="B343">
        <v>2019</v>
      </c>
      <c r="C343">
        <v>2</v>
      </c>
      <c r="D343" s="15"/>
      <c r="E343" s="15"/>
      <c r="F343" s="15"/>
      <c r="G343" s="15"/>
      <c r="H343" s="15">
        <v>31308</v>
      </c>
      <c r="I343" s="15">
        <v>3444</v>
      </c>
      <c r="J343" s="15"/>
      <c r="K343" s="15"/>
      <c r="N343" t="s">
        <v>32</v>
      </c>
      <c r="O343">
        <v>2019</v>
      </c>
      <c r="P343">
        <v>2</v>
      </c>
      <c r="U343">
        <v>31308</v>
      </c>
      <c r="V343">
        <v>3444</v>
      </c>
    </row>
    <row r="344" spans="1:22" x14ac:dyDescent="0.3">
      <c r="A344" t="s">
        <v>32</v>
      </c>
      <c r="B344">
        <v>2019</v>
      </c>
      <c r="C344">
        <v>3</v>
      </c>
      <c r="D344" s="15"/>
      <c r="E344" s="15"/>
      <c r="F344" s="15"/>
      <c r="G344" s="15"/>
      <c r="H344" s="15">
        <v>34758</v>
      </c>
      <c r="I344" s="15">
        <v>3892</v>
      </c>
      <c r="J344" s="15"/>
      <c r="K344" s="15"/>
      <c r="N344" t="s">
        <v>32</v>
      </c>
      <c r="O344">
        <v>2019</v>
      </c>
      <c r="P344">
        <v>3</v>
      </c>
      <c r="U344">
        <v>34758</v>
      </c>
      <c r="V344">
        <v>3892</v>
      </c>
    </row>
    <row r="345" spans="1:22" x14ac:dyDescent="0.3">
      <c r="A345" t="s">
        <v>32</v>
      </c>
      <c r="B345">
        <v>2019</v>
      </c>
      <c r="C345">
        <v>4</v>
      </c>
      <c r="D345" s="15"/>
      <c r="E345" s="15"/>
      <c r="F345" s="15"/>
      <c r="G345" s="15"/>
      <c r="H345" s="15">
        <v>32697</v>
      </c>
      <c r="I345" s="15">
        <v>3740</v>
      </c>
      <c r="J345" s="15"/>
      <c r="K345" s="15"/>
      <c r="N345" t="s">
        <v>32</v>
      </c>
      <c r="O345">
        <v>2019</v>
      </c>
      <c r="P345">
        <v>4</v>
      </c>
      <c r="U345">
        <v>32697</v>
      </c>
      <c r="V345">
        <v>3740</v>
      </c>
    </row>
    <row r="346" spans="1:22" x14ac:dyDescent="0.3">
      <c r="A346" t="s">
        <v>32</v>
      </c>
      <c r="B346">
        <v>2019</v>
      </c>
      <c r="C346">
        <v>5</v>
      </c>
      <c r="D346" s="15"/>
      <c r="E346" s="15"/>
      <c r="F346" s="15"/>
      <c r="G346" s="15"/>
      <c r="H346" s="15">
        <v>34392</v>
      </c>
      <c r="I346" s="15">
        <v>3904</v>
      </c>
      <c r="J346" s="15"/>
      <c r="K346" s="15"/>
      <c r="N346" t="s">
        <v>32</v>
      </c>
      <c r="O346">
        <v>2019</v>
      </c>
      <c r="P346">
        <v>5</v>
      </c>
      <c r="U346">
        <v>34392</v>
      </c>
      <c r="V346">
        <v>3904</v>
      </c>
    </row>
    <row r="347" spans="1:22" x14ac:dyDescent="0.3">
      <c r="A347" t="s">
        <v>32</v>
      </c>
      <c r="B347">
        <v>2019</v>
      </c>
      <c r="C347">
        <v>6</v>
      </c>
      <c r="D347" s="15"/>
      <c r="E347" s="15"/>
      <c r="F347" s="15"/>
      <c r="G347" s="15"/>
      <c r="H347" s="15">
        <v>28250</v>
      </c>
      <c r="I347" s="15">
        <v>3127</v>
      </c>
      <c r="J347" s="15"/>
      <c r="K347" s="15"/>
      <c r="N347" t="s">
        <v>32</v>
      </c>
      <c r="O347">
        <v>2019</v>
      </c>
      <c r="P347">
        <v>6</v>
      </c>
      <c r="U347">
        <v>28250</v>
      </c>
      <c r="V347">
        <v>3127</v>
      </c>
    </row>
    <row r="348" spans="1:22" x14ac:dyDescent="0.3">
      <c r="A348" t="s">
        <v>32</v>
      </c>
      <c r="B348">
        <v>2019</v>
      </c>
      <c r="C348">
        <v>7</v>
      </c>
      <c r="D348" s="15"/>
      <c r="E348" s="15"/>
      <c r="F348" s="15"/>
      <c r="G348" s="15"/>
      <c r="H348" s="15">
        <v>24464</v>
      </c>
      <c r="I348" s="15">
        <v>2445</v>
      </c>
      <c r="J348" s="15"/>
      <c r="K348" s="15"/>
      <c r="N348" t="s">
        <v>32</v>
      </c>
      <c r="O348">
        <v>2019</v>
      </c>
      <c r="P348">
        <v>7</v>
      </c>
      <c r="U348">
        <v>24464</v>
      </c>
      <c r="V348">
        <v>2445</v>
      </c>
    </row>
    <row r="349" spans="1:22" x14ac:dyDescent="0.3">
      <c r="A349" t="s">
        <v>32</v>
      </c>
      <c r="B349">
        <v>2019</v>
      </c>
      <c r="C349">
        <v>8</v>
      </c>
      <c r="D349" s="15"/>
      <c r="E349" s="15"/>
      <c r="F349" s="15"/>
      <c r="G349" s="15"/>
      <c r="H349" s="15">
        <v>30849</v>
      </c>
      <c r="I349" s="15">
        <v>3486</v>
      </c>
      <c r="J349" s="15"/>
      <c r="K349" s="15"/>
      <c r="N349" t="s">
        <v>32</v>
      </c>
      <c r="O349">
        <v>2019</v>
      </c>
      <c r="P349">
        <v>8</v>
      </c>
      <c r="U349">
        <v>30849</v>
      </c>
      <c r="V349">
        <v>3486</v>
      </c>
    </row>
    <row r="350" spans="1:22" x14ac:dyDescent="0.3">
      <c r="A350" t="s">
        <v>32</v>
      </c>
      <c r="B350">
        <v>2019</v>
      </c>
      <c r="C350">
        <v>9</v>
      </c>
      <c r="D350" s="15"/>
      <c r="E350" s="15"/>
      <c r="F350" s="15"/>
      <c r="G350" s="15"/>
      <c r="H350" s="15">
        <v>35297</v>
      </c>
      <c r="I350" s="15">
        <v>3959</v>
      </c>
      <c r="J350" s="15"/>
      <c r="K350" s="15"/>
      <c r="N350" t="s">
        <v>32</v>
      </c>
      <c r="O350">
        <v>2019</v>
      </c>
      <c r="P350">
        <v>9</v>
      </c>
      <c r="U350">
        <v>35297</v>
      </c>
      <c r="V350">
        <v>3959</v>
      </c>
    </row>
    <row r="351" spans="1:22" x14ac:dyDescent="0.3">
      <c r="A351" t="s">
        <v>32</v>
      </c>
      <c r="B351">
        <v>2019</v>
      </c>
      <c r="C351">
        <v>10</v>
      </c>
      <c r="D351" s="15"/>
      <c r="E351" s="15"/>
      <c r="F351" s="15"/>
      <c r="G351" s="15"/>
      <c r="H351" s="15">
        <v>39856</v>
      </c>
      <c r="I351" s="15">
        <v>4690</v>
      </c>
      <c r="J351" s="15"/>
      <c r="K351" s="15"/>
      <c r="N351" t="s">
        <v>32</v>
      </c>
      <c r="O351">
        <v>2019</v>
      </c>
      <c r="P351">
        <v>10</v>
      </c>
      <c r="U351">
        <v>39856</v>
      </c>
      <c r="V351">
        <v>4690</v>
      </c>
    </row>
    <row r="352" spans="1:22" x14ac:dyDescent="0.3">
      <c r="A352" t="s">
        <v>32</v>
      </c>
      <c r="B352">
        <v>2019</v>
      </c>
      <c r="C352">
        <v>11</v>
      </c>
      <c r="D352" s="15"/>
      <c r="E352" s="15"/>
      <c r="F352" s="15"/>
      <c r="G352" s="15"/>
      <c r="H352" s="15">
        <v>36103</v>
      </c>
      <c r="I352" s="15">
        <v>4471</v>
      </c>
      <c r="J352" s="15"/>
      <c r="K352" s="15"/>
      <c r="N352" t="s">
        <v>32</v>
      </c>
      <c r="O352">
        <v>2019</v>
      </c>
      <c r="P352">
        <v>11</v>
      </c>
      <c r="U352">
        <v>36103</v>
      </c>
      <c r="V352">
        <v>4471</v>
      </c>
    </row>
    <row r="353" spans="1:24" x14ac:dyDescent="0.3">
      <c r="A353" t="s">
        <v>32</v>
      </c>
      <c r="B353">
        <v>2019</v>
      </c>
      <c r="C353">
        <v>12</v>
      </c>
      <c r="D353" s="15"/>
      <c r="E353" s="15"/>
      <c r="F353" s="15"/>
      <c r="G353" s="15"/>
      <c r="H353" s="15">
        <v>30607</v>
      </c>
      <c r="I353" s="15">
        <v>3707</v>
      </c>
      <c r="J353" s="15"/>
      <c r="K353" s="15"/>
      <c r="N353" t="s">
        <v>32</v>
      </c>
      <c r="O353">
        <v>2019</v>
      </c>
      <c r="P353">
        <v>12</v>
      </c>
      <c r="U353">
        <v>30607</v>
      </c>
      <c r="V353">
        <v>3707</v>
      </c>
    </row>
    <row r="354" spans="1:24" x14ac:dyDescent="0.3">
      <c r="A354" t="s">
        <v>32</v>
      </c>
      <c r="B354">
        <v>2020</v>
      </c>
      <c r="C354">
        <v>1</v>
      </c>
      <c r="D354" s="15"/>
      <c r="E354" s="15"/>
      <c r="F354" s="15"/>
      <c r="G354" s="15"/>
      <c r="H354" s="15">
        <v>36848</v>
      </c>
      <c r="I354" s="15">
        <v>4616</v>
      </c>
      <c r="J354" s="15"/>
      <c r="K354" s="15"/>
      <c r="N354" t="s">
        <v>32</v>
      </c>
      <c r="O354">
        <v>2020</v>
      </c>
      <c r="P354">
        <v>1</v>
      </c>
      <c r="U354">
        <v>36848</v>
      </c>
      <c r="V354">
        <v>4616</v>
      </c>
    </row>
    <row r="355" spans="1:24" x14ac:dyDescent="0.3">
      <c r="A355" t="s">
        <v>32</v>
      </c>
      <c r="B355">
        <v>2020</v>
      </c>
      <c r="C355">
        <v>2</v>
      </c>
      <c r="D355" s="15"/>
      <c r="E355" s="15"/>
      <c r="F355" s="15"/>
      <c r="G355" s="15"/>
      <c r="H355" s="15">
        <v>34237</v>
      </c>
      <c r="I355" s="15">
        <v>3929</v>
      </c>
      <c r="J355" s="15"/>
      <c r="K355" s="15"/>
      <c r="N355" t="s">
        <v>32</v>
      </c>
      <c r="O355">
        <v>2020</v>
      </c>
      <c r="P355">
        <v>2</v>
      </c>
      <c r="U355">
        <v>34237</v>
      </c>
      <c r="V355">
        <v>3929</v>
      </c>
    </row>
    <row r="356" spans="1:24" x14ac:dyDescent="0.3">
      <c r="A356" t="s">
        <v>32</v>
      </c>
      <c r="B356">
        <v>2020</v>
      </c>
      <c r="C356">
        <v>3</v>
      </c>
      <c r="D356" s="15"/>
      <c r="E356" s="15"/>
      <c r="F356" s="15"/>
      <c r="G356" s="15"/>
      <c r="H356" s="15"/>
      <c r="I356" s="15"/>
      <c r="J356" s="15">
        <v>32701</v>
      </c>
      <c r="K356" s="15">
        <v>4051</v>
      </c>
      <c r="N356" t="s">
        <v>32</v>
      </c>
      <c r="O356">
        <v>2020</v>
      </c>
      <c r="P356">
        <v>3</v>
      </c>
      <c r="W356">
        <v>32701</v>
      </c>
      <c r="X356">
        <v>4051</v>
      </c>
    </row>
    <row r="357" spans="1:24" x14ac:dyDescent="0.3">
      <c r="A357" t="s">
        <v>32</v>
      </c>
      <c r="B357">
        <v>2020</v>
      </c>
      <c r="C357">
        <v>4</v>
      </c>
      <c r="D357" s="15">
        <v>26295</v>
      </c>
      <c r="E357" s="15">
        <v>3552</v>
      </c>
      <c r="F357" s="15"/>
      <c r="G357" s="15"/>
      <c r="H357" s="15"/>
      <c r="I357" s="15"/>
      <c r="J357" s="15"/>
      <c r="K357" s="15"/>
      <c r="N357" t="s">
        <v>32</v>
      </c>
      <c r="O357">
        <v>2020</v>
      </c>
      <c r="P357">
        <v>4</v>
      </c>
      <c r="Q357">
        <v>26295</v>
      </c>
      <c r="R357">
        <v>3552</v>
      </c>
    </row>
    <row r="358" spans="1:24" x14ac:dyDescent="0.3">
      <c r="A358" t="s">
        <v>32</v>
      </c>
      <c r="B358">
        <v>2020</v>
      </c>
      <c r="C358">
        <v>5</v>
      </c>
      <c r="D358" s="15">
        <v>27277</v>
      </c>
      <c r="E358" s="15">
        <v>3720</v>
      </c>
      <c r="F358" s="15"/>
      <c r="G358" s="15"/>
      <c r="H358" s="15"/>
      <c r="I358" s="15"/>
      <c r="J358" s="15"/>
      <c r="K358" s="15"/>
      <c r="N358" t="s">
        <v>32</v>
      </c>
      <c r="O358">
        <v>2020</v>
      </c>
      <c r="P358">
        <v>5</v>
      </c>
      <c r="Q358">
        <v>27277</v>
      </c>
      <c r="R358">
        <v>3720</v>
      </c>
    </row>
    <row r="359" spans="1:24" x14ac:dyDescent="0.3">
      <c r="A359" t="s">
        <v>32</v>
      </c>
      <c r="B359">
        <v>2020</v>
      </c>
      <c r="C359">
        <v>6</v>
      </c>
      <c r="D359" s="15">
        <v>28156</v>
      </c>
      <c r="E359" s="15">
        <v>3620</v>
      </c>
      <c r="F359" s="15"/>
      <c r="G359" s="15"/>
      <c r="H359" s="15"/>
      <c r="I359" s="15"/>
      <c r="J359" s="15"/>
      <c r="K359" s="15"/>
      <c r="N359" t="s">
        <v>32</v>
      </c>
      <c r="O359">
        <v>2020</v>
      </c>
      <c r="P359">
        <v>6</v>
      </c>
      <c r="Q359">
        <v>28156</v>
      </c>
      <c r="R359">
        <v>3620</v>
      </c>
    </row>
    <row r="360" spans="1:24" x14ac:dyDescent="0.3">
      <c r="A360" t="s">
        <v>32</v>
      </c>
      <c r="B360">
        <v>2020</v>
      </c>
      <c r="C360">
        <v>7</v>
      </c>
      <c r="D360" s="15">
        <v>21867</v>
      </c>
      <c r="E360" s="15">
        <v>2272</v>
      </c>
      <c r="F360" s="15"/>
      <c r="G360" s="15"/>
      <c r="H360" s="15"/>
      <c r="I360" s="15"/>
      <c r="J360" s="15"/>
      <c r="K360" s="15"/>
      <c r="N360" t="s">
        <v>32</v>
      </c>
      <c r="O360">
        <v>2020</v>
      </c>
      <c r="P360">
        <v>7</v>
      </c>
      <c r="Q360">
        <v>21867</v>
      </c>
      <c r="R360">
        <v>2272</v>
      </c>
    </row>
    <row r="361" spans="1:24" x14ac:dyDescent="0.3">
      <c r="A361" t="s">
        <v>32</v>
      </c>
      <c r="B361">
        <v>2020</v>
      </c>
      <c r="C361">
        <v>8</v>
      </c>
      <c r="D361" s="15">
        <v>26635</v>
      </c>
      <c r="E361" s="15">
        <v>3280</v>
      </c>
      <c r="F361" s="15"/>
      <c r="G361" s="15"/>
      <c r="H361" s="15"/>
      <c r="I361" s="15"/>
      <c r="J361" s="15"/>
      <c r="K361" s="15"/>
      <c r="N361" t="s">
        <v>32</v>
      </c>
      <c r="O361">
        <v>2020</v>
      </c>
      <c r="P361">
        <v>8</v>
      </c>
      <c r="Q361">
        <v>26635</v>
      </c>
      <c r="R361">
        <v>3280</v>
      </c>
    </row>
    <row r="362" spans="1:24" x14ac:dyDescent="0.3">
      <c r="A362" t="s">
        <v>32</v>
      </c>
      <c r="B362">
        <v>2020</v>
      </c>
      <c r="C362">
        <v>9</v>
      </c>
      <c r="D362" s="15">
        <v>32189</v>
      </c>
      <c r="E362" s="15">
        <v>3911</v>
      </c>
      <c r="F362" s="15"/>
      <c r="G362" s="15"/>
      <c r="H362" s="15"/>
      <c r="I362" s="15"/>
      <c r="J362" s="15"/>
      <c r="K362" s="15"/>
      <c r="N362" t="s">
        <v>32</v>
      </c>
      <c r="O362">
        <v>2020</v>
      </c>
      <c r="P362">
        <v>9</v>
      </c>
      <c r="Q362">
        <v>32189</v>
      </c>
      <c r="R362">
        <v>3911</v>
      </c>
    </row>
    <row r="363" spans="1:24" x14ac:dyDescent="0.3">
      <c r="A363" t="s">
        <v>32</v>
      </c>
      <c r="B363">
        <v>2020</v>
      </c>
      <c r="C363">
        <v>10</v>
      </c>
      <c r="D363" s="15">
        <v>32720</v>
      </c>
      <c r="E363" s="15">
        <v>4248</v>
      </c>
      <c r="F363" s="15"/>
      <c r="G363" s="15"/>
      <c r="H363" s="15"/>
      <c r="I363" s="15"/>
      <c r="J363" s="15"/>
      <c r="K363" s="15"/>
      <c r="N363" t="s">
        <v>32</v>
      </c>
      <c r="O363">
        <v>2020</v>
      </c>
      <c r="P363">
        <v>10</v>
      </c>
      <c r="Q363">
        <v>32720</v>
      </c>
      <c r="R363">
        <v>4248</v>
      </c>
    </row>
    <row r="364" spans="1:24" x14ac:dyDescent="0.3">
      <c r="A364" t="s">
        <v>32</v>
      </c>
      <c r="B364">
        <v>2020</v>
      </c>
      <c r="C364">
        <v>11</v>
      </c>
      <c r="D364" s="15">
        <v>30404</v>
      </c>
      <c r="E364" s="15">
        <v>4225</v>
      </c>
      <c r="F364" s="15"/>
      <c r="G364" s="15"/>
      <c r="H364" s="15"/>
      <c r="I364" s="15"/>
      <c r="J364" s="15"/>
      <c r="K364" s="15"/>
      <c r="N364" t="s">
        <v>32</v>
      </c>
      <c r="O364">
        <v>2020</v>
      </c>
      <c r="P364">
        <v>11</v>
      </c>
      <c r="Q364">
        <v>30404</v>
      </c>
      <c r="R364">
        <v>4225</v>
      </c>
    </row>
    <row r="365" spans="1:24" x14ac:dyDescent="0.3">
      <c r="A365" t="s">
        <v>32</v>
      </c>
      <c r="B365">
        <v>2020</v>
      </c>
      <c r="C365">
        <v>12</v>
      </c>
      <c r="D365" s="15">
        <v>26614</v>
      </c>
      <c r="E365" s="15">
        <v>3615</v>
      </c>
      <c r="F365" s="15"/>
      <c r="G365" s="15"/>
      <c r="H365" s="15"/>
      <c r="I365" s="15"/>
      <c r="J365" s="15"/>
      <c r="K365" s="15"/>
      <c r="N365" t="s">
        <v>32</v>
      </c>
      <c r="O365">
        <v>2020</v>
      </c>
      <c r="P365">
        <v>12</v>
      </c>
      <c r="Q365">
        <v>26614</v>
      </c>
      <c r="R365">
        <v>3615</v>
      </c>
    </row>
    <row r="366" spans="1:24" x14ac:dyDescent="0.3">
      <c r="A366" t="s">
        <v>32</v>
      </c>
      <c r="B366">
        <v>2021</v>
      </c>
      <c r="C366">
        <v>1</v>
      </c>
      <c r="D366" s="15">
        <v>28165</v>
      </c>
      <c r="E366" s="15">
        <v>4220</v>
      </c>
      <c r="F366" s="15"/>
      <c r="G366" s="15"/>
      <c r="H366" s="15"/>
      <c r="I366" s="15"/>
      <c r="J366" s="15"/>
      <c r="K366" s="15"/>
      <c r="N366" t="s">
        <v>32</v>
      </c>
      <c r="O366">
        <v>2021</v>
      </c>
      <c r="P366">
        <v>1</v>
      </c>
      <c r="Q366">
        <v>28165</v>
      </c>
      <c r="R366">
        <v>4220</v>
      </c>
    </row>
    <row r="367" spans="1:24" x14ac:dyDescent="0.3">
      <c r="A367" t="s">
        <v>32</v>
      </c>
      <c r="B367">
        <v>2021</v>
      </c>
      <c r="C367">
        <v>2</v>
      </c>
      <c r="D367" s="15">
        <v>29190</v>
      </c>
      <c r="E367" s="15">
        <v>4252</v>
      </c>
      <c r="F367" s="15"/>
      <c r="G367" s="15"/>
      <c r="H367" s="15"/>
      <c r="I367" s="15"/>
      <c r="J367" s="15"/>
      <c r="K367" s="15"/>
      <c r="N367" t="s">
        <v>32</v>
      </c>
      <c r="O367">
        <v>2021</v>
      </c>
      <c r="P367">
        <v>2</v>
      </c>
      <c r="Q367">
        <v>29190</v>
      </c>
      <c r="R367">
        <v>4252</v>
      </c>
    </row>
    <row r="368" spans="1:24" x14ac:dyDescent="0.3">
      <c r="A368" t="s">
        <v>32</v>
      </c>
      <c r="B368">
        <v>2021</v>
      </c>
      <c r="C368">
        <v>3</v>
      </c>
      <c r="D368" s="15"/>
      <c r="E368" s="15"/>
      <c r="F368" s="15">
        <v>35372</v>
      </c>
      <c r="G368" s="15">
        <v>5127</v>
      </c>
      <c r="H368" s="15"/>
      <c r="I368" s="15"/>
      <c r="J368" s="15"/>
      <c r="K368" s="15"/>
      <c r="N368" t="s">
        <v>32</v>
      </c>
      <c r="O368">
        <v>2021</v>
      </c>
      <c r="P368">
        <v>3</v>
      </c>
      <c r="S368">
        <v>35372</v>
      </c>
      <c r="T368">
        <v>5127</v>
      </c>
    </row>
    <row r="369" spans="1:22" x14ac:dyDescent="0.3">
      <c r="A369" t="s">
        <v>32</v>
      </c>
      <c r="B369">
        <v>2021</v>
      </c>
      <c r="C369">
        <v>4</v>
      </c>
      <c r="D369" s="15"/>
      <c r="E369" s="15"/>
      <c r="F369" s="15">
        <v>31516</v>
      </c>
      <c r="G369" s="15">
        <v>4589</v>
      </c>
      <c r="H369" s="15"/>
      <c r="I369" s="15"/>
      <c r="J369" s="15"/>
      <c r="K369" s="15"/>
      <c r="N369" t="s">
        <v>32</v>
      </c>
      <c r="O369">
        <v>2021</v>
      </c>
      <c r="P369">
        <v>4</v>
      </c>
      <c r="S369">
        <v>31516</v>
      </c>
      <c r="T369">
        <v>4589</v>
      </c>
    </row>
    <row r="370" spans="1:22" x14ac:dyDescent="0.3">
      <c r="A370" t="s">
        <v>32</v>
      </c>
      <c r="B370">
        <v>2021</v>
      </c>
      <c r="C370">
        <v>5</v>
      </c>
      <c r="D370" s="15"/>
      <c r="E370" s="15"/>
      <c r="F370" s="15">
        <v>31686</v>
      </c>
      <c r="G370" s="15">
        <v>4750</v>
      </c>
      <c r="H370" s="15"/>
      <c r="I370" s="15"/>
      <c r="J370" s="15"/>
      <c r="K370" s="15"/>
      <c r="N370" t="s">
        <v>32</v>
      </c>
      <c r="O370">
        <v>2021</v>
      </c>
      <c r="P370">
        <v>5</v>
      </c>
      <c r="S370">
        <v>31686</v>
      </c>
      <c r="T370">
        <v>4750</v>
      </c>
    </row>
    <row r="371" spans="1:22" x14ac:dyDescent="0.3">
      <c r="A371" t="s">
        <v>32</v>
      </c>
      <c r="B371">
        <v>2021</v>
      </c>
      <c r="C371">
        <v>6</v>
      </c>
      <c r="D371" s="15"/>
      <c r="E371" s="15"/>
      <c r="F371" s="15">
        <v>31842</v>
      </c>
      <c r="G371" s="15">
        <v>4483</v>
      </c>
      <c r="H371" s="15"/>
      <c r="I371" s="15"/>
      <c r="J371" s="15"/>
      <c r="K371" s="15"/>
      <c r="N371" t="s">
        <v>32</v>
      </c>
      <c r="O371">
        <v>2021</v>
      </c>
      <c r="P371">
        <v>6</v>
      </c>
      <c r="S371">
        <v>31842</v>
      </c>
      <c r="T371">
        <v>4483</v>
      </c>
    </row>
    <row r="372" spans="1:22" x14ac:dyDescent="0.3">
      <c r="A372" t="s">
        <v>32</v>
      </c>
      <c r="B372">
        <v>2021</v>
      </c>
      <c r="C372">
        <v>7</v>
      </c>
      <c r="D372" s="15"/>
      <c r="E372" s="15"/>
      <c r="F372" s="15">
        <v>21780</v>
      </c>
      <c r="G372" s="15">
        <v>2763</v>
      </c>
      <c r="H372" s="15"/>
      <c r="I372" s="15"/>
      <c r="J372" s="15"/>
      <c r="K372" s="15"/>
      <c r="N372" t="s">
        <v>32</v>
      </c>
      <c r="O372">
        <v>2021</v>
      </c>
      <c r="P372">
        <v>7</v>
      </c>
      <c r="S372">
        <v>21780</v>
      </c>
      <c r="T372">
        <v>2763</v>
      </c>
    </row>
    <row r="373" spans="1:22" x14ac:dyDescent="0.3">
      <c r="A373" t="s">
        <v>32</v>
      </c>
      <c r="B373">
        <v>2021</v>
      </c>
      <c r="C373">
        <v>8</v>
      </c>
      <c r="D373" s="15"/>
      <c r="E373" s="15"/>
      <c r="F373" s="15">
        <v>27880</v>
      </c>
      <c r="G373" s="15">
        <v>3858</v>
      </c>
      <c r="H373" s="15"/>
      <c r="I373" s="15"/>
      <c r="J373" s="15"/>
      <c r="K373" s="15"/>
      <c r="N373" t="s">
        <v>32</v>
      </c>
      <c r="O373">
        <v>2021</v>
      </c>
      <c r="P373">
        <v>8</v>
      </c>
      <c r="S373">
        <v>27880</v>
      </c>
      <c r="T373">
        <v>3858</v>
      </c>
    </row>
    <row r="374" spans="1:22" x14ac:dyDescent="0.3">
      <c r="A374" t="s">
        <v>32</v>
      </c>
      <c r="B374">
        <v>2021</v>
      </c>
      <c r="C374">
        <v>9</v>
      </c>
      <c r="D374" s="15"/>
      <c r="E374" s="15"/>
      <c r="F374" s="15">
        <v>34423</v>
      </c>
      <c r="G374" s="15">
        <v>4915</v>
      </c>
      <c r="H374" s="15"/>
      <c r="I374" s="15"/>
      <c r="J374" s="15"/>
      <c r="K374" s="15"/>
      <c r="N374" t="s">
        <v>32</v>
      </c>
      <c r="O374">
        <v>2021</v>
      </c>
      <c r="P374">
        <v>9</v>
      </c>
      <c r="S374">
        <v>34423</v>
      </c>
      <c r="T374">
        <v>4915</v>
      </c>
    </row>
    <row r="375" spans="1:22" x14ac:dyDescent="0.3">
      <c r="A375" t="s">
        <v>32</v>
      </c>
      <c r="B375">
        <v>2021</v>
      </c>
      <c r="C375">
        <v>10</v>
      </c>
      <c r="D375" s="15"/>
      <c r="E375" s="15"/>
      <c r="F375" s="15">
        <v>35144</v>
      </c>
      <c r="G375" s="15">
        <v>5114</v>
      </c>
      <c r="H375" s="15"/>
      <c r="I375" s="15"/>
      <c r="J375" s="15"/>
      <c r="K375" s="15"/>
      <c r="N375" t="s">
        <v>32</v>
      </c>
      <c r="O375">
        <v>2021</v>
      </c>
      <c r="P375">
        <v>10</v>
      </c>
      <c r="S375">
        <v>35144</v>
      </c>
      <c r="T375">
        <v>5114</v>
      </c>
    </row>
    <row r="376" spans="1:22" x14ac:dyDescent="0.3">
      <c r="A376" t="s">
        <v>32</v>
      </c>
      <c r="B376">
        <v>2021</v>
      </c>
      <c r="C376">
        <v>11</v>
      </c>
      <c r="D376" s="15"/>
      <c r="E376" s="15"/>
      <c r="F376" s="15">
        <v>37132</v>
      </c>
      <c r="G376" s="15">
        <v>5372</v>
      </c>
      <c r="H376" s="15"/>
      <c r="I376" s="15"/>
      <c r="J376" s="15"/>
      <c r="K376" s="15"/>
      <c r="N376" t="s">
        <v>32</v>
      </c>
      <c r="O376">
        <v>2021</v>
      </c>
      <c r="P376">
        <v>11</v>
      </c>
      <c r="S376">
        <v>37132</v>
      </c>
      <c r="T376">
        <v>5372</v>
      </c>
    </row>
    <row r="377" spans="1:22" x14ac:dyDescent="0.3">
      <c r="A377" t="s">
        <v>32</v>
      </c>
      <c r="B377">
        <v>2021</v>
      </c>
      <c r="C377">
        <v>12</v>
      </c>
      <c r="D377" s="15"/>
      <c r="E377" s="15"/>
      <c r="F377" s="15">
        <v>31285</v>
      </c>
      <c r="G377" s="15">
        <v>4545</v>
      </c>
      <c r="H377" s="15"/>
      <c r="I377" s="15"/>
      <c r="J377" s="15"/>
      <c r="K377" s="15"/>
      <c r="N377" t="s">
        <v>32</v>
      </c>
      <c r="O377">
        <v>2021</v>
      </c>
      <c r="P377">
        <v>12</v>
      </c>
      <c r="S377">
        <v>31285</v>
      </c>
      <c r="T377">
        <v>4545</v>
      </c>
    </row>
    <row r="378" spans="1:22" x14ac:dyDescent="0.3">
      <c r="A378" t="s">
        <v>33</v>
      </c>
      <c r="B378">
        <v>2018</v>
      </c>
      <c r="C378">
        <v>1</v>
      </c>
      <c r="D378" s="15"/>
      <c r="E378" s="15"/>
      <c r="F378" s="15"/>
      <c r="G378" s="15"/>
      <c r="H378" s="15">
        <v>22099</v>
      </c>
      <c r="I378" s="15">
        <v>3865</v>
      </c>
      <c r="J378" s="15"/>
      <c r="K378" s="15"/>
      <c r="N378" t="s">
        <v>33</v>
      </c>
      <c r="O378">
        <v>2018</v>
      </c>
      <c r="P378">
        <v>1</v>
      </c>
      <c r="U378">
        <v>22099</v>
      </c>
      <c r="V378">
        <v>3865</v>
      </c>
    </row>
    <row r="379" spans="1:22" x14ac:dyDescent="0.3">
      <c r="A379" t="s">
        <v>33</v>
      </c>
      <c r="B379">
        <v>2018</v>
      </c>
      <c r="C379">
        <v>2</v>
      </c>
      <c r="D379" s="15"/>
      <c r="E379" s="15"/>
      <c r="F379" s="15"/>
      <c r="G379" s="15"/>
      <c r="H379" s="15">
        <v>19134</v>
      </c>
      <c r="I379" s="15">
        <v>3367</v>
      </c>
      <c r="J379" s="15"/>
      <c r="K379" s="15"/>
      <c r="N379" t="s">
        <v>33</v>
      </c>
      <c r="O379">
        <v>2018</v>
      </c>
      <c r="P379">
        <v>2</v>
      </c>
      <c r="U379">
        <v>19134</v>
      </c>
      <c r="V379">
        <v>3367</v>
      </c>
    </row>
    <row r="380" spans="1:22" x14ac:dyDescent="0.3">
      <c r="A380" t="s">
        <v>33</v>
      </c>
      <c r="B380">
        <v>2018</v>
      </c>
      <c r="C380">
        <v>3</v>
      </c>
      <c r="D380" s="15"/>
      <c r="E380" s="15"/>
      <c r="F380" s="15"/>
      <c r="G380" s="15"/>
      <c r="H380" s="15">
        <v>19984</v>
      </c>
      <c r="I380" s="15">
        <v>3391</v>
      </c>
      <c r="J380" s="15"/>
      <c r="K380" s="15"/>
      <c r="N380" t="s">
        <v>33</v>
      </c>
      <c r="O380">
        <v>2018</v>
      </c>
      <c r="P380">
        <v>3</v>
      </c>
      <c r="U380">
        <v>19984</v>
      </c>
      <c r="V380">
        <v>3391</v>
      </c>
    </row>
    <row r="381" spans="1:22" x14ac:dyDescent="0.3">
      <c r="A381" t="s">
        <v>33</v>
      </c>
      <c r="B381">
        <v>2018</v>
      </c>
      <c r="C381">
        <v>4</v>
      </c>
      <c r="D381" s="15"/>
      <c r="E381" s="15"/>
      <c r="F381" s="15"/>
      <c r="G381" s="15"/>
      <c r="H381" s="15">
        <v>19754</v>
      </c>
      <c r="I381" s="15">
        <v>3699</v>
      </c>
      <c r="J381" s="15"/>
      <c r="K381" s="15"/>
      <c r="N381" t="s">
        <v>33</v>
      </c>
      <c r="O381">
        <v>2018</v>
      </c>
      <c r="P381">
        <v>4</v>
      </c>
      <c r="U381">
        <v>19754</v>
      </c>
      <c r="V381">
        <v>3699</v>
      </c>
    </row>
    <row r="382" spans="1:22" x14ac:dyDescent="0.3">
      <c r="A382" t="s">
        <v>33</v>
      </c>
      <c r="B382">
        <v>2018</v>
      </c>
      <c r="C382">
        <v>5</v>
      </c>
      <c r="D382" s="15"/>
      <c r="E382" s="15"/>
      <c r="F382" s="15"/>
      <c r="G382" s="15"/>
      <c r="H382" s="15">
        <v>20420</v>
      </c>
      <c r="I382" s="15">
        <v>3724</v>
      </c>
      <c r="J382" s="15"/>
      <c r="K382" s="15"/>
      <c r="N382" t="s">
        <v>33</v>
      </c>
      <c r="O382">
        <v>2018</v>
      </c>
      <c r="P382">
        <v>5</v>
      </c>
      <c r="U382">
        <v>20420</v>
      </c>
      <c r="V382">
        <v>3724</v>
      </c>
    </row>
    <row r="383" spans="1:22" x14ac:dyDescent="0.3">
      <c r="A383" t="s">
        <v>33</v>
      </c>
      <c r="B383">
        <v>2018</v>
      </c>
      <c r="C383">
        <v>6</v>
      </c>
      <c r="D383" s="15"/>
      <c r="E383" s="15"/>
      <c r="F383" s="15"/>
      <c r="G383" s="15"/>
      <c r="H383" s="15">
        <v>18710</v>
      </c>
      <c r="I383" s="15">
        <v>3312</v>
      </c>
      <c r="J383" s="15"/>
      <c r="K383" s="15"/>
      <c r="N383" t="s">
        <v>33</v>
      </c>
      <c r="O383">
        <v>2018</v>
      </c>
      <c r="P383">
        <v>6</v>
      </c>
      <c r="U383">
        <v>18710</v>
      </c>
      <c r="V383">
        <v>3312</v>
      </c>
    </row>
    <row r="384" spans="1:22" x14ac:dyDescent="0.3">
      <c r="A384" t="s">
        <v>33</v>
      </c>
      <c r="B384">
        <v>2018</v>
      </c>
      <c r="C384">
        <v>7</v>
      </c>
      <c r="D384" s="15"/>
      <c r="E384" s="15"/>
      <c r="F384" s="15"/>
      <c r="G384" s="15"/>
      <c r="H384" s="15">
        <v>18862</v>
      </c>
      <c r="I384" s="15">
        <v>3294</v>
      </c>
      <c r="J384" s="15"/>
      <c r="K384" s="15"/>
      <c r="N384" t="s">
        <v>33</v>
      </c>
      <c r="O384">
        <v>2018</v>
      </c>
      <c r="P384">
        <v>7</v>
      </c>
      <c r="U384">
        <v>18862</v>
      </c>
      <c r="V384">
        <v>3294</v>
      </c>
    </row>
    <row r="385" spans="1:22" x14ac:dyDescent="0.3">
      <c r="A385" t="s">
        <v>33</v>
      </c>
      <c r="B385">
        <v>2018</v>
      </c>
      <c r="C385">
        <v>8</v>
      </c>
      <c r="D385" s="15"/>
      <c r="E385" s="15"/>
      <c r="F385" s="15"/>
      <c r="G385" s="15"/>
      <c r="H385" s="15">
        <v>19907</v>
      </c>
      <c r="I385" s="15">
        <v>3334</v>
      </c>
      <c r="J385" s="15"/>
      <c r="K385" s="15"/>
      <c r="N385" t="s">
        <v>33</v>
      </c>
      <c r="O385">
        <v>2018</v>
      </c>
      <c r="P385">
        <v>8</v>
      </c>
      <c r="U385">
        <v>19907</v>
      </c>
      <c r="V385">
        <v>3334</v>
      </c>
    </row>
    <row r="386" spans="1:22" x14ac:dyDescent="0.3">
      <c r="A386" t="s">
        <v>33</v>
      </c>
      <c r="B386">
        <v>2018</v>
      </c>
      <c r="C386">
        <v>9</v>
      </c>
      <c r="D386" s="15"/>
      <c r="E386" s="15"/>
      <c r="F386" s="15"/>
      <c r="G386" s="15"/>
      <c r="H386" s="15">
        <v>17242</v>
      </c>
      <c r="I386" s="15">
        <v>2916</v>
      </c>
      <c r="J386" s="15"/>
      <c r="K386" s="15"/>
      <c r="N386" t="s">
        <v>33</v>
      </c>
      <c r="O386">
        <v>2018</v>
      </c>
      <c r="P386">
        <v>9</v>
      </c>
      <c r="U386">
        <v>17242</v>
      </c>
      <c r="V386">
        <v>2916</v>
      </c>
    </row>
    <row r="387" spans="1:22" x14ac:dyDescent="0.3">
      <c r="A387" t="s">
        <v>33</v>
      </c>
      <c r="B387">
        <v>2018</v>
      </c>
      <c r="C387">
        <v>10</v>
      </c>
      <c r="D387" s="15"/>
      <c r="E387" s="15"/>
      <c r="F387" s="15"/>
      <c r="G387" s="15"/>
      <c r="H387" s="15">
        <v>20920</v>
      </c>
      <c r="I387" s="15">
        <v>3572</v>
      </c>
      <c r="J387" s="15"/>
      <c r="K387" s="15"/>
      <c r="N387" t="s">
        <v>33</v>
      </c>
      <c r="O387">
        <v>2018</v>
      </c>
      <c r="P387">
        <v>10</v>
      </c>
      <c r="U387">
        <v>20920</v>
      </c>
      <c r="V387">
        <v>3572</v>
      </c>
    </row>
    <row r="388" spans="1:22" x14ac:dyDescent="0.3">
      <c r="A388" t="s">
        <v>33</v>
      </c>
      <c r="B388">
        <v>2018</v>
      </c>
      <c r="C388">
        <v>11</v>
      </c>
      <c r="D388" s="15"/>
      <c r="E388" s="15"/>
      <c r="F388" s="15"/>
      <c r="G388" s="15"/>
      <c r="H388" s="15">
        <v>18432</v>
      </c>
      <c r="I388" s="15">
        <v>3125</v>
      </c>
      <c r="J388" s="15"/>
      <c r="K388" s="15"/>
      <c r="N388" t="s">
        <v>33</v>
      </c>
      <c r="O388">
        <v>2018</v>
      </c>
      <c r="P388">
        <v>11</v>
      </c>
      <c r="U388">
        <v>18432</v>
      </c>
      <c r="V388">
        <v>3125</v>
      </c>
    </row>
    <row r="389" spans="1:22" x14ac:dyDescent="0.3">
      <c r="A389" t="s">
        <v>33</v>
      </c>
      <c r="B389">
        <v>2018</v>
      </c>
      <c r="C389">
        <v>12</v>
      </c>
      <c r="D389" s="15"/>
      <c r="E389" s="15"/>
      <c r="F389" s="15"/>
      <c r="G389" s="15"/>
      <c r="H389" s="15">
        <v>16548</v>
      </c>
      <c r="I389" s="15">
        <v>2637</v>
      </c>
      <c r="J389" s="15"/>
      <c r="K389" s="15"/>
      <c r="N389" t="s">
        <v>33</v>
      </c>
      <c r="O389">
        <v>2018</v>
      </c>
      <c r="P389">
        <v>12</v>
      </c>
      <c r="U389">
        <v>16548</v>
      </c>
      <c r="V389">
        <v>2637</v>
      </c>
    </row>
    <row r="390" spans="1:22" x14ac:dyDescent="0.3">
      <c r="A390" t="s">
        <v>33</v>
      </c>
      <c r="B390">
        <v>2019</v>
      </c>
      <c r="C390">
        <v>1</v>
      </c>
      <c r="D390" s="15"/>
      <c r="E390" s="15"/>
      <c r="F390" s="15"/>
      <c r="G390" s="15"/>
      <c r="H390" s="15">
        <v>19748</v>
      </c>
      <c r="I390" s="15">
        <v>3633</v>
      </c>
      <c r="J390" s="15"/>
      <c r="K390" s="15"/>
      <c r="N390" t="s">
        <v>33</v>
      </c>
      <c r="O390">
        <v>2019</v>
      </c>
      <c r="P390">
        <v>1</v>
      </c>
      <c r="U390">
        <v>19748</v>
      </c>
      <c r="V390">
        <v>3633</v>
      </c>
    </row>
    <row r="391" spans="1:22" x14ac:dyDescent="0.3">
      <c r="A391" t="s">
        <v>33</v>
      </c>
      <c r="B391">
        <v>2019</v>
      </c>
      <c r="C391">
        <v>2</v>
      </c>
      <c r="D391" s="15"/>
      <c r="E391" s="15"/>
      <c r="F391" s="15"/>
      <c r="G391" s="15"/>
      <c r="H391" s="15">
        <v>17720</v>
      </c>
      <c r="I391" s="15">
        <v>3032</v>
      </c>
      <c r="J391" s="15"/>
      <c r="K391" s="15"/>
      <c r="N391" t="s">
        <v>33</v>
      </c>
      <c r="O391">
        <v>2019</v>
      </c>
      <c r="P391">
        <v>2</v>
      </c>
      <c r="U391">
        <v>17720</v>
      </c>
      <c r="V391">
        <v>3032</v>
      </c>
    </row>
    <row r="392" spans="1:22" x14ac:dyDescent="0.3">
      <c r="A392" t="s">
        <v>33</v>
      </c>
      <c r="B392">
        <v>2019</v>
      </c>
      <c r="C392">
        <v>3</v>
      </c>
      <c r="D392" s="15"/>
      <c r="E392" s="15"/>
      <c r="F392" s="15"/>
      <c r="G392" s="15"/>
      <c r="H392" s="15">
        <v>17682</v>
      </c>
      <c r="I392" s="15">
        <v>3156</v>
      </c>
      <c r="J392" s="15"/>
      <c r="K392" s="15"/>
      <c r="N392" t="s">
        <v>33</v>
      </c>
      <c r="O392">
        <v>2019</v>
      </c>
      <c r="P392">
        <v>3</v>
      </c>
      <c r="U392">
        <v>17682</v>
      </c>
      <c r="V392">
        <v>3156</v>
      </c>
    </row>
    <row r="393" spans="1:22" x14ac:dyDescent="0.3">
      <c r="A393" t="s">
        <v>33</v>
      </c>
      <c r="B393">
        <v>2019</v>
      </c>
      <c r="C393">
        <v>4</v>
      </c>
      <c r="D393" s="15"/>
      <c r="E393" s="15"/>
      <c r="F393" s="15"/>
      <c r="G393" s="15"/>
      <c r="H393" s="15">
        <v>18281</v>
      </c>
      <c r="I393" s="15">
        <v>3325</v>
      </c>
      <c r="J393" s="15"/>
      <c r="K393" s="15"/>
      <c r="N393" t="s">
        <v>33</v>
      </c>
      <c r="O393">
        <v>2019</v>
      </c>
      <c r="P393">
        <v>4</v>
      </c>
      <c r="U393">
        <v>18281</v>
      </c>
      <c r="V393">
        <v>3325</v>
      </c>
    </row>
    <row r="394" spans="1:22" x14ac:dyDescent="0.3">
      <c r="A394" t="s">
        <v>33</v>
      </c>
      <c r="B394">
        <v>2019</v>
      </c>
      <c r="C394">
        <v>5</v>
      </c>
      <c r="D394" s="15"/>
      <c r="E394" s="15"/>
      <c r="F394" s="15"/>
      <c r="G394" s="15"/>
      <c r="H394" s="15">
        <v>18157</v>
      </c>
      <c r="I394" s="15">
        <v>3239</v>
      </c>
      <c r="J394" s="15"/>
      <c r="K394" s="15"/>
      <c r="N394" t="s">
        <v>33</v>
      </c>
      <c r="O394">
        <v>2019</v>
      </c>
      <c r="P394">
        <v>5</v>
      </c>
      <c r="U394">
        <v>18157</v>
      </c>
      <c r="V394">
        <v>3239</v>
      </c>
    </row>
    <row r="395" spans="1:22" x14ac:dyDescent="0.3">
      <c r="A395" t="s">
        <v>33</v>
      </c>
      <c r="B395">
        <v>2019</v>
      </c>
      <c r="C395">
        <v>6</v>
      </c>
      <c r="D395" s="15"/>
      <c r="E395" s="15"/>
      <c r="F395" s="15"/>
      <c r="G395" s="15"/>
      <c r="H395" s="15">
        <v>16212</v>
      </c>
      <c r="I395" s="15">
        <v>2720</v>
      </c>
      <c r="J395" s="15"/>
      <c r="K395" s="15"/>
      <c r="N395" t="s">
        <v>33</v>
      </c>
      <c r="O395">
        <v>2019</v>
      </c>
      <c r="P395">
        <v>6</v>
      </c>
      <c r="U395">
        <v>16212</v>
      </c>
      <c r="V395">
        <v>2720</v>
      </c>
    </row>
    <row r="396" spans="1:22" x14ac:dyDescent="0.3">
      <c r="A396" t="s">
        <v>33</v>
      </c>
      <c r="B396">
        <v>2019</v>
      </c>
      <c r="C396">
        <v>7</v>
      </c>
      <c r="D396" s="15"/>
      <c r="E396" s="15"/>
      <c r="F396" s="15"/>
      <c r="G396" s="15"/>
      <c r="H396" s="15">
        <v>17757</v>
      </c>
      <c r="I396" s="15">
        <v>2927</v>
      </c>
      <c r="J396" s="15"/>
      <c r="K396" s="15"/>
      <c r="N396" t="s">
        <v>33</v>
      </c>
      <c r="O396">
        <v>2019</v>
      </c>
      <c r="P396">
        <v>7</v>
      </c>
      <c r="U396">
        <v>17757</v>
      </c>
      <c r="V396">
        <v>2927</v>
      </c>
    </row>
    <row r="397" spans="1:22" x14ac:dyDescent="0.3">
      <c r="A397" t="s">
        <v>33</v>
      </c>
      <c r="B397">
        <v>2019</v>
      </c>
      <c r="C397">
        <v>8</v>
      </c>
      <c r="D397" s="15"/>
      <c r="E397" s="15"/>
      <c r="F397" s="15"/>
      <c r="G397" s="15"/>
      <c r="H397" s="15">
        <v>17869</v>
      </c>
      <c r="I397" s="15">
        <v>3173</v>
      </c>
      <c r="J397" s="15"/>
      <c r="K397" s="15"/>
      <c r="N397" t="s">
        <v>33</v>
      </c>
      <c r="O397">
        <v>2019</v>
      </c>
      <c r="P397">
        <v>8</v>
      </c>
      <c r="U397">
        <v>17869</v>
      </c>
      <c r="V397">
        <v>3173</v>
      </c>
    </row>
    <row r="398" spans="1:22" x14ac:dyDescent="0.3">
      <c r="A398" t="s">
        <v>33</v>
      </c>
      <c r="B398">
        <v>2019</v>
      </c>
      <c r="C398">
        <v>9</v>
      </c>
      <c r="D398" s="15"/>
      <c r="E398" s="15"/>
      <c r="F398" s="15"/>
      <c r="G398" s="15"/>
      <c r="H398" s="15">
        <v>17300</v>
      </c>
      <c r="I398" s="15">
        <v>2993</v>
      </c>
      <c r="J398" s="15"/>
      <c r="K398" s="15"/>
      <c r="N398" t="s">
        <v>33</v>
      </c>
      <c r="O398">
        <v>2019</v>
      </c>
      <c r="P398">
        <v>9</v>
      </c>
      <c r="U398">
        <v>17300</v>
      </c>
      <c r="V398">
        <v>2993</v>
      </c>
    </row>
    <row r="399" spans="1:22" x14ac:dyDescent="0.3">
      <c r="A399" t="s">
        <v>33</v>
      </c>
      <c r="B399">
        <v>2019</v>
      </c>
      <c r="C399">
        <v>10</v>
      </c>
      <c r="D399" s="15"/>
      <c r="E399" s="15"/>
      <c r="F399" s="15"/>
      <c r="G399" s="15"/>
      <c r="H399" s="15">
        <v>20251</v>
      </c>
      <c r="I399" s="15">
        <v>3661</v>
      </c>
      <c r="J399" s="15"/>
      <c r="K399" s="15"/>
      <c r="N399" t="s">
        <v>33</v>
      </c>
      <c r="O399">
        <v>2019</v>
      </c>
      <c r="P399">
        <v>10</v>
      </c>
      <c r="U399">
        <v>20251</v>
      </c>
      <c r="V399">
        <v>3661</v>
      </c>
    </row>
    <row r="400" spans="1:22" x14ac:dyDescent="0.3">
      <c r="A400" t="s">
        <v>33</v>
      </c>
      <c r="B400">
        <v>2019</v>
      </c>
      <c r="C400">
        <v>11</v>
      </c>
      <c r="D400" s="15"/>
      <c r="E400" s="15"/>
      <c r="F400" s="15"/>
      <c r="G400" s="15"/>
      <c r="H400" s="15">
        <v>16846</v>
      </c>
      <c r="I400" s="15">
        <v>2968</v>
      </c>
      <c r="J400" s="15"/>
      <c r="K400" s="15"/>
      <c r="N400" t="s">
        <v>33</v>
      </c>
      <c r="O400">
        <v>2019</v>
      </c>
      <c r="P400">
        <v>11</v>
      </c>
      <c r="U400">
        <v>16846</v>
      </c>
      <c r="V400">
        <v>2968</v>
      </c>
    </row>
    <row r="401" spans="1:24" x14ac:dyDescent="0.3">
      <c r="A401" t="s">
        <v>33</v>
      </c>
      <c r="B401">
        <v>2019</v>
      </c>
      <c r="C401">
        <v>12</v>
      </c>
      <c r="D401" s="15"/>
      <c r="E401" s="15"/>
      <c r="F401" s="15"/>
      <c r="G401" s="15"/>
      <c r="H401" s="15">
        <v>17220</v>
      </c>
      <c r="I401" s="15">
        <v>2771</v>
      </c>
      <c r="J401" s="15"/>
      <c r="K401" s="15"/>
      <c r="N401" t="s">
        <v>33</v>
      </c>
      <c r="O401">
        <v>2019</v>
      </c>
      <c r="P401">
        <v>12</v>
      </c>
      <c r="U401">
        <v>17220</v>
      </c>
      <c r="V401">
        <v>2771</v>
      </c>
    </row>
    <row r="402" spans="1:24" x14ac:dyDescent="0.3">
      <c r="A402" t="s">
        <v>33</v>
      </c>
      <c r="B402">
        <v>2020</v>
      </c>
      <c r="C402">
        <v>1</v>
      </c>
      <c r="D402" s="15"/>
      <c r="E402" s="15"/>
      <c r="F402" s="15"/>
      <c r="G402" s="15"/>
      <c r="H402" s="15">
        <v>19955</v>
      </c>
      <c r="I402" s="15">
        <v>3845</v>
      </c>
      <c r="J402" s="15"/>
      <c r="K402" s="15"/>
      <c r="N402" t="s">
        <v>33</v>
      </c>
      <c r="O402">
        <v>2020</v>
      </c>
      <c r="P402">
        <v>1</v>
      </c>
      <c r="U402">
        <v>19955</v>
      </c>
      <c r="V402">
        <v>3845</v>
      </c>
    </row>
    <row r="403" spans="1:24" x14ac:dyDescent="0.3">
      <c r="A403" t="s">
        <v>33</v>
      </c>
      <c r="B403">
        <v>2020</v>
      </c>
      <c r="C403">
        <v>2</v>
      </c>
      <c r="D403" s="15"/>
      <c r="E403" s="15"/>
      <c r="F403" s="15"/>
      <c r="G403" s="15"/>
      <c r="H403" s="15">
        <v>17774</v>
      </c>
      <c r="I403" s="15">
        <v>3585</v>
      </c>
      <c r="J403" s="15"/>
      <c r="K403" s="15"/>
      <c r="N403" t="s">
        <v>33</v>
      </c>
      <c r="O403">
        <v>2020</v>
      </c>
      <c r="P403">
        <v>2</v>
      </c>
      <c r="U403">
        <v>17774</v>
      </c>
      <c r="V403">
        <v>3585</v>
      </c>
    </row>
    <row r="404" spans="1:24" x14ac:dyDescent="0.3">
      <c r="A404" t="s">
        <v>33</v>
      </c>
      <c r="B404">
        <v>2020</v>
      </c>
      <c r="C404">
        <v>3</v>
      </c>
      <c r="D404" s="15"/>
      <c r="E404" s="15"/>
      <c r="F404" s="15"/>
      <c r="G404" s="15"/>
      <c r="H404" s="15"/>
      <c r="I404" s="15"/>
      <c r="J404" s="15">
        <v>15127</v>
      </c>
      <c r="K404" s="15">
        <v>2708</v>
      </c>
      <c r="N404" t="s">
        <v>33</v>
      </c>
      <c r="O404">
        <v>2020</v>
      </c>
      <c r="P404">
        <v>3</v>
      </c>
      <c r="W404">
        <v>15127</v>
      </c>
      <c r="X404">
        <v>2708</v>
      </c>
    </row>
    <row r="405" spans="1:24" x14ac:dyDescent="0.3">
      <c r="A405" t="s">
        <v>33</v>
      </c>
      <c r="B405">
        <v>2020</v>
      </c>
      <c r="C405">
        <v>4</v>
      </c>
      <c r="D405" s="15">
        <v>12601</v>
      </c>
      <c r="E405" s="15">
        <v>2409</v>
      </c>
      <c r="F405" s="15"/>
      <c r="G405" s="15"/>
      <c r="H405" s="15"/>
      <c r="I405" s="15"/>
      <c r="J405" s="15"/>
      <c r="K405" s="15"/>
      <c r="N405" t="s">
        <v>33</v>
      </c>
      <c r="O405">
        <v>2020</v>
      </c>
      <c r="P405">
        <v>4</v>
      </c>
      <c r="Q405">
        <v>12601</v>
      </c>
      <c r="R405">
        <v>2409</v>
      </c>
    </row>
    <row r="406" spans="1:24" x14ac:dyDescent="0.3">
      <c r="A406" t="s">
        <v>33</v>
      </c>
      <c r="B406">
        <v>2020</v>
      </c>
      <c r="C406">
        <v>5</v>
      </c>
      <c r="D406" s="15">
        <v>13582</v>
      </c>
      <c r="E406" s="15">
        <v>2521</v>
      </c>
      <c r="F406" s="15"/>
      <c r="G406" s="15"/>
      <c r="H406" s="15"/>
      <c r="I406" s="15"/>
      <c r="J406" s="15"/>
      <c r="K406" s="15"/>
      <c r="N406" t="s">
        <v>33</v>
      </c>
      <c r="O406">
        <v>2020</v>
      </c>
      <c r="P406">
        <v>5</v>
      </c>
      <c r="Q406">
        <v>13582</v>
      </c>
      <c r="R406">
        <v>2521</v>
      </c>
    </row>
    <row r="407" spans="1:24" x14ac:dyDescent="0.3">
      <c r="A407" t="s">
        <v>33</v>
      </c>
      <c r="B407">
        <v>2020</v>
      </c>
      <c r="C407">
        <v>6</v>
      </c>
      <c r="D407" s="15">
        <v>16935</v>
      </c>
      <c r="E407" s="15">
        <v>3181</v>
      </c>
      <c r="F407" s="15"/>
      <c r="G407" s="15"/>
      <c r="H407" s="15"/>
      <c r="I407" s="15"/>
      <c r="J407" s="15"/>
      <c r="K407" s="15"/>
      <c r="N407" t="s">
        <v>33</v>
      </c>
      <c r="O407">
        <v>2020</v>
      </c>
      <c r="P407">
        <v>6</v>
      </c>
      <c r="Q407">
        <v>16935</v>
      </c>
      <c r="R407">
        <v>3181</v>
      </c>
    </row>
    <row r="408" spans="1:24" x14ac:dyDescent="0.3">
      <c r="A408" t="s">
        <v>33</v>
      </c>
      <c r="B408">
        <v>2020</v>
      </c>
      <c r="C408">
        <v>7</v>
      </c>
      <c r="D408" s="15">
        <v>17191</v>
      </c>
      <c r="E408" s="15">
        <v>3157</v>
      </c>
      <c r="F408" s="15"/>
      <c r="G408" s="15"/>
      <c r="H408" s="15"/>
      <c r="I408" s="15"/>
      <c r="J408" s="15"/>
      <c r="K408" s="15"/>
      <c r="N408" t="s">
        <v>33</v>
      </c>
      <c r="O408">
        <v>2020</v>
      </c>
      <c r="P408">
        <v>7</v>
      </c>
      <c r="Q408">
        <v>17191</v>
      </c>
      <c r="R408">
        <v>3157</v>
      </c>
    </row>
    <row r="409" spans="1:24" x14ac:dyDescent="0.3">
      <c r="A409" t="s">
        <v>33</v>
      </c>
      <c r="B409">
        <v>2020</v>
      </c>
      <c r="C409">
        <v>8</v>
      </c>
      <c r="D409" s="15">
        <v>16256</v>
      </c>
      <c r="E409" s="15">
        <v>2895</v>
      </c>
      <c r="F409" s="15"/>
      <c r="G409" s="15"/>
      <c r="H409" s="15"/>
      <c r="I409" s="15"/>
      <c r="J409" s="15"/>
      <c r="K409" s="15"/>
      <c r="N409" t="s">
        <v>33</v>
      </c>
      <c r="O409">
        <v>2020</v>
      </c>
      <c r="P409">
        <v>8</v>
      </c>
      <c r="Q409">
        <v>16256</v>
      </c>
      <c r="R409">
        <v>2895</v>
      </c>
    </row>
    <row r="410" spans="1:24" x14ac:dyDescent="0.3">
      <c r="A410" t="s">
        <v>33</v>
      </c>
      <c r="B410">
        <v>2020</v>
      </c>
      <c r="C410">
        <v>9</v>
      </c>
      <c r="D410" s="15">
        <v>17545</v>
      </c>
      <c r="E410" s="15">
        <v>3002</v>
      </c>
      <c r="F410" s="15"/>
      <c r="G410" s="15"/>
      <c r="H410" s="15"/>
      <c r="I410" s="15"/>
      <c r="J410" s="15"/>
      <c r="K410" s="15"/>
      <c r="N410" t="s">
        <v>33</v>
      </c>
      <c r="O410">
        <v>2020</v>
      </c>
      <c r="P410">
        <v>9</v>
      </c>
      <c r="Q410">
        <v>17545</v>
      </c>
      <c r="R410">
        <v>3002</v>
      </c>
    </row>
    <row r="411" spans="1:24" x14ac:dyDescent="0.3">
      <c r="A411" t="s">
        <v>33</v>
      </c>
      <c r="B411">
        <v>2020</v>
      </c>
      <c r="C411">
        <v>10</v>
      </c>
      <c r="D411" s="15">
        <v>18019</v>
      </c>
      <c r="E411" s="15">
        <v>2987</v>
      </c>
      <c r="F411" s="15"/>
      <c r="G411" s="15"/>
      <c r="H411" s="15"/>
      <c r="I411" s="15"/>
      <c r="J411" s="15"/>
      <c r="K411" s="15"/>
      <c r="N411" t="s">
        <v>33</v>
      </c>
      <c r="O411">
        <v>2020</v>
      </c>
      <c r="P411">
        <v>10</v>
      </c>
      <c r="Q411">
        <v>18019</v>
      </c>
      <c r="R411">
        <v>2987</v>
      </c>
    </row>
    <row r="412" spans="1:24" x14ac:dyDescent="0.3">
      <c r="A412" t="s">
        <v>33</v>
      </c>
      <c r="B412">
        <v>2020</v>
      </c>
      <c r="C412">
        <v>11</v>
      </c>
      <c r="D412" s="15">
        <v>16395</v>
      </c>
      <c r="E412" s="15">
        <v>2677</v>
      </c>
      <c r="F412" s="15"/>
      <c r="G412" s="15"/>
      <c r="H412" s="15"/>
      <c r="I412" s="15"/>
      <c r="J412" s="15"/>
      <c r="K412" s="15"/>
      <c r="N412" t="s">
        <v>33</v>
      </c>
      <c r="O412">
        <v>2020</v>
      </c>
      <c r="P412">
        <v>11</v>
      </c>
      <c r="Q412">
        <v>16395</v>
      </c>
      <c r="R412">
        <v>2677</v>
      </c>
    </row>
    <row r="413" spans="1:24" x14ac:dyDescent="0.3">
      <c r="A413" t="s">
        <v>33</v>
      </c>
      <c r="B413">
        <v>2020</v>
      </c>
      <c r="C413">
        <v>12</v>
      </c>
      <c r="D413" s="15">
        <v>15933</v>
      </c>
      <c r="E413" s="15">
        <v>2869</v>
      </c>
      <c r="F413" s="15"/>
      <c r="G413" s="15"/>
      <c r="H413" s="15"/>
      <c r="I413" s="15"/>
      <c r="J413" s="15"/>
      <c r="K413" s="15"/>
      <c r="N413" t="s">
        <v>33</v>
      </c>
      <c r="O413">
        <v>2020</v>
      </c>
      <c r="P413">
        <v>12</v>
      </c>
      <c r="Q413">
        <v>15933</v>
      </c>
      <c r="R413">
        <v>2869</v>
      </c>
    </row>
    <row r="414" spans="1:24" x14ac:dyDescent="0.3">
      <c r="A414" t="s">
        <v>33</v>
      </c>
      <c r="B414">
        <v>2021</v>
      </c>
      <c r="C414">
        <v>1</v>
      </c>
      <c r="D414" s="15">
        <v>6771</v>
      </c>
      <c r="E414" s="15">
        <v>397</v>
      </c>
      <c r="F414" s="15"/>
      <c r="G414" s="15"/>
      <c r="H414" s="15"/>
      <c r="I414" s="15"/>
      <c r="J414" s="15"/>
      <c r="K414" s="15"/>
      <c r="N414" t="s">
        <v>33</v>
      </c>
      <c r="O414">
        <v>2021</v>
      </c>
      <c r="P414">
        <v>1</v>
      </c>
      <c r="Q414">
        <v>6771</v>
      </c>
      <c r="R414">
        <v>397</v>
      </c>
    </row>
    <row r="415" spans="1:24" x14ac:dyDescent="0.3">
      <c r="A415" t="s">
        <v>33</v>
      </c>
      <c r="B415">
        <v>2021</v>
      </c>
      <c r="C415">
        <v>2</v>
      </c>
      <c r="D415" s="15">
        <v>6261</v>
      </c>
      <c r="E415" s="15">
        <v>363</v>
      </c>
      <c r="F415" s="15"/>
      <c r="G415" s="15"/>
      <c r="H415" s="15"/>
      <c r="I415" s="15"/>
      <c r="J415" s="15"/>
      <c r="K415" s="15"/>
      <c r="N415" t="s">
        <v>33</v>
      </c>
      <c r="O415">
        <v>2021</v>
      </c>
      <c r="P415">
        <v>2</v>
      </c>
      <c r="Q415">
        <v>6261</v>
      </c>
      <c r="R415">
        <v>363</v>
      </c>
    </row>
    <row r="416" spans="1:24" x14ac:dyDescent="0.3">
      <c r="A416" t="s">
        <v>33</v>
      </c>
      <c r="B416">
        <v>2021</v>
      </c>
      <c r="C416">
        <v>3</v>
      </c>
      <c r="D416" s="15"/>
      <c r="E416" s="15"/>
      <c r="F416" s="15">
        <v>7695</v>
      </c>
      <c r="G416" s="15">
        <v>480</v>
      </c>
      <c r="H416" s="15"/>
      <c r="I416" s="15"/>
      <c r="J416" s="15"/>
      <c r="K416" s="15"/>
      <c r="N416" t="s">
        <v>33</v>
      </c>
      <c r="O416">
        <v>2021</v>
      </c>
      <c r="P416">
        <v>3</v>
      </c>
      <c r="S416">
        <v>7695</v>
      </c>
      <c r="T416">
        <v>480</v>
      </c>
    </row>
    <row r="417" spans="1:20" x14ac:dyDescent="0.3">
      <c r="A417" t="s">
        <v>33</v>
      </c>
      <c r="B417">
        <v>2021</v>
      </c>
      <c r="C417">
        <v>4</v>
      </c>
      <c r="D417" s="15"/>
      <c r="E417" s="15"/>
      <c r="F417" s="15">
        <v>17836</v>
      </c>
      <c r="G417" s="15">
        <v>3545</v>
      </c>
      <c r="H417" s="15"/>
      <c r="I417" s="15"/>
      <c r="J417" s="15"/>
      <c r="K417" s="15"/>
      <c r="N417" t="s">
        <v>33</v>
      </c>
      <c r="O417">
        <v>2021</v>
      </c>
      <c r="P417">
        <v>4</v>
      </c>
      <c r="S417">
        <v>17836</v>
      </c>
      <c r="T417">
        <v>3545</v>
      </c>
    </row>
    <row r="418" spans="1:20" x14ac:dyDescent="0.3">
      <c r="A418" t="s">
        <v>33</v>
      </c>
      <c r="B418">
        <v>2021</v>
      </c>
      <c r="C418">
        <v>5</v>
      </c>
      <c r="D418" s="15"/>
      <c r="E418" s="15"/>
      <c r="F418" s="15">
        <v>16446</v>
      </c>
      <c r="G418" s="15">
        <v>3261</v>
      </c>
      <c r="H418" s="15"/>
      <c r="I418" s="15"/>
      <c r="J418" s="15"/>
      <c r="K418" s="15"/>
      <c r="N418" t="s">
        <v>33</v>
      </c>
      <c r="O418">
        <v>2021</v>
      </c>
      <c r="P418">
        <v>5</v>
      </c>
      <c r="S418">
        <v>16446</v>
      </c>
      <c r="T418">
        <v>3261</v>
      </c>
    </row>
    <row r="419" spans="1:20" x14ac:dyDescent="0.3">
      <c r="A419" t="s">
        <v>33</v>
      </c>
      <c r="B419">
        <v>2021</v>
      </c>
      <c r="C419">
        <v>6</v>
      </c>
      <c r="D419" s="15"/>
      <c r="E419" s="15"/>
      <c r="F419" s="15">
        <v>17425</v>
      </c>
      <c r="G419" s="15">
        <v>3401</v>
      </c>
      <c r="H419" s="15"/>
      <c r="I419" s="15"/>
      <c r="J419" s="15"/>
      <c r="K419" s="15"/>
      <c r="N419" t="s">
        <v>33</v>
      </c>
      <c r="O419">
        <v>2021</v>
      </c>
      <c r="P419">
        <v>6</v>
      </c>
      <c r="S419">
        <v>17425</v>
      </c>
      <c r="T419">
        <v>3401</v>
      </c>
    </row>
    <row r="420" spans="1:20" x14ac:dyDescent="0.3">
      <c r="A420" t="s">
        <v>33</v>
      </c>
      <c r="B420">
        <v>2021</v>
      </c>
      <c r="C420">
        <v>7</v>
      </c>
      <c r="D420" s="15"/>
      <c r="E420" s="15"/>
      <c r="F420" s="15">
        <v>16150</v>
      </c>
      <c r="G420" s="15">
        <v>3160</v>
      </c>
      <c r="H420" s="15"/>
      <c r="I420" s="15"/>
      <c r="J420" s="15"/>
      <c r="K420" s="15"/>
      <c r="N420" t="s">
        <v>33</v>
      </c>
      <c r="O420">
        <v>2021</v>
      </c>
      <c r="P420">
        <v>7</v>
      </c>
      <c r="S420">
        <v>16150</v>
      </c>
      <c r="T420">
        <v>3160</v>
      </c>
    </row>
    <row r="421" spans="1:20" x14ac:dyDescent="0.3">
      <c r="A421" t="s">
        <v>33</v>
      </c>
      <c r="B421">
        <v>2021</v>
      </c>
      <c r="C421">
        <v>8</v>
      </c>
      <c r="D421" s="15"/>
      <c r="E421" s="15"/>
      <c r="F421" s="15">
        <v>17405</v>
      </c>
      <c r="G421" s="15">
        <v>3238</v>
      </c>
      <c r="H421" s="15"/>
      <c r="I421" s="15"/>
      <c r="J421" s="15"/>
      <c r="K421" s="15"/>
      <c r="N421" t="s">
        <v>33</v>
      </c>
      <c r="O421">
        <v>2021</v>
      </c>
      <c r="P421">
        <v>8</v>
      </c>
      <c r="S421">
        <v>17405</v>
      </c>
      <c r="T421">
        <v>3238</v>
      </c>
    </row>
    <row r="422" spans="1:20" x14ac:dyDescent="0.3">
      <c r="A422" t="s">
        <v>33</v>
      </c>
      <c r="B422">
        <v>2021</v>
      </c>
      <c r="C422">
        <v>9</v>
      </c>
      <c r="D422" s="15"/>
      <c r="E422" s="15"/>
      <c r="F422" s="15">
        <v>17085</v>
      </c>
      <c r="G422" s="15">
        <v>3323</v>
      </c>
      <c r="H422" s="15"/>
      <c r="I422" s="15"/>
      <c r="J422" s="15"/>
      <c r="K422" s="15"/>
      <c r="N422" t="s">
        <v>33</v>
      </c>
      <c r="O422">
        <v>2021</v>
      </c>
      <c r="P422">
        <v>9</v>
      </c>
      <c r="S422">
        <v>17085</v>
      </c>
      <c r="T422">
        <v>3323</v>
      </c>
    </row>
    <row r="423" spans="1:20" x14ac:dyDescent="0.3">
      <c r="A423" t="s">
        <v>33</v>
      </c>
      <c r="B423">
        <v>2021</v>
      </c>
      <c r="C423">
        <v>10</v>
      </c>
      <c r="D423" s="15"/>
      <c r="E423" s="15"/>
      <c r="F423" s="15">
        <v>17391</v>
      </c>
      <c r="G423" s="15">
        <v>3428</v>
      </c>
      <c r="H423" s="15"/>
      <c r="I423" s="15"/>
      <c r="J423" s="15"/>
      <c r="K423" s="15"/>
      <c r="N423" t="s">
        <v>33</v>
      </c>
      <c r="O423">
        <v>2021</v>
      </c>
      <c r="P423">
        <v>10</v>
      </c>
      <c r="S423">
        <v>17391</v>
      </c>
      <c r="T423">
        <v>3428</v>
      </c>
    </row>
    <row r="424" spans="1:20" x14ac:dyDescent="0.3">
      <c r="A424" t="s">
        <v>33</v>
      </c>
      <c r="B424">
        <v>2021</v>
      </c>
      <c r="C424">
        <v>11</v>
      </c>
      <c r="D424" s="15"/>
      <c r="E424" s="15"/>
      <c r="F424" s="15">
        <v>16786</v>
      </c>
      <c r="G424" s="15">
        <v>3441</v>
      </c>
      <c r="H424" s="15"/>
      <c r="I424" s="15"/>
      <c r="J424" s="15"/>
      <c r="K424" s="15"/>
      <c r="N424" t="s">
        <v>33</v>
      </c>
      <c r="O424">
        <v>2021</v>
      </c>
      <c r="P424">
        <v>11</v>
      </c>
      <c r="S424">
        <v>16786</v>
      </c>
      <c r="T424">
        <v>3441</v>
      </c>
    </row>
    <row r="425" spans="1:20" x14ac:dyDescent="0.3">
      <c r="A425" t="s">
        <v>33</v>
      </c>
      <c r="B425">
        <v>2021</v>
      </c>
      <c r="C425">
        <v>12</v>
      </c>
      <c r="D425" s="15"/>
      <c r="E425" s="15"/>
      <c r="F425" s="15">
        <v>17258</v>
      </c>
      <c r="G425" s="15">
        <v>3345</v>
      </c>
      <c r="H425" s="15"/>
      <c r="I425" s="15"/>
      <c r="J425" s="15"/>
      <c r="K425" s="15"/>
      <c r="N425" t="s">
        <v>33</v>
      </c>
      <c r="O425">
        <v>2021</v>
      </c>
      <c r="P425">
        <v>12</v>
      </c>
      <c r="S425">
        <v>17258</v>
      </c>
      <c r="T425">
        <v>3345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BDB4-2CF0-4CC1-B587-9E0B8DB3CEC2}">
  <dimension ref="A1:L421"/>
  <sheetViews>
    <sheetView zoomScale="140" zoomScaleNormal="140" workbookViewId="0">
      <pane ySplit="1" topLeftCell="A239" activePane="bottomLeft" state="frozen"/>
      <selection pane="bottomLeft" activeCell="J245" sqref="J245"/>
    </sheetView>
  </sheetViews>
  <sheetFormatPr defaultRowHeight="14.4" x14ac:dyDescent="0.3"/>
  <cols>
    <col min="4" max="4" width="16" bestFit="1" customWidth="1"/>
    <col min="5" max="5" width="17" bestFit="1" customWidth="1"/>
    <col min="6" max="6" width="15" bestFit="1" customWidth="1"/>
    <col min="7" max="7" width="13.5546875" bestFit="1" customWidth="1"/>
    <col min="10" max="10" width="10.21875" bestFit="1" customWidth="1"/>
  </cols>
  <sheetData>
    <row r="1" spans="1:8" x14ac:dyDescent="0.3">
      <c r="A1" s="7" t="s">
        <v>0</v>
      </c>
      <c r="B1" s="7" t="s">
        <v>1</v>
      </c>
      <c r="C1" s="7" t="s">
        <v>2</v>
      </c>
      <c r="D1" s="7" t="s">
        <v>40</v>
      </c>
      <c r="E1" s="7" t="s">
        <v>34</v>
      </c>
      <c r="F1" s="7" t="s">
        <v>35</v>
      </c>
      <c r="G1" s="7" t="s">
        <v>4</v>
      </c>
      <c r="H1" s="7" t="s">
        <v>36</v>
      </c>
    </row>
    <row r="2" spans="1:8" x14ac:dyDescent="0.3">
      <c r="A2" t="s">
        <v>12</v>
      </c>
      <c r="B2" s="8">
        <v>2018</v>
      </c>
      <c r="C2" s="9">
        <v>1</v>
      </c>
      <c r="D2" s="9" t="str">
        <f>_xlfn.CONCAT(Table2[[#This Row],[country]:[month]])</f>
        <v>Argentina20181</v>
      </c>
      <c r="E2">
        <f t="shared" ref="E2:E49" si="0">G2-F2</f>
        <v>72979</v>
      </c>
      <c r="F2" s="10">
        <v>74</v>
      </c>
      <c r="G2">
        <v>73053</v>
      </c>
      <c r="H2" t="s">
        <v>14</v>
      </c>
    </row>
    <row r="3" spans="1:8" x14ac:dyDescent="0.3">
      <c r="A3" t="s">
        <v>12</v>
      </c>
      <c r="B3" s="9">
        <v>2018</v>
      </c>
      <c r="C3" s="9">
        <v>2</v>
      </c>
      <c r="D3" s="9" t="str">
        <f>_xlfn.CONCAT(Table2[[#This Row],[country]:[month]])</f>
        <v>Argentina20182</v>
      </c>
      <c r="E3">
        <f t="shared" si="0"/>
        <v>63222</v>
      </c>
      <c r="F3" s="10">
        <v>33</v>
      </c>
      <c r="G3">
        <v>63255</v>
      </c>
      <c r="H3" t="s">
        <v>14</v>
      </c>
    </row>
    <row r="4" spans="1:8" x14ac:dyDescent="0.3">
      <c r="A4" t="s">
        <v>12</v>
      </c>
      <c r="B4" s="9">
        <v>2018</v>
      </c>
      <c r="C4" s="9">
        <v>3</v>
      </c>
      <c r="D4" s="9" t="str">
        <f>_xlfn.CONCAT(Table2[[#This Row],[country]:[month]])</f>
        <v>Argentina20183</v>
      </c>
      <c r="E4">
        <f t="shared" si="0"/>
        <v>88211</v>
      </c>
      <c r="F4" s="10">
        <v>55</v>
      </c>
      <c r="G4">
        <v>88266</v>
      </c>
      <c r="H4" t="s">
        <v>14</v>
      </c>
    </row>
    <row r="5" spans="1:8" x14ac:dyDescent="0.3">
      <c r="A5" t="s">
        <v>12</v>
      </c>
      <c r="B5" s="9">
        <v>2018</v>
      </c>
      <c r="C5" s="9">
        <v>4</v>
      </c>
      <c r="D5" s="9" t="str">
        <f>_xlfn.CONCAT(Table2[[#This Row],[country]:[month]])</f>
        <v>Argentina20184</v>
      </c>
      <c r="E5">
        <f t="shared" si="0"/>
        <v>95481</v>
      </c>
      <c r="F5" s="10">
        <v>53</v>
      </c>
      <c r="G5">
        <v>95534</v>
      </c>
      <c r="H5" t="s">
        <v>14</v>
      </c>
    </row>
    <row r="6" spans="1:8" x14ac:dyDescent="0.3">
      <c r="A6" t="s">
        <v>12</v>
      </c>
      <c r="B6" s="9">
        <v>2018</v>
      </c>
      <c r="C6" s="9">
        <v>5</v>
      </c>
      <c r="D6" s="9" t="str">
        <f>_xlfn.CONCAT(Table2[[#This Row],[country]:[month]])</f>
        <v>Argentina20185</v>
      </c>
      <c r="E6">
        <f t="shared" si="0"/>
        <v>105021</v>
      </c>
      <c r="F6" s="10">
        <v>50</v>
      </c>
      <c r="G6">
        <v>105071</v>
      </c>
      <c r="H6" t="s">
        <v>14</v>
      </c>
    </row>
    <row r="7" spans="1:8" x14ac:dyDescent="0.3">
      <c r="A7" t="s">
        <v>12</v>
      </c>
      <c r="B7" s="9">
        <v>2018</v>
      </c>
      <c r="C7" s="9">
        <v>6</v>
      </c>
      <c r="D7" s="9" t="str">
        <f>_xlfn.CONCAT(Table2[[#This Row],[country]:[month]])</f>
        <v>Argentina20186</v>
      </c>
      <c r="E7">
        <f t="shared" si="0"/>
        <v>90818</v>
      </c>
      <c r="F7" s="10">
        <v>98</v>
      </c>
      <c r="G7">
        <v>90916</v>
      </c>
      <c r="H7" t="s">
        <v>14</v>
      </c>
    </row>
    <row r="8" spans="1:8" x14ac:dyDescent="0.3">
      <c r="A8" t="s">
        <v>12</v>
      </c>
      <c r="B8" s="9">
        <v>2018</v>
      </c>
      <c r="C8" s="9">
        <v>7</v>
      </c>
      <c r="D8" s="9" t="str">
        <f>_xlfn.CONCAT(Table2[[#This Row],[country]:[month]])</f>
        <v>Argentina20187</v>
      </c>
      <c r="E8">
        <f t="shared" si="0"/>
        <v>86988</v>
      </c>
      <c r="F8" s="10">
        <v>129</v>
      </c>
      <c r="G8">
        <v>87117</v>
      </c>
      <c r="H8" t="s">
        <v>14</v>
      </c>
    </row>
    <row r="9" spans="1:8" x14ac:dyDescent="0.3">
      <c r="A9" t="s">
        <v>12</v>
      </c>
      <c r="B9" s="9">
        <v>2018</v>
      </c>
      <c r="C9" s="9">
        <v>8</v>
      </c>
      <c r="D9" s="9" t="str">
        <f>_xlfn.CONCAT(Table2[[#This Row],[country]:[month]])</f>
        <v>Argentina20188</v>
      </c>
      <c r="E9">
        <f t="shared" si="0"/>
        <v>108158</v>
      </c>
      <c r="F9" s="10">
        <v>97</v>
      </c>
      <c r="G9">
        <v>108255</v>
      </c>
      <c r="H9" t="s">
        <v>14</v>
      </c>
    </row>
    <row r="10" spans="1:8" x14ac:dyDescent="0.3">
      <c r="A10" t="s">
        <v>12</v>
      </c>
      <c r="B10" s="9">
        <v>2018</v>
      </c>
      <c r="C10" s="9">
        <v>9</v>
      </c>
      <c r="D10" s="9" t="str">
        <f>_xlfn.CONCAT(Table2[[#This Row],[country]:[month]])</f>
        <v>Argentina20189</v>
      </c>
      <c r="E10">
        <f t="shared" si="0"/>
        <v>94664</v>
      </c>
      <c r="F10" s="10">
        <v>77</v>
      </c>
      <c r="G10">
        <v>94741</v>
      </c>
      <c r="H10" t="s">
        <v>14</v>
      </c>
    </row>
    <row r="11" spans="1:8" x14ac:dyDescent="0.3">
      <c r="A11" t="s">
        <v>12</v>
      </c>
      <c r="B11" s="9">
        <v>2018</v>
      </c>
      <c r="C11" s="9">
        <v>10</v>
      </c>
      <c r="D11" s="9" t="str">
        <f>_xlfn.CONCAT(Table2[[#This Row],[country]:[month]])</f>
        <v>Argentina201810</v>
      </c>
      <c r="E11">
        <f t="shared" si="0"/>
        <v>113782</v>
      </c>
      <c r="F11" s="10">
        <v>90</v>
      </c>
      <c r="G11">
        <v>113872</v>
      </c>
      <c r="H11" t="s">
        <v>14</v>
      </c>
    </row>
    <row r="12" spans="1:8" x14ac:dyDescent="0.3">
      <c r="A12" t="s">
        <v>12</v>
      </c>
      <c r="B12" s="9">
        <v>2018</v>
      </c>
      <c r="C12" s="9">
        <v>11</v>
      </c>
      <c r="D12" s="9" t="str">
        <f>_xlfn.CONCAT(Table2[[#This Row],[country]:[month]])</f>
        <v>Argentina201811</v>
      </c>
      <c r="E12">
        <f t="shared" si="0"/>
        <v>93323</v>
      </c>
      <c r="F12" s="10">
        <v>113</v>
      </c>
      <c r="G12">
        <v>93436</v>
      </c>
      <c r="H12" t="s">
        <v>14</v>
      </c>
    </row>
    <row r="13" spans="1:8" x14ac:dyDescent="0.3">
      <c r="A13" t="s">
        <v>12</v>
      </c>
      <c r="B13" s="9">
        <v>2018</v>
      </c>
      <c r="C13" s="9">
        <v>12</v>
      </c>
      <c r="D13" s="9" t="str">
        <f>_xlfn.CONCAT(Table2[[#This Row],[country]:[month]])</f>
        <v>Argentina201812</v>
      </c>
      <c r="E13">
        <f t="shared" si="0"/>
        <v>70230</v>
      </c>
      <c r="F13" s="10">
        <v>75</v>
      </c>
      <c r="G13">
        <v>70305</v>
      </c>
      <c r="H13" t="s">
        <v>14</v>
      </c>
    </row>
    <row r="14" spans="1:8" x14ac:dyDescent="0.3">
      <c r="A14" t="s">
        <v>12</v>
      </c>
      <c r="B14" s="9">
        <v>2019</v>
      </c>
      <c r="C14" s="9">
        <v>1</v>
      </c>
      <c r="D14" s="9" t="str">
        <f>_xlfn.CONCAT(Table2[[#This Row],[country]:[month]])</f>
        <v>Argentina20191</v>
      </c>
      <c r="E14">
        <f t="shared" si="0"/>
        <v>93724</v>
      </c>
      <c r="F14" s="10">
        <v>121</v>
      </c>
      <c r="G14">
        <v>93845</v>
      </c>
      <c r="H14" t="s">
        <v>14</v>
      </c>
    </row>
    <row r="15" spans="1:8" x14ac:dyDescent="0.3">
      <c r="A15" t="s">
        <v>12</v>
      </c>
      <c r="B15" s="9">
        <v>2019</v>
      </c>
      <c r="C15" s="9">
        <v>2</v>
      </c>
      <c r="D15" s="9" t="str">
        <f>_xlfn.CONCAT(Table2[[#This Row],[country]:[month]])</f>
        <v>Argentina20192</v>
      </c>
      <c r="E15">
        <f t="shared" si="0"/>
        <v>91602</v>
      </c>
      <c r="F15" s="10">
        <v>83</v>
      </c>
      <c r="G15">
        <v>91685</v>
      </c>
      <c r="H15" t="s">
        <v>14</v>
      </c>
    </row>
    <row r="16" spans="1:8" x14ac:dyDescent="0.3">
      <c r="A16" t="s">
        <v>12</v>
      </c>
      <c r="B16" s="9">
        <v>2019</v>
      </c>
      <c r="C16" s="9">
        <v>3</v>
      </c>
      <c r="D16" s="9" t="str">
        <f>_xlfn.CONCAT(Table2[[#This Row],[country]:[month]])</f>
        <v>Argentina20193</v>
      </c>
      <c r="E16">
        <f t="shared" si="0"/>
        <v>100577</v>
      </c>
      <c r="F16" s="10">
        <v>114</v>
      </c>
      <c r="G16">
        <v>100691</v>
      </c>
      <c r="H16" t="s">
        <v>14</v>
      </c>
    </row>
    <row r="17" spans="1:8" x14ac:dyDescent="0.3">
      <c r="A17" t="s">
        <v>12</v>
      </c>
      <c r="B17" s="9">
        <v>2019</v>
      </c>
      <c r="C17" s="9">
        <v>4</v>
      </c>
      <c r="D17" s="9" t="str">
        <f>_xlfn.CONCAT(Table2[[#This Row],[country]:[month]])</f>
        <v>Argentina20194</v>
      </c>
      <c r="E17">
        <f t="shared" si="0"/>
        <v>110707</v>
      </c>
      <c r="F17" s="10">
        <v>67</v>
      </c>
      <c r="G17">
        <v>110774</v>
      </c>
      <c r="H17" t="s">
        <v>14</v>
      </c>
    </row>
    <row r="18" spans="1:8" x14ac:dyDescent="0.3">
      <c r="A18" t="s">
        <v>12</v>
      </c>
      <c r="B18" s="9">
        <v>2019</v>
      </c>
      <c r="C18" s="9">
        <v>5</v>
      </c>
      <c r="D18" s="9" t="str">
        <f>_xlfn.CONCAT(Table2[[#This Row],[country]:[month]])</f>
        <v>Argentina20195</v>
      </c>
      <c r="E18">
        <f t="shared" si="0"/>
        <v>135225</v>
      </c>
      <c r="F18" s="10">
        <v>78</v>
      </c>
      <c r="G18">
        <v>135303</v>
      </c>
      <c r="H18" t="s">
        <v>14</v>
      </c>
    </row>
    <row r="19" spans="1:8" x14ac:dyDescent="0.3">
      <c r="A19" t="s">
        <v>12</v>
      </c>
      <c r="B19" s="9">
        <v>2019</v>
      </c>
      <c r="C19" s="9">
        <v>6</v>
      </c>
      <c r="D19" s="9" t="str">
        <f>_xlfn.CONCAT(Table2[[#This Row],[country]:[month]])</f>
        <v>Argentina20196</v>
      </c>
      <c r="E19">
        <f t="shared" si="0"/>
        <v>108425</v>
      </c>
      <c r="F19" s="10">
        <v>83</v>
      </c>
      <c r="G19">
        <v>108508</v>
      </c>
      <c r="H19" t="s">
        <v>14</v>
      </c>
    </row>
    <row r="20" spans="1:8" x14ac:dyDescent="0.3">
      <c r="A20" t="s">
        <v>12</v>
      </c>
      <c r="B20" s="9">
        <v>2019</v>
      </c>
      <c r="C20" s="9">
        <v>7</v>
      </c>
      <c r="D20" s="9" t="str">
        <f>_xlfn.CONCAT(Table2[[#This Row],[country]:[month]])</f>
        <v>Argentina20197</v>
      </c>
      <c r="E20">
        <f t="shared" si="0"/>
        <v>109339</v>
      </c>
      <c r="F20" s="10">
        <v>59</v>
      </c>
      <c r="G20">
        <v>109398</v>
      </c>
      <c r="H20" t="s">
        <v>14</v>
      </c>
    </row>
    <row r="21" spans="1:8" x14ac:dyDescent="0.3">
      <c r="A21" t="s">
        <v>12</v>
      </c>
      <c r="B21" s="9">
        <v>2019</v>
      </c>
      <c r="C21" s="9">
        <v>8</v>
      </c>
      <c r="D21" s="9" t="str">
        <f>_xlfn.CONCAT(Table2[[#This Row],[country]:[month]])</f>
        <v>Argentina20198</v>
      </c>
      <c r="E21">
        <f t="shared" si="0"/>
        <v>112344</v>
      </c>
      <c r="F21" s="10">
        <v>130</v>
      </c>
      <c r="G21">
        <v>112474</v>
      </c>
      <c r="H21" t="s">
        <v>14</v>
      </c>
    </row>
    <row r="22" spans="1:8" x14ac:dyDescent="0.3">
      <c r="A22" t="s">
        <v>12</v>
      </c>
      <c r="B22" s="9">
        <v>2019</v>
      </c>
      <c r="C22" s="9">
        <v>9</v>
      </c>
      <c r="D22" s="9" t="str">
        <f>_xlfn.CONCAT(Table2[[#This Row],[country]:[month]])</f>
        <v>Argentina20199</v>
      </c>
      <c r="E22">
        <f t="shared" si="0"/>
        <v>121268</v>
      </c>
      <c r="F22" s="10">
        <v>80</v>
      </c>
      <c r="G22">
        <v>121348</v>
      </c>
      <c r="H22" t="s">
        <v>14</v>
      </c>
    </row>
    <row r="23" spans="1:8" x14ac:dyDescent="0.3">
      <c r="A23" t="s">
        <v>12</v>
      </c>
      <c r="B23" s="9">
        <v>2019</v>
      </c>
      <c r="C23" s="9">
        <v>10</v>
      </c>
      <c r="D23" s="9" t="str">
        <f>_xlfn.CONCAT(Table2[[#This Row],[country]:[month]])</f>
        <v>Argentina201910</v>
      </c>
      <c r="E23">
        <f t="shared" si="0"/>
        <v>125798</v>
      </c>
      <c r="F23" s="10">
        <v>118</v>
      </c>
      <c r="G23">
        <v>125916</v>
      </c>
      <c r="H23" t="s">
        <v>14</v>
      </c>
    </row>
    <row r="24" spans="1:8" x14ac:dyDescent="0.3">
      <c r="A24" t="s">
        <v>12</v>
      </c>
      <c r="B24" s="9">
        <v>2019</v>
      </c>
      <c r="C24" s="9">
        <v>11</v>
      </c>
      <c r="D24" s="9" t="str">
        <f>_xlfn.CONCAT(Table2[[#This Row],[country]:[month]])</f>
        <v>Argentina201911</v>
      </c>
      <c r="E24">
        <f t="shared" si="0"/>
        <v>108227</v>
      </c>
      <c r="F24" s="10">
        <v>79</v>
      </c>
      <c r="G24">
        <v>108306</v>
      </c>
      <c r="H24" t="s">
        <v>14</v>
      </c>
    </row>
    <row r="25" spans="1:8" x14ac:dyDescent="0.3">
      <c r="A25" t="s">
        <v>12</v>
      </c>
      <c r="B25" s="9">
        <v>2019</v>
      </c>
      <c r="C25" s="9">
        <v>12</v>
      </c>
      <c r="D25" s="9" t="str">
        <f>_xlfn.CONCAT(Table2[[#This Row],[country]:[month]])</f>
        <v>Argentina201912</v>
      </c>
      <c r="E25">
        <f t="shared" si="0"/>
        <v>84008</v>
      </c>
      <c r="F25" s="10">
        <v>47</v>
      </c>
      <c r="G25">
        <v>84055</v>
      </c>
      <c r="H25" t="s">
        <v>14</v>
      </c>
    </row>
    <row r="26" spans="1:8" x14ac:dyDescent="0.3">
      <c r="A26" t="s">
        <v>12</v>
      </c>
      <c r="B26" s="9">
        <v>2020</v>
      </c>
      <c r="C26" s="9">
        <v>1</v>
      </c>
      <c r="D26" s="9" t="str">
        <f>_xlfn.CONCAT(Table2[[#This Row],[country]:[month]])</f>
        <v>Argentina20201</v>
      </c>
      <c r="E26">
        <f t="shared" si="0"/>
        <v>112303</v>
      </c>
      <c r="F26" s="10">
        <v>108</v>
      </c>
      <c r="G26">
        <v>112411</v>
      </c>
      <c r="H26" t="s">
        <v>14</v>
      </c>
    </row>
    <row r="27" spans="1:8" x14ac:dyDescent="0.3">
      <c r="A27" t="s">
        <v>12</v>
      </c>
      <c r="B27" s="9">
        <v>2020</v>
      </c>
      <c r="C27" s="9">
        <v>2</v>
      </c>
      <c r="D27" s="9" t="str">
        <f>_xlfn.CONCAT(Table2[[#This Row],[country]:[month]])</f>
        <v>Argentina20202</v>
      </c>
      <c r="E27">
        <f t="shared" si="0"/>
        <v>88986</v>
      </c>
      <c r="F27" s="10">
        <v>86</v>
      </c>
      <c r="G27">
        <v>89072</v>
      </c>
      <c r="H27" t="s">
        <v>14</v>
      </c>
    </row>
    <row r="28" spans="1:8" x14ac:dyDescent="0.3">
      <c r="A28" t="s">
        <v>12</v>
      </c>
      <c r="B28" s="9">
        <v>2020</v>
      </c>
      <c r="C28" s="9">
        <v>3</v>
      </c>
      <c r="D28" s="9" t="str">
        <f>_xlfn.CONCAT(Table2[[#This Row],[country]:[month]])</f>
        <v>Argentina20203</v>
      </c>
      <c r="E28">
        <f t="shared" si="0"/>
        <v>81941</v>
      </c>
      <c r="F28" s="10">
        <v>140</v>
      </c>
      <c r="G28">
        <v>82081</v>
      </c>
      <c r="H28" t="s">
        <v>15</v>
      </c>
    </row>
    <row r="29" spans="1:8" x14ac:dyDescent="0.3">
      <c r="A29" t="s">
        <v>12</v>
      </c>
      <c r="B29" s="9">
        <v>2020</v>
      </c>
      <c r="C29" s="9">
        <v>4</v>
      </c>
      <c r="D29" s="9" t="str">
        <f>_xlfn.CONCAT(Table2[[#This Row],[country]:[month]])</f>
        <v>Argentina20204</v>
      </c>
      <c r="E29">
        <f t="shared" si="0"/>
        <v>66866</v>
      </c>
      <c r="F29" s="10">
        <v>895</v>
      </c>
      <c r="G29">
        <v>67761</v>
      </c>
      <c r="H29" t="s">
        <v>37</v>
      </c>
    </row>
    <row r="30" spans="1:8" x14ac:dyDescent="0.3">
      <c r="A30" t="s">
        <v>12</v>
      </c>
      <c r="B30" s="9">
        <v>2020</v>
      </c>
      <c r="C30" s="9">
        <v>5</v>
      </c>
      <c r="D30" s="9" t="str">
        <f>_xlfn.CONCAT(Table2[[#This Row],[country]:[month]])</f>
        <v>Argentina20205</v>
      </c>
      <c r="E30">
        <f t="shared" si="0"/>
        <v>69347</v>
      </c>
      <c r="F30" s="10">
        <v>1320</v>
      </c>
      <c r="G30">
        <v>70667</v>
      </c>
      <c r="H30" t="s">
        <v>37</v>
      </c>
    </row>
    <row r="31" spans="1:8" x14ac:dyDescent="0.3">
      <c r="A31" t="s">
        <v>12</v>
      </c>
      <c r="B31" s="9">
        <v>2020</v>
      </c>
      <c r="C31" s="9">
        <v>6</v>
      </c>
      <c r="D31" s="9" t="str">
        <f>_xlfn.CONCAT(Table2[[#This Row],[country]:[month]])</f>
        <v>Argentina20206</v>
      </c>
      <c r="E31">
        <f t="shared" si="0"/>
        <v>75642</v>
      </c>
      <c r="F31" s="10">
        <v>1729</v>
      </c>
      <c r="G31">
        <v>77371</v>
      </c>
      <c r="H31" t="s">
        <v>37</v>
      </c>
    </row>
    <row r="32" spans="1:8" x14ac:dyDescent="0.3">
      <c r="A32" t="s">
        <v>12</v>
      </c>
      <c r="B32" s="9">
        <v>2020</v>
      </c>
      <c r="C32" s="9">
        <v>7</v>
      </c>
      <c r="D32" s="9" t="str">
        <f>_xlfn.CONCAT(Table2[[#This Row],[country]:[month]])</f>
        <v>Argentina20207</v>
      </c>
      <c r="E32">
        <f t="shared" si="0"/>
        <v>75001</v>
      </c>
      <c r="F32" s="10">
        <v>1702</v>
      </c>
      <c r="G32">
        <v>76703</v>
      </c>
      <c r="H32" t="s">
        <v>37</v>
      </c>
    </row>
    <row r="33" spans="1:8" x14ac:dyDescent="0.3">
      <c r="A33" t="s">
        <v>12</v>
      </c>
      <c r="B33" s="9">
        <v>2020</v>
      </c>
      <c r="C33" s="9">
        <v>8</v>
      </c>
      <c r="D33" s="9" t="str">
        <f>_xlfn.CONCAT(Table2[[#This Row],[country]:[month]])</f>
        <v>Argentina20208</v>
      </c>
      <c r="E33">
        <f t="shared" si="0"/>
        <v>74538</v>
      </c>
      <c r="F33" s="10">
        <v>1695</v>
      </c>
      <c r="G33">
        <v>76233</v>
      </c>
      <c r="H33" t="s">
        <v>37</v>
      </c>
    </row>
    <row r="34" spans="1:8" x14ac:dyDescent="0.3">
      <c r="A34" t="s">
        <v>12</v>
      </c>
      <c r="B34" s="9">
        <v>2020</v>
      </c>
      <c r="C34" s="9">
        <v>9</v>
      </c>
      <c r="D34" s="9" t="str">
        <f>_xlfn.CONCAT(Table2[[#This Row],[country]:[month]])</f>
        <v>Argentina20209</v>
      </c>
      <c r="E34">
        <f t="shared" si="0"/>
        <v>85204</v>
      </c>
      <c r="F34" s="10">
        <v>2097</v>
      </c>
      <c r="G34">
        <v>87301</v>
      </c>
      <c r="H34" t="s">
        <v>37</v>
      </c>
    </row>
    <row r="35" spans="1:8" x14ac:dyDescent="0.3">
      <c r="A35" t="s">
        <v>12</v>
      </c>
      <c r="B35" s="9">
        <v>2020</v>
      </c>
      <c r="C35" s="9">
        <v>10</v>
      </c>
      <c r="D35" s="9" t="str">
        <f>_xlfn.CONCAT(Table2[[#This Row],[country]:[month]])</f>
        <v>Argentina202010</v>
      </c>
      <c r="E35">
        <f t="shared" si="0"/>
        <v>85371</v>
      </c>
      <c r="F35" s="10">
        <v>1608</v>
      </c>
      <c r="G35">
        <v>86979</v>
      </c>
      <c r="H35" t="s">
        <v>37</v>
      </c>
    </row>
    <row r="36" spans="1:8" x14ac:dyDescent="0.3">
      <c r="A36" t="s">
        <v>12</v>
      </c>
      <c r="B36" s="9">
        <v>2020</v>
      </c>
      <c r="C36" s="9">
        <v>11</v>
      </c>
      <c r="D36" s="9" t="str">
        <f>_xlfn.CONCAT(Table2[[#This Row],[country]:[month]])</f>
        <v>Argentina202011</v>
      </c>
      <c r="E36">
        <f t="shared" si="0"/>
        <v>68306</v>
      </c>
      <c r="F36" s="10">
        <v>1930</v>
      </c>
      <c r="G36">
        <v>70236</v>
      </c>
      <c r="H36" t="s">
        <v>37</v>
      </c>
    </row>
    <row r="37" spans="1:8" x14ac:dyDescent="0.3">
      <c r="A37" t="s">
        <v>12</v>
      </c>
      <c r="B37" s="9">
        <v>2020</v>
      </c>
      <c r="C37" s="9">
        <v>12</v>
      </c>
      <c r="D37" s="9" t="str">
        <f>_xlfn.CONCAT(Table2[[#This Row],[country]:[month]])</f>
        <v>Argentina202012</v>
      </c>
      <c r="E37">
        <f t="shared" si="0"/>
        <v>62314</v>
      </c>
      <c r="F37" s="10">
        <v>1130</v>
      </c>
      <c r="G37">
        <v>63444</v>
      </c>
      <c r="H37" t="s">
        <v>37</v>
      </c>
    </row>
    <row r="38" spans="1:8" x14ac:dyDescent="0.3">
      <c r="A38" t="s">
        <v>12</v>
      </c>
      <c r="B38" s="9">
        <v>2021</v>
      </c>
      <c r="C38" s="9">
        <v>1</v>
      </c>
      <c r="D38" s="9" t="str">
        <f>_xlfn.CONCAT(Table2[[#This Row],[country]:[month]])</f>
        <v>Argentina20211</v>
      </c>
      <c r="E38">
        <f t="shared" si="0"/>
        <v>75809</v>
      </c>
      <c r="F38" s="10">
        <v>994</v>
      </c>
      <c r="G38">
        <v>76803</v>
      </c>
      <c r="H38" t="s">
        <v>37</v>
      </c>
    </row>
    <row r="39" spans="1:8" x14ac:dyDescent="0.3">
      <c r="A39" t="s">
        <v>12</v>
      </c>
      <c r="B39" s="9">
        <v>2021</v>
      </c>
      <c r="C39" s="9">
        <v>2</v>
      </c>
      <c r="D39" s="9" t="str">
        <f>_xlfn.CONCAT(Table2[[#This Row],[country]:[month]])</f>
        <v>Argentina20212</v>
      </c>
      <c r="E39">
        <f t="shared" si="0"/>
        <v>64066</v>
      </c>
      <c r="F39" s="10">
        <v>835</v>
      </c>
      <c r="G39">
        <v>64901</v>
      </c>
      <c r="H39" t="s">
        <v>37</v>
      </c>
    </row>
    <row r="40" spans="1:8" x14ac:dyDescent="0.3">
      <c r="A40" t="s">
        <v>12</v>
      </c>
      <c r="B40" s="9">
        <v>2021</v>
      </c>
      <c r="C40" s="9">
        <v>3</v>
      </c>
      <c r="D40" s="9" t="str">
        <f>_xlfn.CONCAT(Table2[[#This Row],[country]:[month]])</f>
        <v>Argentina20213</v>
      </c>
      <c r="E40">
        <f t="shared" si="0"/>
        <v>92925</v>
      </c>
      <c r="F40" s="10">
        <v>1131</v>
      </c>
      <c r="G40">
        <v>94056</v>
      </c>
      <c r="H40" t="s">
        <v>38</v>
      </c>
    </row>
    <row r="41" spans="1:8" x14ac:dyDescent="0.3">
      <c r="A41" t="s">
        <v>12</v>
      </c>
      <c r="B41" s="9">
        <v>2021</v>
      </c>
      <c r="C41" s="9">
        <v>4</v>
      </c>
      <c r="D41" s="9" t="str">
        <f>_xlfn.CONCAT(Table2[[#This Row],[country]:[month]])</f>
        <v>Argentina20214</v>
      </c>
      <c r="E41">
        <f t="shared" si="0"/>
        <v>104830</v>
      </c>
      <c r="F41" s="10">
        <v>1208</v>
      </c>
      <c r="G41">
        <v>106038</v>
      </c>
      <c r="H41" t="s">
        <v>38</v>
      </c>
    </row>
    <row r="42" spans="1:8" x14ac:dyDescent="0.3">
      <c r="A42" t="s">
        <v>12</v>
      </c>
      <c r="B42" s="9">
        <v>2021</v>
      </c>
      <c r="C42" s="9">
        <v>5</v>
      </c>
      <c r="D42" s="9" t="str">
        <f>_xlfn.CONCAT(Table2[[#This Row],[country]:[month]])</f>
        <v>Argentina20215</v>
      </c>
      <c r="E42">
        <f t="shared" si="0"/>
        <v>101430</v>
      </c>
      <c r="F42" s="10">
        <v>1067</v>
      </c>
      <c r="G42">
        <v>102497</v>
      </c>
      <c r="H42" t="s">
        <v>38</v>
      </c>
    </row>
    <row r="43" spans="1:8" x14ac:dyDescent="0.3">
      <c r="A43" t="s">
        <v>12</v>
      </c>
      <c r="B43" s="9">
        <v>2021</v>
      </c>
      <c r="C43" s="9">
        <v>6</v>
      </c>
      <c r="D43" s="9" t="str">
        <f>_xlfn.CONCAT(Table2[[#This Row],[country]:[month]])</f>
        <v>Argentina20216</v>
      </c>
      <c r="E43">
        <f t="shared" si="0"/>
        <v>103712</v>
      </c>
      <c r="F43" s="10">
        <v>1101</v>
      </c>
      <c r="G43">
        <v>104813</v>
      </c>
      <c r="H43" t="s">
        <v>38</v>
      </c>
    </row>
    <row r="44" spans="1:8" x14ac:dyDescent="0.3">
      <c r="A44" t="s">
        <v>12</v>
      </c>
      <c r="B44" s="9">
        <v>2021</v>
      </c>
      <c r="C44" s="9">
        <v>7</v>
      </c>
      <c r="D44" s="9" t="str">
        <f>_xlfn.CONCAT(Table2[[#This Row],[country]:[month]])</f>
        <v>Argentina20217</v>
      </c>
      <c r="E44">
        <f t="shared" si="0"/>
        <v>90197</v>
      </c>
      <c r="F44" s="10">
        <v>891</v>
      </c>
      <c r="G44">
        <v>91088</v>
      </c>
      <c r="H44" t="s">
        <v>38</v>
      </c>
    </row>
    <row r="45" spans="1:8" x14ac:dyDescent="0.3">
      <c r="A45" t="s">
        <v>12</v>
      </c>
      <c r="B45" s="9">
        <v>2021</v>
      </c>
      <c r="C45" s="9">
        <v>8</v>
      </c>
      <c r="D45" s="9" t="str">
        <f>_xlfn.CONCAT(Table2[[#This Row],[country]:[month]])</f>
        <v>Argentina20218</v>
      </c>
      <c r="E45">
        <f t="shared" si="0"/>
        <v>96965</v>
      </c>
      <c r="F45" s="10">
        <v>761</v>
      </c>
      <c r="G45">
        <v>97726</v>
      </c>
      <c r="H45" t="s">
        <v>38</v>
      </c>
    </row>
    <row r="46" spans="1:8" x14ac:dyDescent="0.3">
      <c r="A46" t="s">
        <v>12</v>
      </c>
      <c r="B46" s="9">
        <v>2021</v>
      </c>
      <c r="C46" s="9">
        <v>9</v>
      </c>
      <c r="D46" s="9" t="str">
        <f>_xlfn.CONCAT(Table2[[#This Row],[country]:[month]])</f>
        <v>Argentina20219</v>
      </c>
      <c r="E46">
        <f t="shared" si="0"/>
        <v>101145</v>
      </c>
      <c r="F46" s="10">
        <v>997</v>
      </c>
      <c r="G46">
        <v>102142</v>
      </c>
      <c r="H46" t="s">
        <v>38</v>
      </c>
    </row>
    <row r="47" spans="1:8" x14ac:dyDescent="0.3">
      <c r="A47" t="s">
        <v>12</v>
      </c>
      <c r="B47" s="9">
        <v>2021</v>
      </c>
      <c r="C47" s="9">
        <v>10</v>
      </c>
      <c r="D47" s="9" t="str">
        <f>_xlfn.CONCAT(Table2[[#This Row],[country]:[month]])</f>
        <v>Argentina202110</v>
      </c>
      <c r="E47">
        <f t="shared" si="0"/>
        <v>85250</v>
      </c>
      <c r="F47" s="10">
        <v>780</v>
      </c>
      <c r="G47">
        <v>86030</v>
      </c>
      <c r="H47" t="s">
        <v>38</v>
      </c>
    </row>
    <row r="48" spans="1:8" x14ac:dyDescent="0.3">
      <c r="A48" t="s">
        <v>12</v>
      </c>
      <c r="B48" s="9">
        <v>2021</v>
      </c>
      <c r="C48" s="9">
        <v>11</v>
      </c>
      <c r="D48" s="9" t="str">
        <f>_xlfn.CONCAT(Table2[[#This Row],[country]:[month]])</f>
        <v>Argentina202111</v>
      </c>
      <c r="E48">
        <f t="shared" si="0"/>
        <v>95564</v>
      </c>
      <c r="F48" s="10">
        <v>609</v>
      </c>
      <c r="G48">
        <v>96173</v>
      </c>
      <c r="H48" t="s">
        <v>38</v>
      </c>
    </row>
    <row r="49" spans="1:8" x14ac:dyDescent="0.3">
      <c r="A49" t="s">
        <v>12</v>
      </c>
      <c r="B49" s="9">
        <v>2021</v>
      </c>
      <c r="C49" s="9">
        <v>12</v>
      </c>
      <c r="D49" s="9" t="str">
        <f>_xlfn.CONCAT(Table2[[#This Row],[country]:[month]])</f>
        <v>Argentina202112</v>
      </c>
      <c r="E49">
        <f t="shared" si="0"/>
        <v>71001</v>
      </c>
      <c r="F49" s="10">
        <v>304</v>
      </c>
      <c r="G49">
        <v>71305</v>
      </c>
      <c r="H49" t="s">
        <v>38</v>
      </c>
    </row>
    <row r="50" spans="1:8" x14ac:dyDescent="0.3">
      <c r="A50" t="s">
        <v>26</v>
      </c>
      <c r="B50">
        <v>2018</v>
      </c>
      <c r="C50">
        <v>1</v>
      </c>
      <c r="D50" t="str">
        <f>_xlfn.CONCAT(Table2[[#This Row],[country]:[month]])</f>
        <v>Australia20181</v>
      </c>
      <c r="E50">
        <v>98333</v>
      </c>
      <c r="F50">
        <v>0</v>
      </c>
      <c r="G50">
        <v>98333</v>
      </c>
      <c r="H50" t="s">
        <v>14</v>
      </c>
    </row>
    <row r="51" spans="1:8" x14ac:dyDescent="0.3">
      <c r="A51" t="s">
        <v>26</v>
      </c>
      <c r="B51">
        <v>2018</v>
      </c>
      <c r="C51">
        <v>2</v>
      </c>
      <c r="D51" t="str">
        <f>_xlfn.CONCAT(Table2[[#This Row],[country]:[month]])</f>
        <v>Australia20182</v>
      </c>
      <c r="E51">
        <v>106238</v>
      </c>
      <c r="F51">
        <v>0</v>
      </c>
      <c r="G51">
        <v>106238</v>
      </c>
      <c r="H51" t="s">
        <v>14</v>
      </c>
    </row>
    <row r="52" spans="1:8" x14ac:dyDescent="0.3">
      <c r="A52" t="s">
        <v>26</v>
      </c>
      <c r="B52">
        <v>2018</v>
      </c>
      <c r="C52">
        <v>3</v>
      </c>
      <c r="D52" t="str">
        <f>_xlfn.CONCAT(Table2[[#This Row],[country]:[month]])</f>
        <v>Australia20183</v>
      </c>
      <c r="E52">
        <v>112707</v>
      </c>
      <c r="F52">
        <v>0</v>
      </c>
      <c r="G52">
        <v>112707</v>
      </c>
      <c r="H52" t="s">
        <v>14</v>
      </c>
    </row>
    <row r="53" spans="1:8" x14ac:dyDescent="0.3">
      <c r="A53" t="s">
        <v>26</v>
      </c>
      <c r="B53">
        <v>2018</v>
      </c>
      <c r="C53">
        <v>4</v>
      </c>
      <c r="D53" t="str">
        <f>_xlfn.CONCAT(Table2[[#This Row],[country]:[month]])</f>
        <v>Australia20184</v>
      </c>
      <c r="E53">
        <v>111840</v>
      </c>
      <c r="F53">
        <v>0</v>
      </c>
      <c r="G53">
        <v>111840</v>
      </c>
      <c r="H53" t="s">
        <v>14</v>
      </c>
    </row>
    <row r="54" spans="1:8" x14ac:dyDescent="0.3">
      <c r="A54" t="s">
        <v>26</v>
      </c>
      <c r="B54">
        <v>2018</v>
      </c>
      <c r="C54">
        <v>5</v>
      </c>
      <c r="D54" t="str">
        <f>_xlfn.CONCAT(Table2[[#This Row],[country]:[month]])</f>
        <v>Australia20185</v>
      </c>
      <c r="E54">
        <v>147909</v>
      </c>
      <c r="F54">
        <v>0</v>
      </c>
      <c r="G54">
        <v>147909</v>
      </c>
      <c r="H54" t="s">
        <v>14</v>
      </c>
    </row>
    <row r="55" spans="1:8" x14ac:dyDescent="0.3">
      <c r="A55" t="s">
        <v>26</v>
      </c>
      <c r="B55">
        <v>2018</v>
      </c>
      <c r="C55">
        <v>6</v>
      </c>
      <c r="D55" t="str">
        <f>_xlfn.CONCAT(Table2[[#This Row],[country]:[month]])</f>
        <v>Australia20186</v>
      </c>
      <c r="E55">
        <v>115057</v>
      </c>
      <c r="F55">
        <v>0</v>
      </c>
      <c r="G55">
        <v>115057</v>
      </c>
      <c r="H55" t="s">
        <v>14</v>
      </c>
    </row>
    <row r="56" spans="1:8" x14ac:dyDescent="0.3">
      <c r="A56" t="s">
        <v>26</v>
      </c>
      <c r="B56">
        <v>2018</v>
      </c>
      <c r="C56">
        <v>7</v>
      </c>
      <c r="D56" t="str">
        <f>_xlfn.CONCAT(Table2[[#This Row],[country]:[month]])</f>
        <v>Australia20187</v>
      </c>
      <c r="E56">
        <v>121676</v>
      </c>
      <c r="F56">
        <v>0</v>
      </c>
      <c r="G56">
        <v>121676</v>
      </c>
      <c r="H56" t="s">
        <v>14</v>
      </c>
    </row>
    <row r="57" spans="1:8" x14ac:dyDescent="0.3">
      <c r="A57" t="s">
        <v>26</v>
      </c>
      <c r="B57">
        <v>2018</v>
      </c>
      <c r="C57">
        <v>8</v>
      </c>
      <c r="D57" t="str">
        <f>_xlfn.CONCAT(Table2[[#This Row],[country]:[month]])</f>
        <v>Australia20188</v>
      </c>
      <c r="E57">
        <v>126786</v>
      </c>
      <c r="F57">
        <v>0</v>
      </c>
      <c r="G57">
        <v>126786</v>
      </c>
      <c r="H57" t="s">
        <v>14</v>
      </c>
    </row>
    <row r="58" spans="1:8" x14ac:dyDescent="0.3">
      <c r="A58" t="s">
        <v>26</v>
      </c>
      <c r="B58">
        <v>2018</v>
      </c>
      <c r="C58">
        <v>9</v>
      </c>
      <c r="D58" t="str">
        <f>_xlfn.CONCAT(Table2[[#This Row],[country]:[month]])</f>
        <v>Australia20189</v>
      </c>
      <c r="E58">
        <v>108586</v>
      </c>
      <c r="F58">
        <v>0</v>
      </c>
      <c r="G58">
        <v>108586</v>
      </c>
      <c r="H58" t="s">
        <v>14</v>
      </c>
    </row>
    <row r="59" spans="1:8" x14ac:dyDescent="0.3">
      <c r="A59" t="s">
        <v>26</v>
      </c>
      <c r="B59">
        <v>2018</v>
      </c>
      <c r="C59">
        <v>10</v>
      </c>
      <c r="D59" t="str">
        <f>_xlfn.CONCAT(Table2[[#This Row],[country]:[month]])</f>
        <v>Australia201810</v>
      </c>
      <c r="E59">
        <v>125150</v>
      </c>
      <c r="F59">
        <v>0</v>
      </c>
      <c r="G59">
        <v>125150</v>
      </c>
      <c r="H59" t="s">
        <v>14</v>
      </c>
    </row>
    <row r="60" spans="1:8" x14ac:dyDescent="0.3">
      <c r="A60" t="s">
        <v>26</v>
      </c>
      <c r="B60">
        <v>2018</v>
      </c>
      <c r="C60">
        <v>11</v>
      </c>
      <c r="D60" t="str">
        <f>_xlfn.CONCAT(Table2[[#This Row],[country]:[month]])</f>
        <v>Australia201811</v>
      </c>
      <c r="E60">
        <v>120725</v>
      </c>
      <c r="F60">
        <v>0</v>
      </c>
      <c r="G60">
        <v>120725</v>
      </c>
      <c r="H60" t="s">
        <v>14</v>
      </c>
    </row>
    <row r="61" spans="1:8" x14ac:dyDescent="0.3">
      <c r="A61" t="s">
        <v>26</v>
      </c>
      <c r="B61">
        <v>2018</v>
      </c>
      <c r="C61">
        <v>12</v>
      </c>
      <c r="D61" t="str">
        <f>_xlfn.CONCAT(Table2[[#This Row],[country]:[month]])</f>
        <v>Australia201812</v>
      </c>
      <c r="E61">
        <v>102859</v>
      </c>
      <c r="F61">
        <v>0</v>
      </c>
      <c r="G61">
        <v>102859</v>
      </c>
      <c r="H61" t="s">
        <v>14</v>
      </c>
    </row>
    <row r="62" spans="1:8" x14ac:dyDescent="0.3">
      <c r="A62" t="s">
        <v>26</v>
      </c>
      <c r="B62">
        <v>2019</v>
      </c>
      <c r="C62">
        <v>1</v>
      </c>
      <c r="D62" t="str">
        <f>_xlfn.CONCAT(Table2[[#This Row],[country]:[month]])</f>
        <v>Australia20191</v>
      </c>
      <c r="E62">
        <v>114393</v>
      </c>
      <c r="F62">
        <v>0</v>
      </c>
      <c r="G62">
        <v>114393</v>
      </c>
      <c r="H62" t="s">
        <v>14</v>
      </c>
    </row>
    <row r="63" spans="1:8" x14ac:dyDescent="0.3">
      <c r="A63" t="s">
        <v>26</v>
      </c>
      <c r="B63">
        <v>2019</v>
      </c>
      <c r="C63">
        <v>2</v>
      </c>
      <c r="D63" t="str">
        <f>_xlfn.CONCAT(Table2[[#This Row],[country]:[month]])</f>
        <v>Australia20192</v>
      </c>
      <c r="E63">
        <v>120057</v>
      </c>
      <c r="F63">
        <v>0</v>
      </c>
      <c r="G63">
        <v>120057</v>
      </c>
      <c r="H63" t="s">
        <v>14</v>
      </c>
    </row>
    <row r="64" spans="1:8" x14ac:dyDescent="0.3">
      <c r="A64" t="s">
        <v>26</v>
      </c>
      <c r="B64">
        <v>2019</v>
      </c>
      <c r="C64">
        <v>3</v>
      </c>
      <c r="D64" t="str">
        <f>_xlfn.CONCAT(Table2[[#This Row],[country]:[month]])</f>
        <v>Australia20193</v>
      </c>
      <c r="E64">
        <v>123657</v>
      </c>
      <c r="F64">
        <v>0</v>
      </c>
      <c r="G64">
        <v>123657</v>
      </c>
      <c r="H64" t="s">
        <v>14</v>
      </c>
    </row>
    <row r="65" spans="1:8" x14ac:dyDescent="0.3">
      <c r="A65" t="s">
        <v>26</v>
      </c>
      <c r="B65">
        <v>2019</v>
      </c>
      <c r="C65">
        <v>4</v>
      </c>
      <c r="D65" t="str">
        <f>_xlfn.CONCAT(Table2[[#This Row],[country]:[month]])</f>
        <v>Australia20194</v>
      </c>
      <c r="E65">
        <v>124873</v>
      </c>
      <c r="F65">
        <v>0</v>
      </c>
      <c r="G65">
        <v>124873</v>
      </c>
      <c r="H65" t="s">
        <v>14</v>
      </c>
    </row>
    <row r="66" spans="1:8" x14ac:dyDescent="0.3">
      <c r="A66" t="s">
        <v>26</v>
      </c>
      <c r="B66">
        <v>2019</v>
      </c>
      <c r="C66">
        <v>5</v>
      </c>
      <c r="D66" t="str">
        <f>_xlfn.CONCAT(Table2[[#This Row],[country]:[month]])</f>
        <v>Australia20195</v>
      </c>
      <c r="E66">
        <v>165714</v>
      </c>
      <c r="F66">
        <v>0</v>
      </c>
      <c r="G66">
        <v>165714</v>
      </c>
      <c r="H66" t="s">
        <v>14</v>
      </c>
    </row>
    <row r="67" spans="1:8" x14ac:dyDescent="0.3">
      <c r="A67" t="s">
        <v>26</v>
      </c>
      <c r="B67">
        <v>2019</v>
      </c>
      <c r="C67">
        <v>6</v>
      </c>
      <c r="D67" t="str">
        <f>_xlfn.CONCAT(Table2[[#This Row],[country]:[month]])</f>
        <v>Australia20196</v>
      </c>
      <c r="E67">
        <v>131053</v>
      </c>
      <c r="F67">
        <v>0</v>
      </c>
      <c r="G67">
        <v>131053</v>
      </c>
      <c r="H67" t="s">
        <v>14</v>
      </c>
    </row>
    <row r="68" spans="1:8" x14ac:dyDescent="0.3">
      <c r="A68" t="s">
        <v>26</v>
      </c>
      <c r="B68">
        <v>2019</v>
      </c>
      <c r="C68">
        <v>7</v>
      </c>
      <c r="D68" t="str">
        <f>_xlfn.CONCAT(Table2[[#This Row],[country]:[month]])</f>
        <v>Australia20197</v>
      </c>
      <c r="E68">
        <v>147489</v>
      </c>
      <c r="F68">
        <v>0</v>
      </c>
      <c r="G68">
        <v>147489</v>
      </c>
      <c r="H68" t="s">
        <v>14</v>
      </c>
    </row>
    <row r="69" spans="1:8" x14ac:dyDescent="0.3">
      <c r="A69" t="s">
        <v>26</v>
      </c>
      <c r="B69">
        <v>2019</v>
      </c>
      <c r="C69">
        <v>8</v>
      </c>
      <c r="D69" t="str">
        <f>_xlfn.CONCAT(Table2[[#This Row],[country]:[month]])</f>
        <v>Australia20198</v>
      </c>
      <c r="E69">
        <v>145830</v>
      </c>
      <c r="F69">
        <v>0</v>
      </c>
      <c r="G69">
        <v>145830</v>
      </c>
      <c r="H69" t="s">
        <v>14</v>
      </c>
    </row>
    <row r="70" spans="1:8" x14ac:dyDescent="0.3">
      <c r="A70" t="s">
        <v>26</v>
      </c>
      <c r="B70">
        <v>2019</v>
      </c>
      <c r="C70">
        <v>9</v>
      </c>
      <c r="D70" t="str">
        <f>_xlfn.CONCAT(Table2[[#This Row],[country]:[month]])</f>
        <v>Australia20199</v>
      </c>
      <c r="E70">
        <v>132497</v>
      </c>
      <c r="F70">
        <v>0</v>
      </c>
      <c r="G70">
        <v>132497</v>
      </c>
      <c r="H70" t="s">
        <v>14</v>
      </c>
    </row>
    <row r="71" spans="1:8" x14ac:dyDescent="0.3">
      <c r="A71" t="s">
        <v>26</v>
      </c>
      <c r="B71">
        <v>2019</v>
      </c>
      <c r="C71">
        <v>10</v>
      </c>
      <c r="D71" t="str">
        <f>_xlfn.CONCAT(Table2[[#This Row],[country]:[month]])</f>
        <v>Australia201910</v>
      </c>
      <c r="E71">
        <v>148192</v>
      </c>
      <c r="F71">
        <v>0</v>
      </c>
      <c r="G71">
        <v>148192</v>
      </c>
      <c r="H71" t="s">
        <v>14</v>
      </c>
    </row>
    <row r="72" spans="1:8" x14ac:dyDescent="0.3">
      <c r="A72" t="s">
        <v>26</v>
      </c>
      <c r="B72">
        <v>2019</v>
      </c>
      <c r="C72">
        <v>11</v>
      </c>
      <c r="D72" t="str">
        <f>_xlfn.CONCAT(Table2[[#This Row],[country]:[month]])</f>
        <v>Australia201911</v>
      </c>
      <c r="E72">
        <v>132334</v>
      </c>
      <c r="F72">
        <v>0</v>
      </c>
      <c r="G72">
        <v>132334</v>
      </c>
      <c r="H72" t="s">
        <v>14</v>
      </c>
    </row>
    <row r="73" spans="1:8" x14ac:dyDescent="0.3">
      <c r="A73" t="s">
        <v>26</v>
      </c>
      <c r="B73">
        <v>2019</v>
      </c>
      <c r="C73">
        <v>12</v>
      </c>
      <c r="D73" t="str">
        <f>_xlfn.CONCAT(Table2[[#This Row],[country]:[month]])</f>
        <v>Australia201912</v>
      </c>
      <c r="E73">
        <v>124737</v>
      </c>
      <c r="F73">
        <v>0</v>
      </c>
      <c r="G73">
        <v>124737</v>
      </c>
      <c r="H73" t="s">
        <v>14</v>
      </c>
    </row>
    <row r="74" spans="1:8" x14ac:dyDescent="0.3">
      <c r="A74" t="s">
        <v>26</v>
      </c>
      <c r="B74">
        <v>2020</v>
      </c>
      <c r="C74">
        <v>1</v>
      </c>
      <c r="D74" t="str">
        <f>_xlfn.CONCAT(Table2[[#This Row],[country]:[month]])</f>
        <v>Australia20201</v>
      </c>
      <c r="E74">
        <v>127818</v>
      </c>
      <c r="F74">
        <v>0</v>
      </c>
      <c r="G74">
        <v>127818</v>
      </c>
      <c r="H74" t="s">
        <v>14</v>
      </c>
    </row>
    <row r="75" spans="1:8" x14ac:dyDescent="0.3">
      <c r="A75" t="s">
        <v>26</v>
      </c>
      <c r="B75">
        <v>2020</v>
      </c>
      <c r="C75">
        <v>2</v>
      </c>
      <c r="D75" t="str">
        <f>_xlfn.CONCAT(Table2[[#This Row],[country]:[month]])</f>
        <v>Australia20202</v>
      </c>
      <c r="E75">
        <v>122473</v>
      </c>
      <c r="F75">
        <v>1</v>
      </c>
      <c r="G75">
        <v>122474</v>
      </c>
      <c r="H75" t="s">
        <v>14</v>
      </c>
    </row>
    <row r="76" spans="1:8" x14ac:dyDescent="0.3">
      <c r="A76" t="s">
        <v>26</v>
      </c>
      <c r="B76">
        <v>2020</v>
      </c>
      <c r="C76">
        <v>3</v>
      </c>
      <c r="D76" t="str">
        <f>_xlfn.CONCAT(Table2[[#This Row],[country]:[month]])</f>
        <v>Australia20203</v>
      </c>
      <c r="E76">
        <v>125797</v>
      </c>
      <c r="F76">
        <v>18593</v>
      </c>
      <c r="G76">
        <v>144390</v>
      </c>
      <c r="H76" t="s">
        <v>15</v>
      </c>
    </row>
    <row r="77" spans="1:8" x14ac:dyDescent="0.3">
      <c r="A77" t="s">
        <v>26</v>
      </c>
      <c r="B77">
        <v>2020</v>
      </c>
      <c r="C77">
        <v>4</v>
      </c>
      <c r="D77" t="str">
        <f>_xlfn.CONCAT(Table2[[#This Row],[country]:[month]])</f>
        <v>Australia20204</v>
      </c>
      <c r="E77">
        <v>93979</v>
      </c>
      <c r="F77">
        <v>68879</v>
      </c>
      <c r="G77">
        <v>162858</v>
      </c>
      <c r="H77" t="s">
        <v>37</v>
      </c>
    </row>
    <row r="78" spans="1:8" x14ac:dyDescent="0.3">
      <c r="A78" t="s">
        <v>26</v>
      </c>
      <c r="B78">
        <v>2020</v>
      </c>
      <c r="C78">
        <v>5</v>
      </c>
      <c r="D78" t="str">
        <f>_xlfn.CONCAT(Table2[[#This Row],[country]:[month]])</f>
        <v>Australia20205</v>
      </c>
      <c r="E78">
        <v>89792</v>
      </c>
      <c r="F78">
        <v>64693</v>
      </c>
      <c r="G78">
        <v>154485</v>
      </c>
      <c r="H78" t="s">
        <v>37</v>
      </c>
    </row>
    <row r="79" spans="1:8" x14ac:dyDescent="0.3">
      <c r="A79" t="s">
        <v>26</v>
      </c>
      <c r="B79">
        <v>2020</v>
      </c>
      <c r="C79">
        <v>6</v>
      </c>
      <c r="D79" t="str">
        <f>_xlfn.CONCAT(Table2[[#This Row],[country]:[month]])</f>
        <v>Australia20206</v>
      </c>
      <c r="E79">
        <v>88696</v>
      </c>
      <c r="F79">
        <v>62492</v>
      </c>
      <c r="G79">
        <v>151188</v>
      </c>
      <c r="H79" t="s">
        <v>37</v>
      </c>
    </row>
    <row r="80" spans="1:8" x14ac:dyDescent="0.3">
      <c r="A80" t="s">
        <v>26</v>
      </c>
      <c r="B80">
        <v>2020</v>
      </c>
      <c r="C80">
        <v>7</v>
      </c>
      <c r="D80" t="str">
        <f>_xlfn.CONCAT(Table2[[#This Row],[country]:[month]])</f>
        <v>Australia20207</v>
      </c>
      <c r="E80">
        <v>75286</v>
      </c>
      <c r="F80">
        <v>84765</v>
      </c>
      <c r="G80">
        <v>160051</v>
      </c>
      <c r="H80" t="s">
        <v>37</v>
      </c>
    </row>
    <row r="81" spans="1:8" x14ac:dyDescent="0.3">
      <c r="A81" t="s">
        <v>26</v>
      </c>
      <c r="B81">
        <v>2020</v>
      </c>
      <c r="C81">
        <v>8</v>
      </c>
      <c r="D81" t="str">
        <f>_xlfn.CONCAT(Table2[[#This Row],[country]:[month]])</f>
        <v>Australia20208</v>
      </c>
      <c r="E81">
        <v>57359</v>
      </c>
      <c r="F81">
        <v>88777</v>
      </c>
      <c r="G81">
        <v>146136</v>
      </c>
      <c r="H81" t="s">
        <v>37</v>
      </c>
    </row>
    <row r="82" spans="1:8" x14ac:dyDescent="0.3">
      <c r="A82" t="s">
        <v>26</v>
      </c>
      <c r="B82">
        <v>2020</v>
      </c>
      <c r="C82">
        <v>9</v>
      </c>
      <c r="D82" t="str">
        <f>_xlfn.CONCAT(Table2[[#This Row],[country]:[month]])</f>
        <v>Australia20209</v>
      </c>
      <c r="E82">
        <v>70039</v>
      </c>
      <c r="F82">
        <v>81823</v>
      </c>
      <c r="G82">
        <v>151862</v>
      </c>
      <c r="H82" t="s">
        <v>37</v>
      </c>
    </row>
    <row r="83" spans="1:8" x14ac:dyDescent="0.3">
      <c r="A83" t="s">
        <v>26</v>
      </c>
      <c r="B83">
        <v>2020</v>
      </c>
      <c r="C83">
        <v>10</v>
      </c>
      <c r="D83" t="str">
        <f>_xlfn.CONCAT(Table2[[#This Row],[country]:[month]])</f>
        <v>Australia202010</v>
      </c>
      <c r="E83">
        <v>79835</v>
      </c>
      <c r="F83">
        <v>72132</v>
      </c>
      <c r="G83">
        <v>151967</v>
      </c>
      <c r="H83" t="s">
        <v>37</v>
      </c>
    </row>
    <row r="84" spans="1:8" x14ac:dyDescent="0.3">
      <c r="A84" t="s">
        <v>26</v>
      </c>
      <c r="B84">
        <v>2020</v>
      </c>
      <c r="C84">
        <v>11</v>
      </c>
      <c r="D84" t="str">
        <f>_xlfn.CONCAT(Table2[[#This Row],[country]:[month]])</f>
        <v>Australia202011</v>
      </c>
      <c r="E84">
        <v>89967</v>
      </c>
      <c r="F84">
        <v>59341</v>
      </c>
      <c r="G84">
        <v>149308</v>
      </c>
      <c r="H84" t="s">
        <v>37</v>
      </c>
    </row>
    <row r="85" spans="1:8" x14ac:dyDescent="0.3">
      <c r="A85" t="s">
        <v>26</v>
      </c>
      <c r="B85">
        <v>2020</v>
      </c>
      <c r="C85">
        <v>12</v>
      </c>
      <c r="D85" t="str">
        <f>_xlfn.CONCAT(Table2[[#This Row],[country]:[month]])</f>
        <v>Australia202012</v>
      </c>
      <c r="E85">
        <v>91687</v>
      </c>
      <c r="F85">
        <v>48581</v>
      </c>
      <c r="G85">
        <v>140268</v>
      </c>
      <c r="H85" t="s">
        <v>37</v>
      </c>
    </row>
    <row r="86" spans="1:8" x14ac:dyDescent="0.3">
      <c r="A86" t="s">
        <v>26</v>
      </c>
      <c r="B86">
        <v>2021</v>
      </c>
      <c r="C86">
        <v>1</v>
      </c>
      <c r="D86" t="str">
        <f>_xlfn.CONCAT(Table2[[#This Row],[country]:[month]])</f>
        <v>Australia20211</v>
      </c>
      <c r="E86">
        <v>88471</v>
      </c>
      <c r="F86">
        <v>42294</v>
      </c>
      <c r="G86">
        <v>130765</v>
      </c>
      <c r="H86" t="s">
        <v>37</v>
      </c>
    </row>
    <row r="87" spans="1:8" x14ac:dyDescent="0.3">
      <c r="A87" t="s">
        <v>26</v>
      </c>
      <c r="B87">
        <v>2021</v>
      </c>
      <c r="C87">
        <v>2</v>
      </c>
      <c r="D87" t="str">
        <f>_xlfn.CONCAT(Table2[[#This Row],[country]:[month]])</f>
        <v>Australia20212</v>
      </c>
      <c r="E87">
        <v>97077</v>
      </c>
      <c r="F87">
        <v>50899</v>
      </c>
      <c r="G87">
        <v>147976</v>
      </c>
      <c r="H87" t="s">
        <v>37</v>
      </c>
    </row>
    <row r="88" spans="1:8" x14ac:dyDescent="0.3">
      <c r="A88" t="s">
        <v>26</v>
      </c>
      <c r="B88">
        <v>2021</v>
      </c>
      <c r="C88">
        <v>3</v>
      </c>
      <c r="D88" t="str">
        <f>_xlfn.CONCAT(Table2[[#This Row],[country]:[month]])</f>
        <v>Australia20213</v>
      </c>
      <c r="E88">
        <v>116899</v>
      </c>
      <c r="F88">
        <v>51354</v>
      </c>
      <c r="G88">
        <v>168253</v>
      </c>
      <c r="H88" t="s">
        <v>38</v>
      </c>
    </row>
    <row r="89" spans="1:8" x14ac:dyDescent="0.3">
      <c r="A89" t="s">
        <v>26</v>
      </c>
      <c r="B89">
        <v>2021</v>
      </c>
      <c r="C89">
        <v>4</v>
      </c>
      <c r="D89" t="str">
        <f>_xlfn.CONCAT(Table2[[#This Row],[country]:[month]])</f>
        <v>Australia20214</v>
      </c>
      <c r="E89">
        <v>114791</v>
      </c>
      <c r="F89">
        <v>40374</v>
      </c>
      <c r="G89">
        <v>155165</v>
      </c>
      <c r="H89" t="s">
        <v>38</v>
      </c>
    </row>
    <row r="90" spans="1:8" x14ac:dyDescent="0.3">
      <c r="A90" t="s">
        <v>26</v>
      </c>
      <c r="B90">
        <v>2021</v>
      </c>
      <c r="C90">
        <v>5</v>
      </c>
      <c r="D90" t="str">
        <f>_xlfn.CONCAT(Table2[[#This Row],[country]:[month]])</f>
        <v>Australia20215</v>
      </c>
      <c r="E90">
        <v>125978</v>
      </c>
      <c r="F90">
        <v>46862</v>
      </c>
      <c r="G90">
        <v>172840</v>
      </c>
      <c r="H90" t="s">
        <v>38</v>
      </c>
    </row>
    <row r="91" spans="1:8" x14ac:dyDescent="0.3">
      <c r="A91" t="s">
        <v>26</v>
      </c>
      <c r="B91">
        <v>2021</v>
      </c>
      <c r="C91">
        <v>6</v>
      </c>
      <c r="D91" t="str">
        <f>_xlfn.CONCAT(Table2[[#This Row],[country]:[month]])</f>
        <v>Australia20216</v>
      </c>
      <c r="E91">
        <v>105177</v>
      </c>
      <c r="F91">
        <v>51827</v>
      </c>
      <c r="G91">
        <v>157004</v>
      </c>
      <c r="H91" t="s">
        <v>38</v>
      </c>
    </row>
    <row r="92" spans="1:8" x14ac:dyDescent="0.3">
      <c r="A92" t="s">
        <v>26</v>
      </c>
      <c r="B92">
        <v>2021</v>
      </c>
      <c r="C92">
        <v>7</v>
      </c>
      <c r="D92" t="str">
        <f>_xlfn.CONCAT(Table2[[#This Row],[country]:[month]])</f>
        <v>Australia20217</v>
      </c>
      <c r="E92">
        <v>103390</v>
      </c>
      <c r="F92">
        <v>51494</v>
      </c>
      <c r="G92">
        <v>154884</v>
      </c>
      <c r="H92" t="s">
        <v>38</v>
      </c>
    </row>
    <row r="93" spans="1:8" x14ac:dyDescent="0.3">
      <c r="A93" t="s">
        <v>26</v>
      </c>
      <c r="B93">
        <v>2021</v>
      </c>
      <c r="C93">
        <v>8</v>
      </c>
      <c r="D93" t="str">
        <f>_xlfn.CONCAT(Table2[[#This Row],[country]:[month]])</f>
        <v>Australia20218</v>
      </c>
      <c r="E93">
        <v>100268</v>
      </c>
      <c r="F93">
        <v>61407</v>
      </c>
      <c r="G93">
        <v>161675</v>
      </c>
      <c r="H93" t="s">
        <v>38</v>
      </c>
    </row>
    <row r="94" spans="1:8" x14ac:dyDescent="0.3">
      <c r="A94" t="s">
        <v>26</v>
      </c>
      <c r="B94">
        <v>2021</v>
      </c>
      <c r="C94">
        <v>9</v>
      </c>
      <c r="D94" t="str">
        <f>_xlfn.CONCAT(Table2[[#This Row],[country]:[month]])</f>
        <v>Australia20219</v>
      </c>
      <c r="E94">
        <v>89199</v>
      </c>
      <c r="F94">
        <v>60618</v>
      </c>
      <c r="G94">
        <v>149817</v>
      </c>
      <c r="H94" t="s">
        <v>38</v>
      </c>
    </row>
    <row r="95" spans="1:8" x14ac:dyDescent="0.3">
      <c r="A95" t="s">
        <v>26</v>
      </c>
      <c r="B95">
        <v>2021</v>
      </c>
      <c r="C95">
        <v>10</v>
      </c>
      <c r="D95" t="str">
        <f>_xlfn.CONCAT(Table2[[#This Row],[country]:[month]])</f>
        <v>Australia202110</v>
      </c>
      <c r="E95">
        <v>85881</v>
      </c>
      <c r="F95">
        <v>65674</v>
      </c>
      <c r="G95">
        <v>151555</v>
      </c>
      <c r="H95" t="s">
        <v>38</v>
      </c>
    </row>
    <row r="96" spans="1:8" x14ac:dyDescent="0.3">
      <c r="A96" t="s">
        <v>26</v>
      </c>
      <c r="B96">
        <v>2021</v>
      </c>
      <c r="C96">
        <v>11</v>
      </c>
      <c r="D96" t="str">
        <f>_xlfn.CONCAT(Table2[[#This Row],[country]:[month]])</f>
        <v>Australia202111</v>
      </c>
      <c r="E96">
        <v>94153</v>
      </c>
      <c r="F96">
        <v>55001</v>
      </c>
      <c r="G96">
        <v>149154</v>
      </c>
      <c r="H96" t="s">
        <v>38</v>
      </c>
    </row>
    <row r="97" spans="1:8" x14ac:dyDescent="0.3">
      <c r="A97" t="s">
        <v>26</v>
      </c>
      <c r="B97">
        <v>2021</v>
      </c>
      <c r="C97">
        <v>12</v>
      </c>
      <c r="D97" t="str">
        <f>_xlfn.CONCAT(Table2[[#This Row],[country]:[month]])</f>
        <v>Australia202112</v>
      </c>
      <c r="E97">
        <v>86504</v>
      </c>
      <c r="F97">
        <v>46984</v>
      </c>
      <c r="G97">
        <v>133488</v>
      </c>
      <c r="H97" t="s">
        <v>38</v>
      </c>
    </row>
    <row r="98" spans="1:8" x14ac:dyDescent="0.3">
      <c r="A98" t="s">
        <v>27</v>
      </c>
      <c r="B98">
        <v>2018</v>
      </c>
      <c r="C98">
        <v>1</v>
      </c>
      <c r="D98" t="str">
        <f>_xlfn.CONCAT(Table2[[#This Row],[country]:[month]])</f>
        <v>Canada20181</v>
      </c>
      <c r="E98">
        <v>76277</v>
      </c>
      <c r="F98">
        <v>0</v>
      </c>
      <c r="G98">
        <v>76277</v>
      </c>
      <c r="H98" t="s">
        <v>14</v>
      </c>
    </row>
    <row r="99" spans="1:8" x14ac:dyDescent="0.3">
      <c r="A99" t="s">
        <v>27</v>
      </c>
      <c r="B99">
        <v>2018</v>
      </c>
      <c r="C99">
        <v>2</v>
      </c>
      <c r="D99" t="str">
        <f>_xlfn.CONCAT(Table2[[#This Row],[country]:[month]])</f>
        <v>Canada20182</v>
      </c>
      <c r="E99">
        <v>64501</v>
      </c>
      <c r="F99">
        <v>0</v>
      </c>
      <c r="G99">
        <v>64501</v>
      </c>
      <c r="H99" t="s">
        <v>14</v>
      </c>
    </row>
    <row r="100" spans="1:8" x14ac:dyDescent="0.3">
      <c r="A100" t="s">
        <v>27</v>
      </c>
      <c r="B100">
        <v>2018</v>
      </c>
      <c r="C100">
        <v>3</v>
      </c>
      <c r="D100" t="str">
        <f>_xlfn.CONCAT(Table2[[#This Row],[country]:[month]])</f>
        <v>Canada20183</v>
      </c>
      <c r="E100">
        <v>71172</v>
      </c>
      <c r="F100">
        <v>1</v>
      </c>
      <c r="G100">
        <v>71173</v>
      </c>
      <c r="H100" t="s">
        <v>14</v>
      </c>
    </row>
    <row r="101" spans="1:8" x14ac:dyDescent="0.3">
      <c r="A101" t="s">
        <v>27</v>
      </c>
      <c r="B101">
        <v>2018</v>
      </c>
      <c r="C101">
        <v>4</v>
      </c>
      <c r="D101" t="str">
        <f>_xlfn.CONCAT(Table2[[#This Row],[country]:[month]])</f>
        <v>Canada20184</v>
      </c>
      <c r="E101">
        <v>70172</v>
      </c>
      <c r="F101">
        <v>1</v>
      </c>
      <c r="G101">
        <v>70173</v>
      </c>
      <c r="H101" t="s">
        <v>14</v>
      </c>
    </row>
    <row r="102" spans="1:8" x14ac:dyDescent="0.3">
      <c r="A102" t="s">
        <v>27</v>
      </c>
      <c r="B102">
        <v>2018</v>
      </c>
      <c r="C102">
        <v>5</v>
      </c>
      <c r="D102" t="str">
        <f>_xlfn.CONCAT(Table2[[#This Row],[country]:[month]])</f>
        <v>Canada20185</v>
      </c>
      <c r="E102">
        <v>75233</v>
      </c>
      <c r="F102">
        <v>0</v>
      </c>
      <c r="G102">
        <v>75233</v>
      </c>
      <c r="H102" t="s">
        <v>14</v>
      </c>
    </row>
    <row r="103" spans="1:8" x14ac:dyDescent="0.3">
      <c r="A103" t="s">
        <v>27</v>
      </c>
      <c r="B103">
        <v>2018</v>
      </c>
      <c r="C103">
        <v>6</v>
      </c>
      <c r="D103" t="str">
        <f>_xlfn.CONCAT(Table2[[#This Row],[country]:[month]])</f>
        <v>Canada20186</v>
      </c>
      <c r="E103">
        <v>69163</v>
      </c>
      <c r="F103">
        <v>2</v>
      </c>
      <c r="G103">
        <v>69165</v>
      </c>
      <c r="H103" t="s">
        <v>14</v>
      </c>
    </row>
    <row r="104" spans="1:8" x14ac:dyDescent="0.3">
      <c r="A104" t="s">
        <v>27</v>
      </c>
      <c r="B104">
        <v>2018</v>
      </c>
      <c r="C104">
        <v>7</v>
      </c>
      <c r="D104" t="str">
        <f>_xlfn.CONCAT(Table2[[#This Row],[country]:[month]])</f>
        <v>Canada20187</v>
      </c>
      <c r="E104">
        <v>67977</v>
      </c>
      <c r="F104">
        <v>8</v>
      </c>
      <c r="G104">
        <v>67985</v>
      </c>
      <c r="H104" t="s">
        <v>14</v>
      </c>
    </row>
    <row r="105" spans="1:8" x14ac:dyDescent="0.3">
      <c r="A105" t="s">
        <v>27</v>
      </c>
      <c r="B105">
        <v>2018</v>
      </c>
      <c r="C105">
        <v>8</v>
      </c>
      <c r="D105" t="str">
        <f>_xlfn.CONCAT(Table2[[#This Row],[country]:[month]])</f>
        <v>Canada20188</v>
      </c>
      <c r="E105">
        <v>67249</v>
      </c>
      <c r="F105">
        <v>1</v>
      </c>
      <c r="G105">
        <v>67250</v>
      </c>
      <c r="H105" t="s">
        <v>14</v>
      </c>
    </row>
    <row r="106" spans="1:8" x14ac:dyDescent="0.3">
      <c r="A106" t="s">
        <v>27</v>
      </c>
      <c r="B106">
        <v>2018</v>
      </c>
      <c r="C106">
        <v>9</v>
      </c>
      <c r="D106" t="str">
        <f>_xlfn.CONCAT(Table2[[#This Row],[country]:[month]])</f>
        <v>Canada20189</v>
      </c>
      <c r="E106">
        <v>64500</v>
      </c>
      <c r="F106">
        <v>2</v>
      </c>
      <c r="G106">
        <v>64502</v>
      </c>
      <c r="H106" t="s">
        <v>14</v>
      </c>
    </row>
    <row r="107" spans="1:8" x14ac:dyDescent="0.3">
      <c r="A107" t="s">
        <v>27</v>
      </c>
      <c r="B107">
        <v>2018</v>
      </c>
      <c r="C107">
        <v>10</v>
      </c>
      <c r="D107" t="str">
        <f>_xlfn.CONCAT(Table2[[#This Row],[country]:[month]])</f>
        <v>Canada201810</v>
      </c>
      <c r="E107">
        <v>77417</v>
      </c>
      <c r="F107">
        <v>5</v>
      </c>
      <c r="G107">
        <v>77422</v>
      </c>
      <c r="H107" t="s">
        <v>14</v>
      </c>
    </row>
    <row r="108" spans="1:8" x14ac:dyDescent="0.3">
      <c r="A108" t="s">
        <v>27</v>
      </c>
      <c r="B108">
        <v>2018</v>
      </c>
      <c r="C108">
        <v>11</v>
      </c>
      <c r="D108" t="str">
        <f>_xlfn.CONCAT(Table2[[#This Row],[country]:[month]])</f>
        <v>Canada201811</v>
      </c>
      <c r="E108">
        <v>74966</v>
      </c>
      <c r="F108">
        <v>5</v>
      </c>
      <c r="G108">
        <v>74971</v>
      </c>
      <c r="H108" t="s">
        <v>14</v>
      </c>
    </row>
    <row r="109" spans="1:8" x14ac:dyDescent="0.3">
      <c r="A109" t="s">
        <v>27</v>
      </c>
      <c r="B109">
        <v>2018</v>
      </c>
      <c r="C109">
        <v>12</v>
      </c>
      <c r="D109" t="str">
        <f>_xlfn.CONCAT(Table2[[#This Row],[country]:[month]])</f>
        <v>Canada201812</v>
      </c>
      <c r="E109">
        <v>61596</v>
      </c>
      <c r="F109">
        <v>4</v>
      </c>
      <c r="G109">
        <v>61600</v>
      </c>
      <c r="H109" t="s">
        <v>14</v>
      </c>
    </row>
    <row r="110" spans="1:8" x14ac:dyDescent="0.3">
      <c r="A110" t="s">
        <v>27</v>
      </c>
      <c r="B110">
        <v>2019</v>
      </c>
      <c r="C110">
        <v>1</v>
      </c>
      <c r="D110" t="str">
        <f>_xlfn.CONCAT(Table2[[#This Row],[country]:[month]])</f>
        <v>Canada20191</v>
      </c>
      <c r="E110">
        <v>75569</v>
      </c>
      <c r="F110">
        <v>4</v>
      </c>
      <c r="G110">
        <v>75573</v>
      </c>
      <c r="H110" t="s">
        <v>14</v>
      </c>
    </row>
    <row r="111" spans="1:8" x14ac:dyDescent="0.3">
      <c r="A111" t="s">
        <v>27</v>
      </c>
      <c r="B111">
        <v>2019</v>
      </c>
      <c r="C111">
        <v>2</v>
      </c>
      <c r="D111" t="str">
        <f>_xlfn.CONCAT(Table2[[#This Row],[country]:[month]])</f>
        <v>Canada20192</v>
      </c>
      <c r="E111">
        <v>60450</v>
      </c>
      <c r="F111">
        <v>3</v>
      </c>
      <c r="G111">
        <v>60453</v>
      </c>
      <c r="H111" t="s">
        <v>14</v>
      </c>
    </row>
    <row r="112" spans="1:8" x14ac:dyDescent="0.3">
      <c r="A112" t="s">
        <v>27</v>
      </c>
      <c r="B112">
        <v>2019</v>
      </c>
      <c r="C112">
        <v>3</v>
      </c>
      <c r="D112" t="str">
        <f>_xlfn.CONCAT(Table2[[#This Row],[country]:[month]])</f>
        <v>Canada20193</v>
      </c>
      <c r="E112">
        <v>70243</v>
      </c>
      <c r="F112">
        <v>3</v>
      </c>
      <c r="G112">
        <v>70246</v>
      </c>
      <c r="H112" t="s">
        <v>14</v>
      </c>
    </row>
    <row r="113" spans="1:8" x14ac:dyDescent="0.3">
      <c r="A113" t="s">
        <v>27</v>
      </c>
      <c r="B113">
        <v>2019</v>
      </c>
      <c r="C113">
        <v>4</v>
      </c>
      <c r="D113" t="str">
        <f>_xlfn.CONCAT(Table2[[#This Row],[country]:[month]])</f>
        <v>Canada20194</v>
      </c>
      <c r="E113">
        <v>75045</v>
      </c>
      <c r="F113">
        <v>1</v>
      </c>
      <c r="G113">
        <v>75046</v>
      </c>
      <c r="H113" t="s">
        <v>14</v>
      </c>
    </row>
    <row r="114" spans="1:8" x14ac:dyDescent="0.3">
      <c r="A114" t="s">
        <v>27</v>
      </c>
      <c r="B114">
        <v>2019</v>
      </c>
      <c r="C114">
        <v>5</v>
      </c>
      <c r="D114" t="str">
        <f>_xlfn.CONCAT(Table2[[#This Row],[country]:[month]])</f>
        <v>Canada20195</v>
      </c>
      <c r="E114">
        <v>76466</v>
      </c>
      <c r="F114">
        <v>7</v>
      </c>
      <c r="G114">
        <v>76473</v>
      </c>
      <c r="H114" t="s">
        <v>14</v>
      </c>
    </row>
    <row r="115" spans="1:8" x14ac:dyDescent="0.3">
      <c r="A115" t="s">
        <v>27</v>
      </c>
      <c r="B115">
        <v>2019</v>
      </c>
      <c r="C115">
        <v>6</v>
      </c>
      <c r="D115" t="str">
        <f>_xlfn.CONCAT(Table2[[#This Row],[country]:[month]])</f>
        <v>Canada20196</v>
      </c>
      <c r="E115">
        <v>68298</v>
      </c>
      <c r="F115">
        <v>5</v>
      </c>
      <c r="G115">
        <v>68303</v>
      </c>
      <c r="H115" t="s">
        <v>14</v>
      </c>
    </row>
    <row r="116" spans="1:8" x14ac:dyDescent="0.3">
      <c r="A116" t="s">
        <v>27</v>
      </c>
      <c r="B116">
        <v>2019</v>
      </c>
      <c r="C116">
        <v>7</v>
      </c>
      <c r="D116" t="str">
        <f>_xlfn.CONCAT(Table2[[#This Row],[country]:[month]])</f>
        <v>Canada20197</v>
      </c>
      <c r="E116">
        <v>74138</v>
      </c>
      <c r="F116">
        <v>10</v>
      </c>
      <c r="G116">
        <v>74148</v>
      </c>
      <c r="H116" t="s">
        <v>14</v>
      </c>
    </row>
    <row r="117" spans="1:8" x14ac:dyDescent="0.3">
      <c r="A117" t="s">
        <v>27</v>
      </c>
      <c r="B117">
        <v>2019</v>
      </c>
      <c r="C117">
        <v>8</v>
      </c>
      <c r="D117" t="str">
        <f>_xlfn.CONCAT(Table2[[#This Row],[country]:[month]])</f>
        <v>Canada20198</v>
      </c>
      <c r="E117">
        <v>66651</v>
      </c>
      <c r="F117">
        <v>4</v>
      </c>
      <c r="G117">
        <v>66655</v>
      </c>
      <c r="H117" t="s">
        <v>14</v>
      </c>
    </row>
    <row r="118" spans="1:8" x14ac:dyDescent="0.3">
      <c r="A118" t="s">
        <v>27</v>
      </c>
      <c r="B118">
        <v>2019</v>
      </c>
      <c r="C118">
        <v>9</v>
      </c>
      <c r="D118" t="str">
        <f>_xlfn.CONCAT(Table2[[#This Row],[country]:[month]])</f>
        <v>Canada20199</v>
      </c>
      <c r="E118">
        <v>72227</v>
      </c>
      <c r="F118">
        <v>6</v>
      </c>
      <c r="G118">
        <v>72233</v>
      </c>
      <c r="H118" t="s">
        <v>14</v>
      </c>
    </row>
    <row r="119" spans="1:8" x14ac:dyDescent="0.3">
      <c r="A119" t="s">
        <v>27</v>
      </c>
      <c r="B119">
        <v>2019</v>
      </c>
      <c r="C119">
        <v>10</v>
      </c>
      <c r="D119" t="str">
        <f>_xlfn.CONCAT(Table2[[#This Row],[country]:[month]])</f>
        <v>Canada201910</v>
      </c>
      <c r="E119">
        <v>78547</v>
      </c>
      <c r="F119">
        <v>11</v>
      </c>
      <c r="G119">
        <v>78558</v>
      </c>
      <c r="H119" t="s">
        <v>14</v>
      </c>
    </row>
    <row r="120" spans="1:8" x14ac:dyDescent="0.3">
      <c r="A120" t="s">
        <v>27</v>
      </c>
      <c r="B120">
        <v>2019</v>
      </c>
      <c r="C120">
        <v>11</v>
      </c>
      <c r="D120" t="str">
        <f>_xlfn.CONCAT(Table2[[#This Row],[country]:[month]])</f>
        <v>Canada201911</v>
      </c>
      <c r="E120">
        <v>74803</v>
      </c>
      <c r="F120">
        <v>10</v>
      </c>
      <c r="G120">
        <v>74813</v>
      </c>
      <c r="H120" t="s">
        <v>14</v>
      </c>
    </row>
    <row r="121" spans="1:8" x14ac:dyDescent="0.3">
      <c r="A121" t="s">
        <v>27</v>
      </c>
      <c r="B121">
        <v>2019</v>
      </c>
      <c r="C121">
        <v>12</v>
      </c>
      <c r="D121" t="str">
        <f>_xlfn.CONCAT(Table2[[#This Row],[country]:[month]])</f>
        <v>Canada201912</v>
      </c>
      <c r="E121">
        <v>65549</v>
      </c>
      <c r="F121">
        <v>12</v>
      </c>
      <c r="G121">
        <v>65561</v>
      </c>
      <c r="H121" t="s">
        <v>14</v>
      </c>
    </row>
    <row r="122" spans="1:8" x14ac:dyDescent="0.3">
      <c r="A122" t="s">
        <v>27</v>
      </c>
      <c r="B122">
        <v>2020</v>
      </c>
      <c r="C122">
        <v>1</v>
      </c>
      <c r="D122" t="str">
        <f>_xlfn.CONCAT(Table2[[#This Row],[country]:[month]])</f>
        <v>Canada20201</v>
      </c>
      <c r="E122">
        <v>79434</v>
      </c>
      <c r="F122">
        <v>15</v>
      </c>
      <c r="G122">
        <v>79449</v>
      </c>
      <c r="H122" t="s">
        <v>14</v>
      </c>
    </row>
    <row r="123" spans="1:8" x14ac:dyDescent="0.3">
      <c r="A123" t="s">
        <v>27</v>
      </c>
      <c r="B123">
        <v>2020</v>
      </c>
      <c r="C123">
        <v>2</v>
      </c>
      <c r="D123" t="str">
        <f>_xlfn.CONCAT(Table2[[#This Row],[country]:[month]])</f>
        <v>Canada20202</v>
      </c>
      <c r="E123">
        <v>65382</v>
      </c>
      <c r="F123">
        <v>21</v>
      </c>
      <c r="G123">
        <v>65403</v>
      </c>
      <c r="H123" t="s">
        <v>14</v>
      </c>
    </row>
    <row r="124" spans="1:8" x14ac:dyDescent="0.3">
      <c r="A124" t="s">
        <v>27</v>
      </c>
      <c r="B124">
        <v>2020</v>
      </c>
      <c r="C124">
        <v>3</v>
      </c>
      <c r="D124" t="str">
        <f>_xlfn.CONCAT(Table2[[#This Row],[country]:[month]])</f>
        <v>Canada20203</v>
      </c>
      <c r="E124">
        <v>38495</v>
      </c>
      <c r="F124">
        <v>28587</v>
      </c>
      <c r="G124">
        <v>67082</v>
      </c>
      <c r="H124" t="s">
        <v>15</v>
      </c>
    </row>
    <row r="125" spans="1:8" x14ac:dyDescent="0.3">
      <c r="A125" t="s">
        <v>27</v>
      </c>
      <c r="B125">
        <v>2020</v>
      </c>
      <c r="C125">
        <v>4</v>
      </c>
      <c r="D125" t="str">
        <f>_xlfn.CONCAT(Table2[[#This Row],[country]:[month]])</f>
        <v>Canada20204</v>
      </c>
      <c r="E125">
        <v>6658</v>
      </c>
      <c r="F125">
        <v>51501</v>
      </c>
      <c r="G125">
        <v>58159</v>
      </c>
      <c r="H125" t="s">
        <v>37</v>
      </c>
    </row>
    <row r="126" spans="1:8" x14ac:dyDescent="0.3">
      <c r="A126" t="s">
        <v>27</v>
      </c>
      <c r="B126">
        <v>2020</v>
      </c>
      <c r="C126">
        <v>5</v>
      </c>
      <c r="D126" t="str">
        <f>_xlfn.CONCAT(Table2[[#This Row],[country]:[month]])</f>
        <v>Canada20205</v>
      </c>
      <c r="E126">
        <v>8977</v>
      </c>
      <c r="F126">
        <v>50882</v>
      </c>
      <c r="G126">
        <v>59859</v>
      </c>
      <c r="H126" t="s">
        <v>37</v>
      </c>
    </row>
    <row r="127" spans="1:8" x14ac:dyDescent="0.3">
      <c r="A127" t="s">
        <v>27</v>
      </c>
      <c r="B127">
        <v>2020</v>
      </c>
      <c r="C127">
        <v>6</v>
      </c>
      <c r="D127" t="str">
        <f>_xlfn.CONCAT(Table2[[#This Row],[country]:[month]])</f>
        <v>Canada20206</v>
      </c>
      <c r="E127">
        <v>13257</v>
      </c>
      <c r="F127">
        <v>57325</v>
      </c>
      <c r="G127">
        <v>70582</v>
      </c>
      <c r="H127" t="s">
        <v>37</v>
      </c>
    </row>
    <row r="128" spans="1:8" x14ac:dyDescent="0.3">
      <c r="A128" t="s">
        <v>27</v>
      </c>
      <c r="B128">
        <v>2020</v>
      </c>
      <c r="C128">
        <v>7</v>
      </c>
      <c r="D128" t="str">
        <f>_xlfn.CONCAT(Table2[[#This Row],[country]:[month]])</f>
        <v>Canada20207</v>
      </c>
      <c r="E128">
        <v>17954</v>
      </c>
      <c r="F128">
        <v>53013</v>
      </c>
      <c r="G128">
        <v>70967</v>
      </c>
      <c r="H128" t="s">
        <v>37</v>
      </c>
    </row>
    <row r="129" spans="1:8" x14ac:dyDescent="0.3">
      <c r="A129" t="s">
        <v>27</v>
      </c>
      <c r="B129">
        <v>2020</v>
      </c>
      <c r="C129">
        <v>8</v>
      </c>
      <c r="D129" t="str">
        <f>_xlfn.CONCAT(Table2[[#This Row],[country]:[month]])</f>
        <v>Canada20208</v>
      </c>
      <c r="E129">
        <v>19901</v>
      </c>
      <c r="F129">
        <v>48064</v>
      </c>
      <c r="G129">
        <v>67965</v>
      </c>
      <c r="H129" t="s">
        <v>37</v>
      </c>
    </row>
    <row r="130" spans="1:8" x14ac:dyDescent="0.3">
      <c r="A130" t="s">
        <v>27</v>
      </c>
      <c r="B130">
        <v>2020</v>
      </c>
      <c r="C130">
        <v>9</v>
      </c>
      <c r="D130" t="str">
        <f>_xlfn.CONCAT(Table2[[#This Row],[country]:[month]])</f>
        <v>Canada20209</v>
      </c>
      <c r="E130">
        <v>22980</v>
      </c>
      <c r="F130">
        <v>53046</v>
      </c>
      <c r="G130">
        <v>76026</v>
      </c>
      <c r="H130" t="s">
        <v>37</v>
      </c>
    </row>
    <row r="131" spans="1:8" x14ac:dyDescent="0.3">
      <c r="A131" t="s">
        <v>27</v>
      </c>
      <c r="B131">
        <v>2020</v>
      </c>
      <c r="C131">
        <v>10</v>
      </c>
      <c r="D131" t="str">
        <f>_xlfn.CONCAT(Table2[[#This Row],[country]:[month]])</f>
        <v>Canada202010</v>
      </c>
      <c r="E131">
        <v>24837</v>
      </c>
      <c r="F131">
        <v>54685</v>
      </c>
      <c r="G131">
        <v>79522</v>
      </c>
      <c r="H131" t="s">
        <v>37</v>
      </c>
    </row>
    <row r="132" spans="1:8" x14ac:dyDescent="0.3">
      <c r="A132" t="s">
        <v>27</v>
      </c>
      <c r="B132">
        <v>2020</v>
      </c>
      <c r="C132">
        <v>11</v>
      </c>
      <c r="D132" t="str">
        <f>_xlfn.CONCAT(Table2[[#This Row],[country]:[month]])</f>
        <v>Canada202011</v>
      </c>
      <c r="E132">
        <v>23686</v>
      </c>
      <c r="F132">
        <v>53416</v>
      </c>
      <c r="G132">
        <v>77102</v>
      </c>
      <c r="H132" t="s">
        <v>37</v>
      </c>
    </row>
    <row r="133" spans="1:8" x14ac:dyDescent="0.3">
      <c r="A133" t="s">
        <v>27</v>
      </c>
      <c r="B133">
        <v>2020</v>
      </c>
      <c r="C133">
        <v>12</v>
      </c>
      <c r="D133" t="str">
        <f>_xlfn.CONCAT(Table2[[#This Row],[country]:[month]])</f>
        <v>Canada202012</v>
      </c>
      <c r="E133">
        <v>18572</v>
      </c>
      <c r="F133">
        <v>50477</v>
      </c>
      <c r="G133">
        <v>69049</v>
      </c>
      <c r="H133" t="s">
        <v>37</v>
      </c>
    </row>
    <row r="134" spans="1:8" x14ac:dyDescent="0.3">
      <c r="A134" t="s">
        <v>27</v>
      </c>
      <c r="B134">
        <v>2021</v>
      </c>
      <c r="C134">
        <v>1</v>
      </c>
      <c r="D134" t="str">
        <f>_xlfn.CONCAT(Table2[[#This Row],[country]:[month]])</f>
        <v>Canada20211</v>
      </c>
      <c r="E134">
        <v>17236</v>
      </c>
      <c r="F134">
        <v>57231</v>
      </c>
      <c r="G134">
        <v>74467</v>
      </c>
      <c r="H134" t="s">
        <v>37</v>
      </c>
    </row>
    <row r="135" spans="1:8" x14ac:dyDescent="0.3">
      <c r="A135" t="s">
        <v>27</v>
      </c>
      <c r="B135">
        <v>2021</v>
      </c>
      <c r="C135">
        <v>2</v>
      </c>
      <c r="D135" t="str">
        <f>_xlfn.CONCAT(Table2[[#This Row],[country]:[month]])</f>
        <v>Canada20212</v>
      </c>
      <c r="E135">
        <v>17028</v>
      </c>
      <c r="F135">
        <v>52879</v>
      </c>
      <c r="G135">
        <v>69907</v>
      </c>
      <c r="H135" t="s">
        <v>37</v>
      </c>
    </row>
    <row r="136" spans="1:8" x14ac:dyDescent="0.3">
      <c r="A136" t="s">
        <v>27</v>
      </c>
      <c r="B136">
        <v>2021</v>
      </c>
      <c r="C136">
        <v>3</v>
      </c>
      <c r="D136" t="str">
        <f>_xlfn.CONCAT(Table2[[#This Row],[country]:[month]])</f>
        <v>Canada20213</v>
      </c>
      <c r="E136">
        <v>23983</v>
      </c>
      <c r="F136">
        <v>65016</v>
      </c>
      <c r="G136">
        <v>88999</v>
      </c>
      <c r="H136" t="s">
        <v>38</v>
      </c>
    </row>
    <row r="137" spans="1:8" x14ac:dyDescent="0.3">
      <c r="A137" t="s">
        <v>27</v>
      </c>
      <c r="B137">
        <v>2021</v>
      </c>
      <c r="C137">
        <v>4</v>
      </c>
      <c r="D137" t="str">
        <f>_xlfn.CONCAT(Table2[[#This Row],[country]:[month]])</f>
        <v>Canada20214</v>
      </c>
      <c r="E137">
        <v>19854</v>
      </c>
      <c r="F137">
        <v>58980</v>
      </c>
      <c r="G137">
        <v>78834</v>
      </c>
      <c r="H137" t="s">
        <v>38</v>
      </c>
    </row>
    <row r="138" spans="1:8" x14ac:dyDescent="0.3">
      <c r="A138" t="s">
        <v>27</v>
      </c>
      <c r="B138">
        <v>2021</v>
      </c>
      <c r="C138">
        <v>5</v>
      </c>
      <c r="D138" t="str">
        <f>_xlfn.CONCAT(Table2[[#This Row],[country]:[month]])</f>
        <v>Canada20215</v>
      </c>
      <c r="E138">
        <v>20536</v>
      </c>
      <c r="F138">
        <v>55926</v>
      </c>
      <c r="G138">
        <v>76462</v>
      </c>
      <c r="H138" t="s">
        <v>38</v>
      </c>
    </row>
    <row r="139" spans="1:8" x14ac:dyDescent="0.3">
      <c r="A139" t="s">
        <v>27</v>
      </c>
      <c r="B139">
        <v>2021</v>
      </c>
      <c r="C139">
        <v>6</v>
      </c>
      <c r="D139" t="str">
        <f>_xlfn.CONCAT(Table2[[#This Row],[country]:[month]])</f>
        <v>Canada20216</v>
      </c>
      <c r="E139">
        <v>25841</v>
      </c>
      <c r="F139">
        <v>55272</v>
      </c>
      <c r="G139">
        <v>81113</v>
      </c>
      <c r="H139" t="s">
        <v>38</v>
      </c>
    </row>
    <row r="140" spans="1:8" x14ac:dyDescent="0.3">
      <c r="A140" t="s">
        <v>27</v>
      </c>
      <c r="B140">
        <v>2021</v>
      </c>
      <c r="C140">
        <v>7</v>
      </c>
      <c r="D140" t="str">
        <f>_xlfn.CONCAT(Table2[[#This Row],[country]:[month]])</f>
        <v>Canada20217</v>
      </c>
      <c r="E140">
        <v>27246</v>
      </c>
      <c r="F140">
        <v>45729</v>
      </c>
      <c r="G140">
        <v>72975</v>
      </c>
      <c r="H140" t="s">
        <v>38</v>
      </c>
    </row>
    <row r="141" spans="1:8" x14ac:dyDescent="0.3">
      <c r="A141" t="s">
        <v>27</v>
      </c>
      <c r="B141">
        <v>2021</v>
      </c>
      <c r="C141">
        <v>8</v>
      </c>
      <c r="D141" t="str">
        <f>_xlfn.CONCAT(Table2[[#This Row],[country]:[month]])</f>
        <v>Canada20218</v>
      </c>
      <c r="E141">
        <v>29446</v>
      </c>
      <c r="F141">
        <v>43304</v>
      </c>
      <c r="G141">
        <v>72750</v>
      </c>
      <c r="H141" t="s">
        <v>38</v>
      </c>
    </row>
    <row r="142" spans="1:8" x14ac:dyDescent="0.3">
      <c r="A142" t="s">
        <v>27</v>
      </c>
      <c r="B142">
        <v>2021</v>
      </c>
      <c r="C142">
        <v>9</v>
      </c>
      <c r="D142" t="str">
        <f>_xlfn.CONCAT(Table2[[#This Row],[country]:[month]])</f>
        <v>Canada20219</v>
      </c>
      <c r="E142">
        <v>32724</v>
      </c>
      <c r="F142">
        <v>43613</v>
      </c>
      <c r="G142">
        <v>76337</v>
      </c>
      <c r="H142" t="s">
        <v>38</v>
      </c>
    </row>
    <row r="143" spans="1:8" x14ac:dyDescent="0.3">
      <c r="A143" t="s">
        <v>27</v>
      </c>
      <c r="B143">
        <v>2021</v>
      </c>
      <c r="C143">
        <v>10</v>
      </c>
      <c r="D143" t="str">
        <f>_xlfn.CONCAT(Table2[[#This Row],[country]:[month]])</f>
        <v>Canada202110</v>
      </c>
      <c r="E143">
        <v>36201</v>
      </c>
      <c r="F143">
        <v>40612</v>
      </c>
      <c r="G143">
        <v>76813</v>
      </c>
      <c r="H143" t="s">
        <v>38</v>
      </c>
    </row>
    <row r="144" spans="1:8" x14ac:dyDescent="0.3">
      <c r="A144" t="s">
        <v>27</v>
      </c>
      <c r="B144">
        <v>2021</v>
      </c>
      <c r="C144">
        <v>11</v>
      </c>
      <c r="D144" t="str">
        <f>_xlfn.CONCAT(Table2[[#This Row],[country]:[month]])</f>
        <v>Canada202111</v>
      </c>
      <c r="E144">
        <v>41973</v>
      </c>
      <c r="F144">
        <v>41332</v>
      </c>
      <c r="G144">
        <v>83305</v>
      </c>
      <c r="H144" t="s">
        <v>38</v>
      </c>
    </row>
    <row r="145" spans="1:8" x14ac:dyDescent="0.3">
      <c r="A145" t="s">
        <v>27</v>
      </c>
      <c r="B145">
        <v>2021</v>
      </c>
      <c r="C145">
        <v>12</v>
      </c>
      <c r="D145" t="str">
        <f>_xlfn.CONCAT(Table2[[#This Row],[country]:[month]])</f>
        <v>Canada202112</v>
      </c>
      <c r="E145">
        <v>29218</v>
      </c>
      <c r="F145">
        <v>34048</v>
      </c>
      <c r="G145">
        <v>63266</v>
      </c>
      <c r="H145" t="s">
        <v>38</v>
      </c>
    </row>
    <row r="146" spans="1:8" x14ac:dyDescent="0.3">
      <c r="A146" t="s">
        <v>28</v>
      </c>
      <c r="B146">
        <v>2018</v>
      </c>
      <c r="C146">
        <v>1</v>
      </c>
      <c r="D146" t="str">
        <f>_xlfn.CONCAT(Table2[[#This Row],[country]:[month]])</f>
        <v>China20181</v>
      </c>
      <c r="E146">
        <v>8272</v>
      </c>
      <c r="F146">
        <v>0</v>
      </c>
      <c r="G146">
        <v>8272</v>
      </c>
      <c r="H146" t="s">
        <v>14</v>
      </c>
    </row>
    <row r="147" spans="1:8" x14ac:dyDescent="0.3">
      <c r="A147" t="s">
        <v>28</v>
      </c>
      <c r="B147">
        <v>2018</v>
      </c>
      <c r="C147">
        <v>2</v>
      </c>
      <c r="D147" t="str">
        <f>_xlfn.CONCAT(Table2[[#This Row],[country]:[month]])</f>
        <v>China20182</v>
      </c>
      <c r="E147">
        <v>5743</v>
      </c>
      <c r="F147">
        <v>0</v>
      </c>
      <c r="G147">
        <v>5743</v>
      </c>
      <c r="H147" t="s">
        <v>14</v>
      </c>
    </row>
    <row r="148" spans="1:8" x14ac:dyDescent="0.3">
      <c r="A148" t="s">
        <v>28</v>
      </c>
      <c r="B148">
        <v>2018</v>
      </c>
      <c r="C148">
        <v>3</v>
      </c>
      <c r="D148" t="str">
        <f>_xlfn.CONCAT(Table2[[#This Row],[country]:[month]])</f>
        <v>China20183</v>
      </c>
      <c r="E148">
        <v>8461</v>
      </c>
      <c r="F148">
        <v>0</v>
      </c>
      <c r="G148">
        <v>8461</v>
      </c>
      <c r="H148" t="s">
        <v>14</v>
      </c>
    </row>
    <row r="149" spans="1:8" x14ac:dyDescent="0.3">
      <c r="A149" t="s">
        <v>28</v>
      </c>
      <c r="B149">
        <v>2018</v>
      </c>
      <c r="C149">
        <v>4</v>
      </c>
      <c r="D149" t="str">
        <f>_xlfn.CONCAT(Table2[[#This Row],[country]:[month]])</f>
        <v>China20184</v>
      </c>
      <c r="E149">
        <v>7842</v>
      </c>
      <c r="F149">
        <v>0</v>
      </c>
      <c r="G149">
        <v>7842</v>
      </c>
      <c r="H149" t="s">
        <v>14</v>
      </c>
    </row>
    <row r="150" spans="1:8" x14ac:dyDescent="0.3">
      <c r="A150" t="s">
        <v>28</v>
      </c>
      <c r="B150">
        <v>2018</v>
      </c>
      <c r="C150">
        <v>5</v>
      </c>
      <c r="D150" t="str">
        <f>_xlfn.CONCAT(Table2[[#This Row],[country]:[month]])</f>
        <v>China20185</v>
      </c>
      <c r="E150">
        <v>7701</v>
      </c>
      <c r="F150">
        <v>0</v>
      </c>
      <c r="G150">
        <v>7701</v>
      </c>
      <c r="H150" t="s">
        <v>14</v>
      </c>
    </row>
    <row r="151" spans="1:8" x14ac:dyDescent="0.3">
      <c r="A151" t="s">
        <v>28</v>
      </c>
      <c r="B151">
        <v>2018</v>
      </c>
      <c r="C151">
        <v>6</v>
      </c>
      <c r="D151" t="str">
        <f>_xlfn.CONCAT(Table2[[#This Row],[country]:[month]])</f>
        <v>China20186</v>
      </c>
      <c r="E151">
        <v>7173</v>
      </c>
      <c r="F151">
        <v>0</v>
      </c>
      <c r="G151">
        <v>7173</v>
      </c>
      <c r="H151" t="s">
        <v>14</v>
      </c>
    </row>
    <row r="152" spans="1:8" x14ac:dyDescent="0.3">
      <c r="A152" t="s">
        <v>28</v>
      </c>
      <c r="B152">
        <v>2018</v>
      </c>
      <c r="C152">
        <v>7</v>
      </c>
      <c r="D152" t="str">
        <f>_xlfn.CONCAT(Table2[[#This Row],[country]:[month]])</f>
        <v>China20187</v>
      </c>
      <c r="E152">
        <v>7612</v>
      </c>
      <c r="F152">
        <v>0</v>
      </c>
      <c r="G152">
        <v>7612</v>
      </c>
      <c r="H152" t="s">
        <v>14</v>
      </c>
    </row>
    <row r="153" spans="1:8" x14ac:dyDescent="0.3">
      <c r="A153" t="s">
        <v>28</v>
      </c>
      <c r="B153">
        <v>2018</v>
      </c>
      <c r="C153">
        <v>8</v>
      </c>
      <c r="D153" t="str">
        <f>_xlfn.CONCAT(Table2[[#This Row],[country]:[month]])</f>
        <v>China20188</v>
      </c>
      <c r="E153">
        <v>7573</v>
      </c>
      <c r="F153">
        <v>0</v>
      </c>
      <c r="G153">
        <v>7573</v>
      </c>
      <c r="H153" t="s">
        <v>14</v>
      </c>
    </row>
    <row r="154" spans="1:8" x14ac:dyDescent="0.3">
      <c r="A154" t="s">
        <v>28</v>
      </c>
      <c r="B154">
        <v>2018</v>
      </c>
      <c r="C154">
        <v>9</v>
      </c>
      <c r="D154" t="str">
        <f>_xlfn.CONCAT(Table2[[#This Row],[country]:[month]])</f>
        <v>China20189</v>
      </c>
      <c r="E154">
        <v>7054</v>
      </c>
      <c r="F154">
        <v>0</v>
      </c>
      <c r="G154">
        <v>7054</v>
      </c>
      <c r="H154" t="s">
        <v>14</v>
      </c>
    </row>
    <row r="155" spans="1:8" x14ac:dyDescent="0.3">
      <c r="A155" t="s">
        <v>28</v>
      </c>
      <c r="B155">
        <v>2018</v>
      </c>
      <c r="C155">
        <v>10</v>
      </c>
      <c r="D155" t="str">
        <f>_xlfn.CONCAT(Table2[[#This Row],[country]:[month]])</f>
        <v>China201810</v>
      </c>
      <c r="E155">
        <v>6577</v>
      </c>
      <c r="F155">
        <v>0</v>
      </c>
      <c r="G155">
        <v>6577</v>
      </c>
      <c r="H155" t="s">
        <v>14</v>
      </c>
    </row>
    <row r="156" spans="1:8" x14ac:dyDescent="0.3">
      <c r="A156" t="s">
        <v>28</v>
      </c>
      <c r="B156">
        <v>2018</v>
      </c>
      <c r="C156">
        <v>11</v>
      </c>
      <c r="D156" t="str">
        <f>_xlfn.CONCAT(Table2[[#This Row],[country]:[month]])</f>
        <v>China201811</v>
      </c>
      <c r="E156">
        <v>7708</v>
      </c>
      <c r="F156">
        <v>0</v>
      </c>
      <c r="G156">
        <v>7708</v>
      </c>
      <c r="H156" t="s">
        <v>14</v>
      </c>
    </row>
    <row r="157" spans="1:8" x14ac:dyDescent="0.3">
      <c r="A157" t="s">
        <v>28</v>
      </c>
      <c r="B157">
        <v>2018</v>
      </c>
      <c r="C157">
        <v>12</v>
      </c>
      <c r="D157" t="str">
        <f>_xlfn.CONCAT(Table2[[#This Row],[country]:[month]])</f>
        <v>China201812</v>
      </c>
      <c r="E157">
        <v>7432</v>
      </c>
      <c r="F157">
        <v>0</v>
      </c>
      <c r="G157">
        <v>7432</v>
      </c>
      <c r="H157" t="s">
        <v>14</v>
      </c>
    </row>
    <row r="158" spans="1:8" x14ac:dyDescent="0.3">
      <c r="A158" t="s">
        <v>28</v>
      </c>
      <c r="B158">
        <v>2019</v>
      </c>
      <c r="C158">
        <v>1</v>
      </c>
      <c r="D158" t="str">
        <f>_xlfn.CONCAT(Table2[[#This Row],[country]:[month]])</f>
        <v>China20191</v>
      </c>
      <c r="E158">
        <v>7197</v>
      </c>
      <c r="F158">
        <v>0</v>
      </c>
      <c r="G158">
        <v>7197</v>
      </c>
      <c r="H158" t="s">
        <v>14</v>
      </c>
    </row>
    <row r="159" spans="1:8" x14ac:dyDescent="0.3">
      <c r="A159" t="s">
        <v>28</v>
      </c>
      <c r="B159">
        <v>2019</v>
      </c>
      <c r="C159">
        <v>2</v>
      </c>
      <c r="D159" t="str">
        <f>_xlfn.CONCAT(Table2[[#This Row],[country]:[month]])</f>
        <v>China20192</v>
      </c>
      <c r="E159">
        <v>4863</v>
      </c>
      <c r="F159">
        <v>0</v>
      </c>
      <c r="G159">
        <v>4863</v>
      </c>
      <c r="H159" t="s">
        <v>14</v>
      </c>
    </row>
    <row r="160" spans="1:8" x14ac:dyDescent="0.3">
      <c r="A160" t="s">
        <v>28</v>
      </c>
      <c r="B160">
        <v>2019</v>
      </c>
      <c r="C160">
        <v>3</v>
      </c>
      <c r="D160" t="str">
        <f>_xlfn.CONCAT(Table2[[#This Row],[country]:[month]])</f>
        <v>China20193</v>
      </c>
      <c r="E160">
        <v>7112</v>
      </c>
      <c r="F160">
        <v>0</v>
      </c>
      <c r="G160">
        <v>7112</v>
      </c>
      <c r="H160" t="s">
        <v>14</v>
      </c>
    </row>
    <row r="161" spans="1:8" x14ac:dyDescent="0.3">
      <c r="A161" t="s">
        <v>28</v>
      </c>
      <c r="B161">
        <v>2019</v>
      </c>
      <c r="C161">
        <v>4</v>
      </c>
      <c r="D161" t="str">
        <f>_xlfn.CONCAT(Table2[[#This Row],[country]:[month]])</f>
        <v>China20194</v>
      </c>
      <c r="E161">
        <v>6954</v>
      </c>
      <c r="F161">
        <v>0</v>
      </c>
      <c r="G161">
        <v>6954</v>
      </c>
      <c r="H161" t="s">
        <v>14</v>
      </c>
    </row>
    <row r="162" spans="1:8" x14ac:dyDescent="0.3">
      <c r="A162" t="s">
        <v>28</v>
      </c>
      <c r="B162">
        <v>2019</v>
      </c>
      <c r="C162">
        <v>5</v>
      </c>
      <c r="D162" t="str">
        <f>_xlfn.CONCAT(Table2[[#This Row],[country]:[month]])</f>
        <v>China20195</v>
      </c>
      <c r="E162">
        <v>6629</v>
      </c>
      <c r="F162">
        <v>0</v>
      </c>
      <c r="G162">
        <v>6629</v>
      </c>
      <c r="H162" t="s">
        <v>14</v>
      </c>
    </row>
    <row r="163" spans="1:8" x14ac:dyDescent="0.3">
      <c r="A163" t="s">
        <v>28</v>
      </c>
      <c r="B163">
        <v>2019</v>
      </c>
      <c r="C163">
        <v>6</v>
      </c>
      <c r="D163" t="str">
        <f>_xlfn.CONCAT(Table2[[#This Row],[country]:[month]])</f>
        <v>China20196</v>
      </c>
      <c r="E163">
        <v>6422</v>
      </c>
      <c r="F163">
        <v>0</v>
      </c>
      <c r="G163">
        <v>6422</v>
      </c>
      <c r="H163" t="s">
        <v>14</v>
      </c>
    </row>
    <row r="164" spans="1:8" x14ac:dyDescent="0.3">
      <c r="A164" t="s">
        <v>28</v>
      </c>
      <c r="B164">
        <v>2019</v>
      </c>
      <c r="C164">
        <v>7</v>
      </c>
      <c r="D164" t="str">
        <f>_xlfn.CONCAT(Table2[[#This Row],[country]:[month]])</f>
        <v>China20197</v>
      </c>
      <c r="E164">
        <v>7050</v>
      </c>
      <c r="F164">
        <v>0</v>
      </c>
      <c r="G164">
        <v>7050</v>
      </c>
      <c r="H164" t="s">
        <v>14</v>
      </c>
    </row>
    <row r="165" spans="1:8" x14ac:dyDescent="0.3">
      <c r="A165" t="s">
        <v>28</v>
      </c>
      <c r="B165">
        <v>2019</v>
      </c>
      <c r="C165">
        <v>8</v>
      </c>
      <c r="D165" t="str">
        <f>_xlfn.CONCAT(Table2[[#This Row],[country]:[month]])</f>
        <v>China20198</v>
      </c>
      <c r="E165">
        <v>6507</v>
      </c>
      <c r="F165">
        <v>0</v>
      </c>
      <c r="G165">
        <v>6507</v>
      </c>
      <c r="H165" t="s">
        <v>14</v>
      </c>
    </row>
    <row r="166" spans="1:8" x14ac:dyDescent="0.3">
      <c r="A166" t="s">
        <v>28</v>
      </c>
      <c r="B166">
        <v>2019</v>
      </c>
      <c r="C166">
        <v>9</v>
      </c>
      <c r="D166" t="str">
        <f>_xlfn.CONCAT(Table2[[#This Row],[country]:[month]])</f>
        <v>China20199</v>
      </c>
      <c r="E166">
        <v>5823</v>
      </c>
      <c r="F166">
        <v>0</v>
      </c>
      <c r="G166">
        <v>5823</v>
      </c>
      <c r="H166" t="s">
        <v>14</v>
      </c>
    </row>
    <row r="167" spans="1:8" x14ac:dyDescent="0.3">
      <c r="A167" t="s">
        <v>28</v>
      </c>
      <c r="B167">
        <v>2019</v>
      </c>
      <c r="C167">
        <v>10</v>
      </c>
      <c r="D167" t="str">
        <f>_xlfn.CONCAT(Table2[[#This Row],[country]:[month]])</f>
        <v>China201910</v>
      </c>
      <c r="E167">
        <v>5566</v>
      </c>
      <c r="F167">
        <v>0</v>
      </c>
      <c r="G167">
        <v>5566</v>
      </c>
      <c r="H167" t="s">
        <v>14</v>
      </c>
    </row>
    <row r="168" spans="1:8" x14ac:dyDescent="0.3">
      <c r="A168" t="s">
        <v>28</v>
      </c>
      <c r="B168">
        <v>2019</v>
      </c>
      <c r="C168">
        <v>11</v>
      </c>
      <c r="D168" t="str">
        <f>_xlfn.CONCAT(Table2[[#This Row],[country]:[month]])</f>
        <v>China201911</v>
      </c>
      <c r="E168">
        <v>6922</v>
      </c>
      <c r="F168">
        <v>0</v>
      </c>
      <c r="G168">
        <v>6922</v>
      </c>
      <c r="H168" t="s">
        <v>14</v>
      </c>
    </row>
    <row r="169" spans="1:8" x14ac:dyDescent="0.3">
      <c r="A169" t="s">
        <v>28</v>
      </c>
      <c r="B169">
        <v>2019</v>
      </c>
      <c r="C169">
        <v>12</v>
      </c>
      <c r="D169" t="str">
        <f>_xlfn.CONCAT(Table2[[#This Row],[country]:[month]])</f>
        <v>China201912</v>
      </c>
      <c r="E169">
        <v>7516</v>
      </c>
      <c r="F169">
        <v>0</v>
      </c>
      <c r="G169">
        <v>7516</v>
      </c>
      <c r="H169" t="s">
        <v>14</v>
      </c>
    </row>
    <row r="170" spans="1:8" x14ac:dyDescent="0.3">
      <c r="A170" t="s">
        <v>28</v>
      </c>
      <c r="B170">
        <v>2020</v>
      </c>
      <c r="C170">
        <v>1</v>
      </c>
      <c r="D170" t="str">
        <f>_xlfn.CONCAT(Table2[[#This Row],[country]:[month]])</f>
        <v>China20201</v>
      </c>
      <c r="E170">
        <v>5502</v>
      </c>
      <c r="F170">
        <v>0</v>
      </c>
      <c r="G170">
        <v>5502</v>
      </c>
      <c r="H170" t="s">
        <v>14</v>
      </c>
    </row>
    <row r="171" spans="1:8" x14ac:dyDescent="0.3">
      <c r="A171" t="s">
        <v>28</v>
      </c>
      <c r="B171">
        <v>2020</v>
      </c>
      <c r="C171">
        <v>2</v>
      </c>
      <c r="D171" t="str">
        <f>_xlfn.CONCAT(Table2[[#This Row],[country]:[month]])</f>
        <v>China20202</v>
      </c>
      <c r="E171">
        <v>1834</v>
      </c>
      <c r="F171">
        <v>0</v>
      </c>
      <c r="G171">
        <v>1834</v>
      </c>
      <c r="H171" t="s">
        <v>37</v>
      </c>
    </row>
    <row r="172" spans="1:8" x14ac:dyDescent="0.3">
      <c r="A172" t="s">
        <v>28</v>
      </c>
      <c r="B172">
        <v>2020</v>
      </c>
      <c r="C172">
        <v>3</v>
      </c>
      <c r="D172" t="str">
        <f>_xlfn.CONCAT(Table2[[#This Row],[country]:[month]])</f>
        <v>China20203</v>
      </c>
      <c r="E172">
        <v>3244</v>
      </c>
      <c r="F172">
        <v>0</v>
      </c>
      <c r="G172">
        <v>3244</v>
      </c>
      <c r="H172" t="s">
        <v>37</v>
      </c>
    </row>
    <row r="173" spans="1:8" x14ac:dyDescent="0.3">
      <c r="A173" t="s">
        <v>28</v>
      </c>
      <c r="B173">
        <v>2020</v>
      </c>
      <c r="C173">
        <v>4</v>
      </c>
      <c r="D173" t="str">
        <f>_xlfn.CONCAT(Table2[[#This Row],[country]:[month]])</f>
        <v>China20204</v>
      </c>
      <c r="E173">
        <v>3926</v>
      </c>
      <c r="F173">
        <v>0</v>
      </c>
      <c r="G173">
        <v>3926</v>
      </c>
      <c r="H173" t="s">
        <v>37</v>
      </c>
    </row>
    <row r="174" spans="1:8" x14ac:dyDescent="0.3">
      <c r="A174" t="s">
        <v>28</v>
      </c>
      <c r="B174">
        <v>2020</v>
      </c>
      <c r="C174">
        <v>5</v>
      </c>
      <c r="D174" t="str">
        <f>_xlfn.CONCAT(Table2[[#This Row],[country]:[month]])</f>
        <v>China20205</v>
      </c>
      <c r="E174">
        <v>5318</v>
      </c>
      <c r="F174">
        <v>0</v>
      </c>
      <c r="G174">
        <v>5318</v>
      </c>
      <c r="H174" t="s">
        <v>37</v>
      </c>
    </row>
    <row r="175" spans="1:8" x14ac:dyDescent="0.3">
      <c r="A175" t="s">
        <v>28</v>
      </c>
      <c r="B175">
        <v>2020</v>
      </c>
      <c r="C175">
        <v>6</v>
      </c>
      <c r="D175" t="str">
        <f>_xlfn.CONCAT(Table2[[#This Row],[country]:[month]])</f>
        <v>China20206</v>
      </c>
      <c r="E175">
        <v>4774</v>
      </c>
      <c r="F175">
        <v>0</v>
      </c>
      <c r="G175">
        <v>4774</v>
      </c>
      <c r="H175" t="s">
        <v>37</v>
      </c>
    </row>
    <row r="176" spans="1:8" x14ac:dyDescent="0.3">
      <c r="A176" t="s">
        <v>28</v>
      </c>
      <c r="B176">
        <v>2020</v>
      </c>
      <c r="C176">
        <v>7</v>
      </c>
      <c r="D176" t="str">
        <f>_xlfn.CONCAT(Table2[[#This Row],[country]:[month]])</f>
        <v>China20207</v>
      </c>
      <c r="E176">
        <v>5128</v>
      </c>
      <c r="F176">
        <v>0</v>
      </c>
      <c r="G176">
        <v>5128</v>
      </c>
      <c r="H176" t="s">
        <v>37</v>
      </c>
    </row>
    <row r="177" spans="1:8" x14ac:dyDescent="0.3">
      <c r="A177" t="s">
        <v>28</v>
      </c>
      <c r="B177">
        <v>2020</v>
      </c>
      <c r="C177">
        <v>8</v>
      </c>
      <c r="D177" t="str">
        <f>_xlfn.CONCAT(Table2[[#This Row],[country]:[month]])</f>
        <v>China20208</v>
      </c>
      <c r="E177">
        <v>6321</v>
      </c>
      <c r="F177">
        <v>0</v>
      </c>
      <c r="G177">
        <v>6321</v>
      </c>
      <c r="H177" t="s">
        <v>37</v>
      </c>
    </row>
    <row r="178" spans="1:8" x14ac:dyDescent="0.3">
      <c r="A178" t="s">
        <v>28</v>
      </c>
      <c r="B178">
        <v>2020</v>
      </c>
      <c r="C178">
        <v>9</v>
      </c>
      <c r="D178" t="str">
        <f>_xlfn.CONCAT(Table2[[#This Row],[country]:[month]])</f>
        <v>China20209</v>
      </c>
      <c r="E178">
        <v>6137</v>
      </c>
      <c r="F178">
        <v>0</v>
      </c>
      <c r="G178">
        <v>6137</v>
      </c>
      <c r="H178" t="s">
        <v>37</v>
      </c>
    </row>
    <row r="179" spans="1:8" x14ac:dyDescent="0.3">
      <c r="A179" t="s">
        <v>28</v>
      </c>
      <c r="B179">
        <v>2020</v>
      </c>
      <c r="C179">
        <v>10</v>
      </c>
      <c r="D179" t="str">
        <f>_xlfn.CONCAT(Table2[[#This Row],[country]:[month]])</f>
        <v>China202010</v>
      </c>
      <c r="E179">
        <v>5954</v>
      </c>
      <c r="F179">
        <v>0</v>
      </c>
      <c r="G179">
        <v>5954</v>
      </c>
      <c r="H179" t="s">
        <v>37</v>
      </c>
    </row>
    <row r="180" spans="1:8" x14ac:dyDescent="0.3">
      <c r="A180" t="s">
        <v>28</v>
      </c>
      <c r="B180">
        <v>2020</v>
      </c>
      <c r="C180">
        <v>11</v>
      </c>
      <c r="D180" t="str">
        <f>_xlfn.CONCAT(Table2[[#This Row],[country]:[month]])</f>
        <v>China202011</v>
      </c>
      <c r="E180">
        <v>7104</v>
      </c>
      <c r="F180">
        <v>0</v>
      </c>
      <c r="G180">
        <v>7104</v>
      </c>
      <c r="H180" t="s">
        <v>37</v>
      </c>
    </row>
    <row r="181" spans="1:8" x14ac:dyDescent="0.3">
      <c r="A181" t="s">
        <v>28</v>
      </c>
      <c r="B181">
        <v>2020</v>
      </c>
      <c r="C181">
        <v>12</v>
      </c>
      <c r="D181" t="str">
        <f>_xlfn.CONCAT(Table2[[#This Row],[country]:[month]])</f>
        <v>China202012</v>
      </c>
      <c r="E181">
        <v>8133</v>
      </c>
      <c r="F181">
        <v>0</v>
      </c>
      <c r="G181">
        <v>8133</v>
      </c>
      <c r="H181" t="s">
        <v>37</v>
      </c>
    </row>
    <row r="182" spans="1:8" x14ac:dyDescent="0.3">
      <c r="A182" t="s">
        <v>28</v>
      </c>
      <c r="B182">
        <v>2021</v>
      </c>
      <c r="C182">
        <v>1</v>
      </c>
      <c r="D182" t="str">
        <f>_xlfn.CONCAT(Table2[[#This Row],[country]:[month]])</f>
        <v>China20211</v>
      </c>
      <c r="E182">
        <v>8302</v>
      </c>
      <c r="F182">
        <v>0</v>
      </c>
      <c r="G182">
        <v>8302</v>
      </c>
      <c r="H182" t="s">
        <v>37</v>
      </c>
    </row>
    <row r="183" spans="1:8" x14ac:dyDescent="0.3">
      <c r="A183" t="s">
        <v>28</v>
      </c>
      <c r="B183">
        <v>2021</v>
      </c>
      <c r="C183">
        <v>2</v>
      </c>
      <c r="D183" t="str">
        <f>_xlfn.CONCAT(Table2[[#This Row],[country]:[month]])</f>
        <v>China20212</v>
      </c>
      <c r="E183">
        <v>6369</v>
      </c>
      <c r="F183">
        <v>0</v>
      </c>
      <c r="G183">
        <v>6369</v>
      </c>
      <c r="H183" t="s">
        <v>39</v>
      </c>
    </row>
    <row r="184" spans="1:8" x14ac:dyDescent="0.3">
      <c r="A184" t="s">
        <v>28</v>
      </c>
      <c r="B184">
        <v>2021</v>
      </c>
      <c r="C184">
        <v>3</v>
      </c>
      <c r="D184" t="str">
        <f>_xlfn.CONCAT(Table2[[#This Row],[country]:[month]])</f>
        <v>China20213</v>
      </c>
      <c r="E184">
        <v>9099</v>
      </c>
      <c r="F184">
        <v>0</v>
      </c>
      <c r="G184">
        <v>9099</v>
      </c>
      <c r="H184" t="s">
        <v>39</v>
      </c>
    </row>
    <row r="185" spans="1:8" x14ac:dyDescent="0.3">
      <c r="A185" t="s">
        <v>28</v>
      </c>
      <c r="B185">
        <v>2021</v>
      </c>
      <c r="C185">
        <v>4</v>
      </c>
      <c r="D185" t="str">
        <f>_xlfn.CONCAT(Table2[[#This Row],[country]:[month]])</f>
        <v>China20214</v>
      </c>
      <c r="E185">
        <v>7686</v>
      </c>
      <c r="F185">
        <v>0</v>
      </c>
      <c r="G185">
        <v>7686</v>
      </c>
      <c r="H185" t="s">
        <v>38</v>
      </c>
    </row>
    <row r="186" spans="1:8" x14ac:dyDescent="0.3">
      <c r="A186" t="s">
        <v>28</v>
      </c>
      <c r="B186">
        <v>2021</v>
      </c>
      <c r="C186">
        <v>5</v>
      </c>
      <c r="D186" t="str">
        <f>_xlfn.CONCAT(Table2[[#This Row],[country]:[month]])</f>
        <v>China20215</v>
      </c>
      <c r="E186">
        <v>7153</v>
      </c>
      <c r="F186">
        <v>0</v>
      </c>
      <c r="G186">
        <v>7153</v>
      </c>
      <c r="H186" t="s">
        <v>38</v>
      </c>
    </row>
    <row r="187" spans="1:8" x14ac:dyDescent="0.3">
      <c r="A187" t="s">
        <v>28</v>
      </c>
      <c r="B187">
        <v>2021</v>
      </c>
      <c r="C187">
        <v>6</v>
      </c>
      <c r="D187" t="str">
        <f>_xlfn.CONCAT(Table2[[#This Row],[country]:[month]])</f>
        <v>China20216</v>
      </c>
      <c r="E187">
        <v>6128</v>
      </c>
      <c r="F187">
        <v>0</v>
      </c>
      <c r="G187">
        <v>6128</v>
      </c>
      <c r="H187" t="s">
        <v>38</v>
      </c>
    </row>
    <row r="188" spans="1:8" x14ac:dyDescent="0.3">
      <c r="A188" t="s">
        <v>28</v>
      </c>
      <c r="B188">
        <v>2021</v>
      </c>
      <c r="C188">
        <v>7</v>
      </c>
      <c r="D188" t="str">
        <f>_xlfn.CONCAT(Table2[[#This Row],[country]:[month]])</f>
        <v>China20217</v>
      </c>
      <c r="E188">
        <v>7490</v>
      </c>
      <c r="F188">
        <v>0</v>
      </c>
      <c r="G188">
        <v>7490</v>
      </c>
      <c r="H188" t="s">
        <v>38</v>
      </c>
    </row>
    <row r="189" spans="1:8" x14ac:dyDescent="0.3">
      <c r="A189" t="s">
        <v>28</v>
      </c>
      <c r="B189">
        <v>2021</v>
      </c>
      <c r="C189">
        <v>8</v>
      </c>
      <c r="D189" t="str">
        <f>_xlfn.CONCAT(Table2[[#This Row],[country]:[month]])</f>
        <v>China20218</v>
      </c>
      <c r="E189">
        <v>7292</v>
      </c>
      <c r="F189">
        <v>0</v>
      </c>
      <c r="G189">
        <v>7292</v>
      </c>
      <c r="H189" t="s">
        <v>38</v>
      </c>
    </row>
    <row r="190" spans="1:8" x14ac:dyDescent="0.3">
      <c r="A190" t="s">
        <v>28</v>
      </c>
      <c r="B190">
        <v>2021</v>
      </c>
      <c r="C190">
        <v>9</v>
      </c>
      <c r="D190" t="str">
        <f>_xlfn.CONCAT(Table2[[#This Row],[country]:[month]])</f>
        <v>China20219</v>
      </c>
      <c r="E190">
        <v>6985</v>
      </c>
      <c r="F190">
        <v>0</v>
      </c>
      <c r="G190">
        <v>6985</v>
      </c>
      <c r="H190" t="s">
        <v>38</v>
      </c>
    </row>
    <row r="191" spans="1:8" x14ac:dyDescent="0.3">
      <c r="A191" t="s">
        <v>28</v>
      </c>
      <c r="B191">
        <v>2021</v>
      </c>
      <c r="C191">
        <v>10</v>
      </c>
      <c r="D191" t="str">
        <f>_xlfn.CONCAT(Table2[[#This Row],[country]:[month]])</f>
        <v>China202110</v>
      </c>
      <c r="E191">
        <v>6275</v>
      </c>
      <c r="F191">
        <v>0</v>
      </c>
      <c r="G191">
        <v>6275</v>
      </c>
      <c r="H191" t="s">
        <v>38</v>
      </c>
    </row>
    <row r="192" spans="1:8" x14ac:dyDescent="0.3">
      <c r="A192" t="s">
        <v>28</v>
      </c>
      <c r="B192">
        <v>2021</v>
      </c>
      <c r="C192">
        <v>11</v>
      </c>
      <c r="D192" t="str">
        <f>_xlfn.CONCAT(Table2[[#This Row],[country]:[month]])</f>
        <v>China202111</v>
      </c>
      <c r="E192">
        <v>6919</v>
      </c>
      <c r="F192">
        <v>0</v>
      </c>
      <c r="G192">
        <v>6919</v>
      </c>
      <c r="H192" t="s">
        <v>38</v>
      </c>
    </row>
    <row r="193" spans="1:8" x14ac:dyDescent="0.3">
      <c r="A193" t="s">
        <v>28</v>
      </c>
      <c r="B193">
        <v>2021</v>
      </c>
      <c r="C193">
        <v>12</v>
      </c>
      <c r="D193" t="str">
        <f>_xlfn.CONCAT(Table2[[#This Row],[country]:[month]])</f>
        <v>China202112</v>
      </c>
      <c r="E193">
        <v>7189</v>
      </c>
      <c r="F193">
        <v>0</v>
      </c>
      <c r="G193">
        <v>7189</v>
      </c>
      <c r="H193" t="s">
        <v>38</v>
      </c>
    </row>
    <row r="194" spans="1:8" x14ac:dyDescent="0.3">
      <c r="A194" t="s">
        <v>29</v>
      </c>
      <c r="B194">
        <v>2018</v>
      </c>
      <c r="C194">
        <v>1</v>
      </c>
      <c r="D194" t="str">
        <f>_xlfn.CONCAT(Table2[[#This Row],[country]:[month]])</f>
        <v>Norway20181</v>
      </c>
      <c r="E194">
        <v>1367096</v>
      </c>
      <c r="F194">
        <v>11687</v>
      </c>
      <c r="G194">
        <v>1378783</v>
      </c>
      <c r="H194" t="s">
        <v>14</v>
      </c>
    </row>
    <row r="195" spans="1:8" x14ac:dyDescent="0.3">
      <c r="A195" t="s">
        <v>29</v>
      </c>
      <c r="B195">
        <v>2018</v>
      </c>
      <c r="C195">
        <v>2</v>
      </c>
      <c r="D195" t="str">
        <f>_xlfn.CONCAT(Table2[[#This Row],[country]:[month]])</f>
        <v>Norway20182</v>
      </c>
      <c r="E195">
        <v>1176205</v>
      </c>
      <c r="F195">
        <v>12039</v>
      </c>
      <c r="G195">
        <v>1188244</v>
      </c>
      <c r="H195" t="s">
        <v>14</v>
      </c>
    </row>
    <row r="196" spans="1:8" x14ac:dyDescent="0.3">
      <c r="A196" t="s">
        <v>29</v>
      </c>
      <c r="B196">
        <v>2018</v>
      </c>
      <c r="C196">
        <v>3</v>
      </c>
      <c r="D196" t="str">
        <f>_xlfn.CONCAT(Table2[[#This Row],[country]:[month]])</f>
        <v>Norway20183</v>
      </c>
      <c r="E196">
        <v>1126818</v>
      </c>
      <c r="F196">
        <v>13174</v>
      </c>
      <c r="G196">
        <v>1139992</v>
      </c>
      <c r="H196" t="s">
        <v>14</v>
      </c>
    </row>
    <row r="197" spans="1:8" x14ac:dyDescent="0.3">
      <c r="A197" t="s">
        <v>29</v>
      </c>
      <c r="B197">
        <v>2018</v>
      </c>
      <c r="C197">
        <v>4</v>
      </c>
      <c r="D197" t="str">
        <f>_xlfn.CONCAT(Table2[[#This Row],[country]:[month]])</f>
        <v>Norway20184</v>
      </c>
      <c r="E197">
        <v>1235284</v>
      </c>
      <c r="F197">
        <v>16038</v>
      </c>
      <c r="G197">
        <v>1251322</v>
      </c>
      <c r="H197" t="s">
        <v>14</v>
      </c>
    </row>
    <row r="198" spans="1:8" x14ac:dyDescent="0.3">
      <c r="A198" t="s">
        <v>29</v>
      </c>
      <c r="B198">
        <v>2018</v>
      </c>
      <c r="C198">
        <v>5</v>
      </c>
      <c r="D198" t="str">
        <f>_xlfn.CONCAT(Table2[[#This Row],[country]:[month]])</f>
        <v>Norway20185</v>
      </c>
      <c r="E198">
        <v>1172707</v>
      </c>
      <c r="F198">
        <v>17505</v>
      </c>
      <c r="G198">
        <v>1190212</v>
      </c>
      <c r="H198" t="s">
        <v>14</v>
      </c>
    </row>
    <row r="199" spans="1:8" x14ac:dyDescent="0.3">
      <c r="A199" t="s">
        <v>29</v>
      </c>
      <c r="B199">
        <v>2018</v>
      </c>
      <c r="C199">
        <v>6</v>
      </c>
      <c r="D199" t="str">
        <f>_xlfn.CONCAT(Table2[[#This Row],[country]:[month]])</f>
        <v>Norway20186</v>
      </c>
      <c r="E199">
        <v>1206555</v>
      </c>
      <c r="F199">
        <v>19340</v>
      </c>
      <c r="G199">
        <v>1225895</v>
      </c>
      <c r="H199" t="s">
        <v>14</v>
      </c>
    </row>
    <row r="200" spans="1:8" x14ac:dyDescent="0.3">
      <c r="A200" t="s">
        <v>29</v>
      </c>
      <c r="B200">
        <v>2018</v>
      </c>
      <c r="C200">
        <v>7</v>
      </c>
      <c r="D200" t="str">
        <f>_xlfn.CONCAT(Table2[[#This Row],[country]:[month]])</f>
        <v>Norway20187</v>
      </c>
      <c r="E200">
        <v>809125</v>
      </c>
      <c r="F200">
        <v>10856</v>
      </c>
      <c r="G200">
        <v>819981</v>
      </c>
      <c r="H200" t="s">
        <v>14</v>
      </c>
    </row>
    <row r="201" spans="1:8" x14ac:dyDescent="0.3">
      <c r="A201" t="s">
        <v>29</v>
      </c>
      <c r="B201">
        <v>2018</v>
      </c>
      <c r="C201">
        <v>8</v>
      </c>
      <c r="D201" t="str">
        <f>_xlfn.CONCAT(Table2[[#This Row],[country]:[month]])</f>
        <v>Norway20188</v>
      </c>
      <c r="E201">
        <v>1153165</v>
      </c>
      <c r="F201">
        <v>18299</v>
      </c>
      <c r="G201">
        <v>1171464</v>
      </c>
      <c r="H201" t="s">
        <v>14</v>
      </c>
    </row>
    <row r="202" spans="1:8" x14ac:dyDescent="0.3">
      <c r="A202" t="s">
        <v>29</v>
      </c>
      <c r="B202">
        <v>2018</v>
      </c>
      <c r="C202">
        <v>9</v>
      </c>
      <c r="D202" t="str">
        <f>_xlfn.CONCAT(Table2[[#This Row],[country]:[month]])</f>
        <v>Norway20189</v>
      </c>
      <c r="E202">
        <v>1161879</v>
      </c>
      <c r="F202">
        <v>22855</v>
      </c>
      <c r="G202">
        <v>1184734</v>
      </c>
      <c r="H202" t="s">
        <v>14</v>
      </c>
    </row>
    <row r="203" spans="1:8" x14ac:dyDescent="0.3">
      <c r="A203" t="s">
        <v>29</v>
      </c>
      <c r="B203">
        <v>2018</v>
      </c>
      <c r="C203">
        <v>10</v>
      </c>
      <c r="D203" t="str">
        <f>_xlfn.CONCAT(Table2[[#This Row],[country]:[month]])</f>
        <v>Norway201810</v>
      </c>
      <c r="E203">
        <v>1344738</v>
      </c>
      <c r="F203">
        <v>30338</v>
      </c>
      <c r="G203">
        <v>1375076</v>
      </c>
      <c r="H203" t="s">
        <v>14</v>
      </c>
    </row>
    <row r="204" spans="1:8" x14ac:dyDescent="0.3">
      <c r="A204" t="s">
        <v>29</v>
      </c>
      <c r="B204">
        <v>2018</v>
      </c>
      <c r="C204">
        <v>11</v>
      </c>
      <c r="D204" t="str">
        <f>_xlfn.CONCAT(Table2[[#This Row],[country]:[month]])</f>
        <v>Norway201811</v>
      </c>
      <c r="E204">
        <v>1322843</v>
      </c>
      <c r="F204">
        <v>33127</v>
      </c>
      <c r="G204">
        <v>1355970</v>
      </c>
      <c r="H204" t="s">
        <v>14</v>
      </c>
    </row>
    <row r="205" spans="1:8" x14ac:dyDescent="0.3">
      <c r="A205" t="s">
        <v>29</v>
      </c>
      <c r="B205">
        <v>2018</v>
      </c>
      <c r="C205">
        <v>12</v>
      </c>
      <c r="D205" t="str">
        <f>_xlfn.CONCAT(Table2[[#This Row],[country]:[month]])</f>
        <v>Norway201812</v>
      </c>
      <c r="E205">
        <v>1011667</v>
      </c>
      <c r="F205">
        <v>28814</v>
      </c>
      <c r="G205">
        <v>1040481</v>
      </c>
      <c r="H205" t="s">
        <v>14</v>
      </c>
    </row>
    <row r="206" spans="1:8" x14ac:dyDescent="0.3">
      <c r="A206" t="s">
        <v>29</v>
      </c>
      <c r="B206">
        <v>2019</v>
      </c>
      <c r="C206">
        <v>1</v>
      </c>
      <c r="D206" t="str">
        <f>_xlfn.CONCAT(Table2[[#This Row],[country]:[month]])</f>
        <v>Norway20191</v>
      </c>
      <c r="E206">
        <v>1236736</v>
      </c>
      <c r="F206">
        <v>22060</v>
      </c>
      <c r="G206">
        <v>1258796</v>
      </c>
      <c r="H206" t="s">
        <v>14</v>
      </c>
    </row>
    <row r="207" spans="1:8" x14ac:dyDescent="0.3">
      <c r="A207" t="s">
        <v>29</v>
      </c>
      <c r="B207">
        <v>2019</v>
      </c>
      <c r="C207">
        <v>2</v>
      </c>
      <c r="D207" t="str">
        <f>_xlfn.CONCAT(Table2[[#This Row],[country]:[month]])</f>
        <v>Norway20192</v>
      </c>
      <c r="E207">
        <v>1088771</v>
      </c>
      <c r="F207">
        <v>21979</v>
      </c>
      <c r="G207">
        <v>1110750</v>
      </c>
      <c r="H207" t="s">
        <v>14</v>
      </c>
    </row>
    <row r="208" spans="1:8" x14ac:dyDescent="0.3">
      <c r="A208" t="s">
        <v>29</v>
      </c>
      <c r="B208">
        <v>2019</v>
      </c>
      <c r="C208">
        <v>3</v>
      </c>
      <c r="D208" t="str">
        <f>_xlfn.CONCAT(Table2[[#This Row],[country]:[month]])</f>
        <v>Norway20193</v>
      </c>
      <c r="E208">
        <v>1236345</v>
      </c>
      <c r="F208">
        <v>27832</v>
      </c>
      <c r="G208">
        <v>1264177</v>
      </c>
      <c r="H208" t="s">
        <v>14</v>
      </c>
    </row>
    <row r="209" spans="1:8" x14ac:dyDescent="0.3">
      <c r="A209" t="s">
        <v>29</v>
      </c>
      <c r="B209">
        <v>2019</v>
      </c>
      <c r="C209">
        <v>4</v>
      </c>
      <c r="D209" t="str">
        <f>_xlfn.CONCAT(Table2[[#This Row],[country]:[month]])</f>
        <v>Norway20194</v>
      </c>
      <c r="E209">
        <v>1108590</v>
      </c>
      <c r="F209">
        <v>28234</v>
      </c>
      <c r="G209">
        <v>1136824</v>
      </c>
      <c r="H209" t="s">
        <v>14</v>
      </c>
    </row>
    <row r="210" spans="1:8" x14ac:dyDescent="0.3">
      <c r="A210" t="s">
        <v>29</v>
      </c>
      <c r="B210">
        <v>2019</v>
      </c>
      <c r="C210">
        <v>5</v>
      </c>
      <c r="D210" t="str">
        <f>_xlfn.CONCAT(Table2[[#This Row],[country]:[month]])</f>
        <v>Norway20195</v>
      </c>
      <c r="E210">
        <v>1207313</v>
      </c>
      <c r="F210">
        <v>33309</v>
      </c>
      <c r="G210">
        <v>1240622</v>
      </c>
      <c r="H210" t="s">
        <v>14</v>
      </c>
    </row>
    <row r="211" spans="1:8" x14ac:dyDescent="0.3">
      <c r="A211" t="s">
        <v>29</v>
      </c>
      <c r="B211">
        <v>2019</v>
      </c>
      <c r="C211">
        <v>6</v>
      </c>
      <c r="D211" t="str">
        <f>_xlfn.CONCAT(Table2[[#This Row],[country]:[month]])</f>
        <v>Norway20196</v>
      </c>
      <c r="E211">
        <v>1129090</v>
      </c>
      <c r="F211">
        <v>34988</v>
      </c>
      <c r="G211">
        <v>1164078</v>
      </c>
      <c r="H211" t="s">
        <v>14</v>
      </c>
    </row>
    <row r="212" spans="1:8" x14ac:dyDescent="0.3">
      <c r="A212" t="s">
        <v>29</v>
      </c>
      <c r="B212">
        <v>2019</v>
      </c>
      <c r="C212">
        <v>7</v>
      </c>
      <c r="D212" t="str">
        <f>_xlfn.CONCAT(Table2[[#This Row],[country]:[month]])</f>
        <v>Norway20197</v>
      </c>
      <c r="E212">
        <v>868578</v>
      </c>
      <c r="F212">
        <v>22086</v>
      </c>
      <c r="G212">
        <v>890664</v>
      </c>
      <c r="H212" t="s">
        <v>14</v>
      </c>
    </row>
    <row r="213" spans="1:8" x14ac:dyDescent="0.3">
      <c r="A213" t="s">
        <v>29</v>
      </c>
      <c r="B213">
        <v>2019</v>
      </c>
      <c r="C213">
        <v>8</v>
      </c>
      <c r="D213" t="str">
        <f>_xlfn.CONCAT(Table2[[#This Row],[country]:[month]])</f>
        <v>Norway20198</v>
      </c>
      <c r="E213">
        <v>1125910</v>
      </c>
      <c r="F213">
        <v>34194</v>
      </c>
      <c r="G213">
        <v>1160104</v>
      </c>
      <c r="H213" t="s">
        <v>14</v>
      </c>
    </row>
    <row r="214" spans="1:8" x14ac:dyDescent="0.3">
      <c r="A214" t="s">
        <v>29</v>
      </c>
      <c r="B214">
        <v>2019</v>
      </c>
      <c r="C214">
        <v>9</v>
      </c>
      <c r="D214" t="str">
        <f>_xlfn.CONCAT(Table2[[#This Row],[country]:[month]])</f>
        <v>Norway20199</v>
      </c>
      <c r="E214">
        <v>1248612</v>
      </c>
      <c r="F214">
        <v>45871</v>
      </c>
      <c r="G214">
        <v>1294483</v>
      </c>
      <c r="H214" t="s">
        <v>14</v>
      </c>
    </row>
    <row r="215" spans="1:8" x14ac:dyDescent="0.3">
      <c r="A215" t="s">
        <v>29</v>
      </c>
      <c r="B215">
        <v>2019</v>
      </c>
      <c r="C215">
        <v>10</v>
      </c>
      <c r="D215" t="str">
        <f>_xlfn.CONCAT(Table2[[#This Row],[country]:[month]])</f>
        <v>Norway201910</v>
      </c>
      <c r="E215">
        <v>1346811</v>
      </c>
      <c r="F215">
        <v>54350</v>
      </c>
      <c r="G215">
        <v>1401161</v>
      </c>
      <c r="H215" t="s">
        <v>14</v>
      </c>
    </row>
    <row r="216" spans="1:8" x14ac:dyDescent="0.3">
      <c r="A216" t="s">
        <v>29</v>
      </c>
      <c r="B216">
        <v>2019</v>
      </c>
      <c r="C216">
        <v>11</v>
      </c>
      <c r="D216" t="str">
        <f>_xlfn.CONCAT(Table2[[#This Row],[country]:[month]])</f>
        <v>Norway201911</v>
      </c>
      <c r="E216">
        <v>1273137</v>
      </c>
      <c r="F216">
        <v>57290</v>
      </c>
      <c r="G216">
        <v>1330427</v>
      </c>
      <c r="H216" t="s">
        <v>14</v>
      </c>
    </row>
    <row r="217" spans="1:8" x14ac:dyDescent="0.3">
      <c r="A217" t="s">
        <v>29</v>
      </c>
      <c r="B217">
        <v>2019</v>
      </c>
      <c r="C217">
        <v>12</v>
      </c>
      <c r="D217" t="str">
        <f>_xlfn.CONCAT(Table2[[#This Row],[country]:[month]])</f>
        <v>Norway201912</v>
      </c>
      <c r="E217">
        <v>1072804</v>
      </c>
      <c r="F217">
        <v>53272</v>
      </c>
      <c r="G217">
        <v>1126076</v>
      </c>
      <c r="H217" t="s">
        <v>14</v>
      </c>
    </row>
    <row r="218" spans="1:8" x14ac:dyDescent="0.3">
      <c r="A218" t="s">
        <v>29</v>
      </c>
      <c r="B218">
        <v>2020</v>
      </c>
      <c r="C218">
        <v>1</v>
      </c>
      <c r="D218" t="str">
        <f>_xlfn.CONCAT(Table2[[#This Row],[country]:[month]])</f>
        <v>Norway20201</v>
      </c>
      <c r="E218">
        <v>1349476</v>
      </c>
      <c r="F218">
        <v>42451</v>
      </c>
      <c r="G218">
        <v>1391927</v>
      </c>
      <c r="H218" t="s">
        <v>14</v>
      </c>
    </row>
    <row r="219" spans="1:8" x14ac:dyDescent="0.3">
      <c r="A219" t="s">
        <v>29</v>
      </c>
      <c r="B219">
        <v>2020</v>
      </c>
      <c r="C219">
        <v>2</v>
      </c>
      <c r="D219" t="str">
        <f>_xlfn.CONCAT(Table2[[#This Row],[country]:[month]])</f>
        <v>Norway20202</v>
      </c>
      <c r="E219">
        <v>1148835</v>
      </c>
      <c r="F219">
        <v>41037</v>
      </c>
      <c r="G219">
        <v>1189872</v>
      </c>
      <c r="H219" t="s">
        <v>14</v>
      </c>
    </row>
    <row r="220" spans="1:8" x14ac:dyDescent="0.3">
      <c r="A220" t="s">
        <v>29</v>
      </c>
      <c r="B220">
        <v>2020</v>
      </c>
      <c r="C220">
        <v>3</v>
      </c>
      <c r="D220" t="str">
        <f>_xlfn.CONCAT(Table2[[#This Row],[country]:[month]])</f>
        <v>Norway20203</v>
      </c>
      <c r="E220">
        <v>891235</v>
      </c>
      <c r="F220">
        <v>467729</v>
      </c>
      <c r="G220">
        <v>1358964</v>
      </c>
      <c r="H220" t="s">
        <v>15</v>
      </c>
    </row>
    <row r="221" spans="1:8" x14ac:dyDescent="0.3">
      <c r="A221" t="s">
        <v>29</v>
      </c>
      <c r="B221">
        <v>2020</v>
      </c>
      <c r="C221">
        <v>4</v>
      </c>
      <c r="D221" t="str">
        <f>_xlfn.CONCAT(Table2[[#This Row],[country]:[month]])</f>
        <v>Norway20204</v>
      </c>
      <c r="E221">
        <v>651527</v>
      </c>
      <c r="F221">
        <v>427794</v>
      </c>
      <c r="G221">
        <v>1079321</v>
      </c>
      <c r="H221" t="s">
        <v>37</v>
      </c>
    </row>
    <row r="222" spans="1:8" x14ac:dyDescent="0.3">
      <c r="A222" t="s">
        <v>29</v>
      </c>
      <c r="B222">
        <v>2020</v>
      </c>
      <c r="C222">
        <v>5</v>
      </c>
      <c r="D222" t="str">
        <f>_xlfn.CONCAT(Table2[[#This Row],[country]:[month]])</f>
        <v>Norway20205</v>
      </c>
      <c r="E222">
        <v>833743</v>
      </c>
      <c r="F222">
        <v>317849</v>
      </c>
      <c r="G222">
        <v>1151592</v>
      </c>
      <c r="H222" t="s">
        <v>37</v>
      </c>
    </row>
    <row r="223" spans="1:8" x14ac:dyDescent="0.3">
      <c r="A223" t="s">
        <v>29</v>
      </c>
      <c r="B223">
        <v>2020</v>
      </c>
      <c r="C223">
        <v>6</v>
      </c>
      <c r="D223" t="str">
        <f>_xlfn.CONCAT(Table2[[#This Row],[country]:[month]])</f>
        <v>Norway20206</v>
      </c>
      <c r="E223">
        <v>1020992</v>
      </c>
      <c r="F223">
        <v>263797</v>
      </c>
      <c r="G223">
        <v>1284789</v>
      </c>
      <c r="H223" t="s">
        <v>37</v>
      </c>
    </row>
    <row r="224" spans="1:8" x14ac:dyDescent="0.3">
      <c r="A224" t="s">
        <v>29</v>
      </c>
      <c r="B224">
        <v>2020</v>
      </c>
      <c r="C224">
        <v>7</v>
      </c>
      <c r="D224" t="str">
        <f>_xlfn.CONCAT(Table2[[#This Row],[country]:[month]])</f>
        <v>Norway20207</v>
      </c>
      <c r="E224">
        <v>726396</v>
      </c>
      <c r="F224">
        <v>171014</v>
      </c>
      <c r="G224">
        <v>897410</v>
      </c>
      <c r="H224" t="s">
        <v>37</v>
      </c>
    </row>
    <row r="225" spans="1:8" x14ac:dyDescent="0.3">
      <c r="A225" t="s">
        <v>29</v>
      </c>
      <c r="B225">
        <v>2020</v>
      </c>
      <c r="C225">
        <v>8</v>
      </c>
      <c r="D225" t="str">
        <f>_xlfn.CONCAT(Table2[[#This Row],[country]:[month]])</f>
        <v>Norway20208</v>
      </c>
      <c r="E225">
        <v>915847</v>
      </c>
      <c r="F225">
        <v>250434</v>
      </c>
      <c r="G225">
        <v>1166281</v>
      </c>
      <c r="H225" t="s">
        <v>37</v>
      </c>
    </row>
    <row r="226" spans="1:8" x14ac:dyDescent="0.3">
      <c r="A226" t="s">
        <v>29</v>
      </c>
      <c r="B226">
        <v>2020</v>
      </c>
      <c r="C226">
        <v>9</v>
      </c>
      <c r="D226" t="str">
        <f>_xlfn.CONCAT(Table2[[#This Row],[country]:[month]])</f>
        <v>Norway20209</v>
      </c>
      <c r="E226">
        <v>977981</v>
      </c>
      <c r="F226">
        <v>274048</v>
      </c>
      <c r="G226">
        <v>1252029</v>
      </c>
      <c r="H226" t="s">
        <v>37</v>
      </c>
    </row>
    <row r="227" spans="1:8" x14ac:dyDescent="0.3">
      <c r="A227" t="s">
        <v>29</v>
      </c>
      <c r="B227">
        <v>2020</v>
      </c>
      <c r="C227">
        <v>10</v>
      </c>
      <c r="D227" t="str">
        <f>_xlfn.CONCAT(Table2[[#This Row],[country]:[month]])</f>
        <v>Norway202010</v>
      </c>
      <c r="E227">
        <v>1117283</v>
      </c>
      <c r="F227">
        <v>303496</v>
      </c>
      <c r="G227">
        <v>1420779</v>
      </c>
      <c r="H227" t="s">
        <v>37</v>
      </c>
    </row>
    <row r="228" spans="1:8" x14ac:dyDescent="0.3">
      <c r="A228" t="s">
        <v>29</v>
      </c>
      <c r="B228">
        <v>2020</v>
      </c>
      <c r="C228">
        <v>11</v>
      </c>
      <c r="D228" t="str">
        <f>_xlfn.CONCAT(Table2[[#This Row],[country]:[month]])</f>
        <v>Norway202011</v>
      </c>
      <c r="E228">
        <v>1026903</v>
      </c>
      <c r="F228">
        <v>379875</v>
      </c>
      <c r="G228">
        <v>1406778</v>
      </c>
      <c r="H228" t="s">
        <v>37</v>
      </c>
    </row>
    <row r="229" spans="1:8" x14ac:dyDescent="0.3">
      <c r="A229" t="s">
        <v>29</v>
      </c>
      <c r="B229">
        <v>2020</v>
      </c>
      <c r="C229">
        <v>12</v>
      </c>
      <c r="D229" t="str">
        <f>_xlfn.CONCAT(Table2[[#This Row],[country]:[month]])</f>
        <v>Norway202012</v>
      </c>
      <c r="E229">
        <v>870107</v>
      </c>
      <c r="F229">
        <v>331045</v>
      </c>
      <c r="G229">
        <v>1201152</v>
      </c>
      <c r="H229" t="s">
        <v>37</v>
      </c>
    </row>
    <row r="230" spans="1:8" x14ac:dyDescent="0.3">
      <c r="A230" t="s">
        <v>29</v>
      </c>
      <c r="B230">
        <v>2021</v>
      </c>
      <c r="C230">
        <v>1</v>
      </c>
      <c r="D230" t="str">
        <f>_xlfn.CONCAT(Table2[[#This Row],[country]:[month]])</f>
        <v>Norway20211</v>
      </c>
      <c r="E230">
        <v>917154</v>
      </c>
      <c r="F230">
        <v>323865</v>
      </c>
      <c r="G230">
        <v>1241019</v>
      </c>
      <c r="H230" t="s">
        <v>37</v>
      </c>
    </row>
    <row r="231" spans="1:8" x14ac:dyDescent="0.3">
      <c r="A231" t="s">
        <v>29</v>
      </c>
      <c r="B231">
        <v>2021</v>
      </c>
      <c r="C231">
        <v>2</v>
      </c>
      <c r="D231" t="str">
        <f>_xlfn.CONCAT(Table2[[#This Row],[country]:[month]])</f>
        <v>Norway20212</v>
      </c>
      <c r="E231">
        <v>893268</v>
      </c>
      <c r="F231">
        <v>283508</v>
      </c>
      <c r="G231">
        <v>1176776</v>
      </c>
      <c r="H231" t="s">
        <v>37</v>
      </c>
    </row>
    <row r="232" spans="1:8" x14ac:dyDescent="0.3">
      <c r="A232" t="s">
        <v>29</v>
      </c>
      <c r="B232">
        <v>2021</v>
      </c>
      <c r="C232">
        <v>3</v>
      </c>
      <c r="D232" t="str">
        <f>_xlfn.CONCAT(Table2[[#This Row],[country]:[month]])</f>
        <v>Norway20213</v>
      </c>
      <c r="E232">
        <v>1038107</v>
      </c>
      <c r="F232">
        <v>363648</v>
      </c>
      <c r="G232">
        <v>1401755</v>
      </c>
      <c r="H232" t="s">
        <v>38</v>
      </c>
    </row>
    <row r="233" spans="1:8" x14ac:dyDescent="0.3">
      <c r="A233" t="s">
        <v>29</v>
      </c>
      <c r="B233">
        <v>2021</v>
      </c>
      <c r="C233">
        <v>4</v>
      </c>
      <c r="D233" t="str">
        <f>_xlfn.CONCAT(Table2[[#This Row],[country]:[month]])</f>
        <v>Norway20214</v>
      </c>
      <c r="E233">
        <v>952941</v>
      </c>
      <c r="F233">
        <v>304242</v>
      </c>
      <c r="G233">
        <v>1257183</v>
      </c>
      <c r="H233" t="s">
        <v>38</v>
      </c>
    </row>
    <row r="234" spans="1:8" x14ac:dyDescent="0.3">
      <c r="A234" t="s">
        <v>29</v>
      </c>
      <c r="B234">
        <v>2021</v>
      </c>
      <c r="C234">
        <v>5</v>
      </c>
      <c r="D234" t="str">
        <f>_xlfn.CONCAT(Table2[[#This Row],[country]:[month]])</f>
        <v>Norway20215</v>
      </c>
      <c r="E234">
        <v>938188</v>
      </c>
      <c r="F234">
        <v>290491</v>
      </c>
      <c r="G234">
        <v>1228679</v>
      </c>
      <c r="H234" t="s">
        <v>38</v>
      </c>
    </row>
    <row r="235" spans="1:8" x14ac:dyDescent="0.3">
      <c r="A235" t="s">
        <v>29</v>
      </c>
      <c r="B235">
        <v>2021</v>
      </c>
      <c r="C235">
        <v>6</v>
      </c>
      <c r="D235" t="str">
        <f>_xlfn.CONCAT(Table2[[#This Row],[country]:[month]])</f>
        <v>Norway20216</v>
      </c>
      <c r="E235">
        <v>1097687</v>
      </c>
      <c r="F235">
        <v>302134</v>
      </c>
      <c r="G235">
        <v>1399821</v>
      </c>
      <c r="H235" t="s">
        <v>38</v>
      </c>
    </row>
    <row r="236" spans="1:8" x14ac:dyDescent="0.3">
      <c r="A236" t="s">
        <v>29</v>
      </c>
      <c r="B236">
        <v>2021</v>
      </c>
      <c r="C236">
        <v>7</v>
      </c>
      <c r="D236" t="str">
        <f>_xlfn.CONCAT(Table2[[#This Row],[country]:[month]])</f>
        <v>Norway20217</v>
      </c>
      <c r="E236">
        <v>677242</v>
      </c>
      <c r="F236">
        <v>184412</v>
      </c>
      <c r="G236">
        <v>861654</v>
      </c>
      <c r="H236" t="s">
        <v>38</v>
      </c>
    </row>
    <row r="237" spans="1:8" x14ac:dyDescent="0.3">
      <c r="A237" t="s">
        <v>29</v>
      </c>
      <c r="B237">
        <v>2021</v>
      </c>
      <c r="C237">
        <v>8</v>
      </c>
      <c r="D237" t="str">
        <f>_xlfn.CONCAT(Table2[[#This Row],[country]:[month]])</f>
        <v>Norway20218</v>
      </c>
      <c r="E237">
        <v>968339</v>
      </c>
      <c r="F237">
        <v>267484</v>
      </c>
      <c r="G237">
        <v>1235823</v>
      </c>
      <c r="H237" t="s">
        <v>38</v>
      </c>
    </row>
    <row r="238" spans="1:8" x14ac:dyDescent="0.3">
      <c r="A238" t="s">
        <v>29</v>
      </c>
      <c r="B238">
        <v>2021</v>
      </c>
      <c r="C238">
        <v>9</v>
      </c>
      <c r="D238" t="str">
        <f>_xlfn.CONCAT(Table2[[#This Row],[country]:[month]])</f>
        <v>Norway20219</v>
      </c>
      <c r="E238">
        <v>1140424</v>
      </c>
      <c r="F238">
        <v>351463</v>
      </c>
      <c r="G238">
        <v>1491887</v>
      </c>
      <c r="H238" t="s">
        <v>38</v>
      </c>
    </row>
    <row r="239" spans="1:8" x14ac:dyDescent="0.3">
      <c r="A239" t="s">
        <v>29</v>
      </c>
      <c r="B239">
        <v>2021</v>
      </c>
      <c r="C239">
        <v>10</v>
      </c>
      <c r="D239" t="str">
        <f>_xlfn.CONCAT(Table2[[#This Row],[country]:[month]])</f>
        <v>Norway202110</v>
      </c>
      <c r="E239">
        <v>1092944</v>
      </c>
      <c r="F239">
        <v>312276</v>
      </c>
      <c r="G239">
        <v>1405220</v>
      </c>
      <c r="H239" t="s">
        <v>38</v>
      </c>
    </row>
    <row r="240" spans="1:8" x14ac:dyDescent="0.3">
      <c r="A240" t="s">
        <v>29</v>
      </c>
      <c r="B240">
        <v>2021</v>
      </c>
      <c r="C240">
        <v>11</v>
      </c>
      <c r="D240" t="str">
        <f>_xlfn.CONCAT(Table2[[#This Row],[country]:[month]])</f>
        <v>Norway202111</v>
      </c>
      <c r="E240">
        <v>1209006</v>
      </c>
      <c r="F240">
        <v>383260</v>
      </c>
      <c r="G240">
        <v>1592266</v>
      </c>
      <c r="H240" t="s">
        <v>38</v>
      </c>
    </row>
    <row r="241" spans="1:12" x14ac:dyDescent="0.3">
      <c r="A241" t="s">
        <v>29</v>
      </c>
      <c r="B241">
        <v>2021</v>
      </c>
      <c r="C241">
        <v>12</v>
      </c>
      <c r="D241" t="str">
        <f>_xlfn.CONCAT(Table2[[#This Row],[country]:[month]])</f>
        <v>Norway202112</v>
      </c>
      <c r="E241">
        <v>898586</v>
      </c>
      <c r="F241">
        <v>383119</v>
      </c>
      <c r="G241">
        <v>1281705</v>
      </c>
      <c r="H241" t="s">
        <v>38</v>
      </c>
    </row>
    <row r="242" spans="1:12" x14ac:dyDescent="0.3">
      <c r="A242" t="s">
        <v>31</v>
      </c>
      <c r="B242" s="9">
        <v>2019</v>
      </c>
      <c r="C242" s="9">
        <v>1</v>
      </c>
      <c r="D242" s="9" t="str">
        <f>_xlfn.CONCAT(Table2[[#This Row],[country]:[month]])</f>
        <v>Peru20191</v>
      </c>
      <c r="E242">
        <v>3850264</v>
      </c>
      <c r="F242">
        <v>85</v>
      </c>
      <c r="G242">
        <v>3850349</v>
      </c>
      <c r="H242" t="s">
        <v>14</v>
      </c>
    </row>
    <row r="243" spans="1:12" x14ac:dyDescent="0.3">
      <c r="A243" t="s">
        <v>31</v>
      </c>
      <c r="B243" s="9">
        <v>2019</v>
      </c>
      <c r="C243" s="9">
        <v>2</v>
      </c>
      <c r="D243" s="9" t="str">
        <f>_xlfn.CONCAT(Table2[[#This Row],[country]:[month]])</f>
        <v>Peru20192</v>
      </c>
      <c r="E243">
        <v>3819448</v>
      </c>
      <c r="F243">
        <v>85</v>
      </c>
      <c r="G243">
        <v>3819533</v>
      </c>
      <c r="H243" t="s">
        <v>14</v>
      </c>
    </row>
    <row r="244" spans="1:12" x14ac:dyDescent="0.3">
      <c r="A244" t="s">
        <v>31</v>
      </c>
      <c r="B244" s="9">
        <v>2019</v>
      </c>
      <c r="C244" s="9">
        <v>3</v>
      </c>
      <c r="D244" s="9" t="str">
        <f>_xlfn.CONCAT(Table2[[#This Row],[country]:[month]])</f>
        <v>Peru20193</v>
      </c>
      <c r="E244">
        <v>4217017</v>
      </c>
      <c r="F244">
        <v>151</v>
      </c>
      <c r="G244">
        <v>4217168</v>
      </c>
      <c r="H244" t="s">
        <v>14</v>
      </c>
    </row>
    <row r="245" spans="1:12" x14ac:dyDescent="0.3">
      <c r="A245" t="s">
        <v>31</v>
      </c>
      <c r="B245" s="9">
        <v>2019</v>
      </c>
      <c r="C245" s="9">
        <v>4</v>
      </c>
      <c r="D245" s="9" t="str">
        <f>_xlfn.CONCAT(Table2[[#This Row],[country]:[month]])</f>
        <v>Peru20194</v>
      </c>
      <c r="E245">
        <v>4184448</v>
      </c>
      <c r="F245">
        <v>79</v>
      </c>
      <c r="G245">
        <v>4184527</v>
      </c>
      <c r="H245" t="s">
        <v>14</v>
      </c>
    </row>
    <row r="246" spans="1:12" x14ac:dyDescent="0.3">
      <c r="A246" t="s">
        <v>31</v>
      </c>
      <c r="B246" s="9">
        <v>2019</v>
      </c>
      <c r="C246" s="9">
        <v>5</v>
      </c>
      <c r="D246" s="9" t="str">
        <f>_xlfn.CONCAT(Table2[[#This Row],[country]:[month]])</f>
        <v>Peru20195</v>
      </c>
      <c r="E246">
        <v>4230826</v>
      </c>
      <c r="F246">
        <v>75</v>
      </c>
      <c r="G246">
        <v>4230901</v>
      </c>
      <c r="H246" t="s">
        <v>14</v>
      </c>
    </row>
    <row r="247" spans="1:12" x14ac:dyDescent="0.3">
      <c r="A247" t="s">
        <v>31</v>
      </c>
      <c r="B247" s="9">
        <v>2019</v>
      </c>
      <c r="C247" s="9">
        <v>6</v>
      </c>
      <c r="D247" s="9" t="str">
        <f>_xlfn.CONCAT(Table2[[#This Row],[country]:[month]])</f>
        <v>Peru20196</v>
      </c>
      <c r="E247">
        <v>4447366</v>
      </c>
      <c r="F247">
        <v>74</v>
      </c>
      <c r="G247">
        <v>4447440</v>
      </c>
      <c r="H247" t="s">
        <v>14</v>
      </c>
    </row>
    <row r="248" spans="1:12" x14ac:dyDescent="0.3">
      <c r="A248" t="s">
        <v>31</v>
      </c>
      <c r="B248" s="9">
        <v>2019</v>
      </c>
      <c r="C248" s="9">
        <v>7</v>
      </c>
      <c r="D248" s="9" t="str">
        <f>_xlfn.CONCAT(Table2[[#This Row],[country]:[month]])</f>
        <v>Peru20197</v>
      </c>
      <c r="E248">
        <v>4435316</v>
      </c>
      <c r="F248">
        <v>58</v>
      </c>
      <c r="G248">
        <v>4435374</v>
      </c>
      <c r="H248" t="s">
        <v>14</v>
      </c>
    </row>
    <row r="249" spans="1:12" x14ac:dyDescent="0.3">
      <c r="A249" t="s">
        <v>31</v>
      </c>
      <c r="B249" s="9">
        <v>2019</v>
      </c>
      <c r="C249" s="9">
        <v>8</v>
      </c>
      <c r="D249" s="9" t="str">
        <f>_xlfn.CONCAT(Table2[[#This Row],[country]:[month]])</f>
        <v>Peru20198</v>
      </c>
      <c r="E249">
        <v>4439760</v>
      </c>
      <c r="F249">
        <v>265</v>
      </c>
      <c r="G249">
        <v>4440025</v>
      </c>
      <c r="H249" t="s">
        <v>14</v>
      </c>
    </row>
    <row r="250" spans="1:12" x14ac:dyDescent="0.3">
      <c r="A250" t="s">
        <v>31</v>
      </c>
      <c r="B250" s="9">
        <v>2019</v>
      </c>
      <c r="C250" s="9">
        <v>9</v>
      </c>
      <c r="D250" s="9" t="str">
        <f>_xlfn.CONCAT(Table2[[#This Row],[country]:[month]])</f>
        <v>Peru20199</v>
      </c>
      <c r="E250">
        <v>4858767</v>
      </c>
      <c r="F250">
        <v>621</v>
      </c>
      <c r="G250">
        <v>4859388</v>
      </c>
      <c r="H250" t="s">
        <v>14</v>
      </c>
    </row>
    <row r="251" spans="1:12" x14ac:dyDescent="0.3">
      <c r="A251" t="s">
        <v>31</v>
      </c>
      <c r="B251" s="9">
        <v>2019</v>
      </c>
      <c r="C251" s="9">
        <v>10</v>
      </c>
      <c r="D251" s="9" t="str">
        <f>_xlfn.CONCAT(Table2[[#This Row],[country]:[month]])</f>
        <v>Peru201910</v>
      </c>
      <c r="E251">
        <v>4782434</v>
      </c>
      <c r="F251">
        <v>708</v>
      </c>
      <c r="G251">
        <v>4783142</v>
      </c>
      <c r="H251" t="s">
        <v>14</v>
      </c>
    </row>
    <row r="252" spans="1:12" x14ac:dyDescent="0.3">
      <c r="A252" t="s">
        <v>31</v>
      </c>
      <c r="B252" s="9">
        <v>2019</v>
      </c>
      <c r="C252" s="9">
        <v>11</v>
      </c>
      <c r="D252" s="9" t="str">
        <f>_xlfn.CONCAT(Table2[[#This Row],[country]:[month]])</f>
        <v>Peru201911</v>
      </c>
      <c r="E252">
        <v>4859600</v>
      </c>
      <c r="F252">
        <v>1216</v>
      </c>
      <c r="G252">
        <v>4860816</v>
      </c>
      <c r="H252" t="s">
        <v>14</v>
      </c>
    </row>
    <row r="253" spans="1:12" x14ac:dyDescent="0.3">
      <c r="A253" t="s">
        <v>31</v>
      </c>
      <c r="B253" s="9">
        <v>2019</v>
      </c>
      <c r="C253" s="9">
        <v>12</v>
      </c>
      <c r="D253" s="9" t="str">
        <f>_xlfn.CONCAT(Table2[[#This Row],[country]:[month]])</f>
        <v>Peru201912</v>
      </c>
      <c r="E253">
        <v>4377318</v>
      </c>
      <c r="F253">
        <v>2810</v>
      </c>
      <c r="G253">
        <v>4380128</v>
      </c>
      <c r="H253" t="s">
        <v>14</v>
      </c>
      <c r="J253" t="s">
        <v>51</v>
      </c>
      <c r="K253" t="s">
        <v>52</v>
      </c>
    </row>
    <row r="254" spans="1:12" x14ac:dyDescent="0.3">
      <c r="A254" t="s">
        <v>31</v>
      </c>
      <c r="B254" s="9">
        <v>2020</v>
      </c>
      <c r="C254" s="9">
        <v>1</v>
      </c>
      <c r="D254" s="9" t="str">
        <f>_xlfn.CONCAT(Table2[[#This Row],[country]:[month]])</f>
        <v>Peru20201</v>
      </c>
      <c r="E254">
        <v>4752601</v>
      </c>
      <c r="F254">
        <v>1822</v>
      </c>
      <c r="G254">
        <v>4754423</v>
      </c>
      <c r="H254" t="s">
        <v>14</v>
      </c>
      <c r="J254">
        <v>109833</v>
      </c>
      <c r="K254">
        <v>36227</v>
      </c>
      <c r="L254">
        <f>SUM(J254:K254)</f>
        <v>146060</v>
      </c>
    </row>
    <row r="255" spans="1:12" x14ac:dyDescent="0.3">
      <c r="A255" t="s">
        <v>31</v>
      </c>
      <c r="B255" s="9">
        <v>2020</v>
      </c>
      <c r="C255" s="9">
        <v>2</v>
      </c>
      <c r="D255" s="9" t="str">
        <f>_xlfn.CONCAT(Table2[[#This Row],[country]:[month]])</f>
        <v>Peru20202</v>
      </c>
      <c r="E255">
        <v>4708434</v>
      </c>
      <c r="F255">
        <v>3141</v>
      </c>
      <c r="G255">
        <v>4711575</v>
      </c>
      <c r="H255" t="s">
        <v>14</v>
      </c>
    </row>
    <row r="256" spans="1:12" x14ac:dyDescent="0.3">
      <c r="A256" t="s">
        <v>31</v>
      </c>
      <c r="B256" s="9">
        <v>2020</v>
      </c>
      <c r="C256" s="9">
        <v>3</v>
      </c>
      <c r="D256" s="9" t="str">
        <f>_xlfn.CONCAT(Table2[[#This Row],[country]:[month]])</f>
        <v>Peru20203</v>
      </c>
      <c r="E256">
        <v>3153278</v>
      </c>
      <c r="F256">
        <v>5786</v>
      </c>
      <c r="G256">
        <v>3159064</v>
      </c>
      <c r="H256" t="s">
        <v>15</v>
      </c>
    </row>
    <row r="257" spans="1:8" x14ac:dyDescent="0.3">
      <c r="A257" t="s">
        <v>31</v>
      </c>
      <c r="B257" s="9">
        <v>2020</v>
      </c>
      <c r="C257" s="9">
        <v>4</v>
      </c>
      <c r="D257" s="9" t="str">
        <f>_xlfn.CONCAT(Table2[[#This Row],[country]:[month]])</f>
        <v>Peru20204</v>
      </c>
      <c r="E257">
        <v>1134291</v>
      </c>
      <c r="F257">
        <v>65088</v>
      </c>
      <c r="G257">
        <v>1199379</v>
      </c>
      <c r="H257" t="s">
        <v>37</v>
      </c>
    </row>
    <row r="258" spans="1:8" x14ac:dyDescent="0.3">
      <c r="A258" t="s">
        <v>31</v>
      </c>
      <c r="B258" s="9">
        <v>2020</v>
      </c>
      <c r="C258" s="9">
        <v>5</v>
      </c>
      <c r="D258" s="9" t="str">
        <f>_xlfn.CONCAT(Table2[[#This Row],[country]:[month]])</f>
        <v>Peru20205</v>
      </c>
      <c r="E258">
        <v>1366055</v>
      </c>
      <c r="F258">
        <v>139616</v>
      </c>
      <c r="G258">
        <v>1505671</v>
      </c>
      <c r="H258" t="s">
        <v>37</v>
      </c>
    </row>
    <row r="259" spans="1:8" x14ac:dyDescent="0.3">
      <c r="A259" t="s">
        <v>31</v>
      </c>
      <c r="B259" s="9">
        <v>2020</v>
      </c>
      <c r="C259" s="9">
        <v>6</v>
      </c>
      <c r="D259" s="9" t="str">
        <f>_xlfn.CONCAT(Table2[[#This Row],[country]:[month]])</f>
        <v>Peru20206</v>
      </c>
      <c r="E259">
        <v>1688474</v>
      </c>
      <c r="F259">
        <v>183933</v>
      </c>
      <c r="G259">
        <v>1872407</v>
      </c>
      <c r="H259" t="s">
        <v>37</v>
      </c>
    </row>
    <row r="260" spans="1:8" x14ac:dyDescent="0.3">
      <c r="A260" t="s">
        <v>31</v>
      </c>
      <c r="B260" s="9">
        <v>2020</v>
      </c>
      <c r="C260" s="9">
        <v>7</v>
      </c>
      <c r="D260" s="9" t="str">
        <f>_xlfn.CONCAT(Table2[[#This Row],[country]:[month]])</f>
        <v>Peru20207</v>
      </c>
      <c r="E260">
        <v>1918958</v>
      </c>
      <c r="F260">
        <v>197852</v>
      </c>
      <c r="G260">
        <v>2116810</v>
      </c>
      <c r="H260" t="s">
        <v>37</v>
      </c>
    </row>
    <row r="261" spans="1:8" x14ac:dyDescent="0.3">
      <c r="A261" t="s">
        <v>31</v>
      </c>
      <c r="B261" s="9">
        <v>2020</v>
      </c>
      <c r="C261" s="9">
        <v>8</v>
      </c>
      <c r="D261" s="9" t="str">
        <f>_xlfn.CONCAT(Table2[[#This Row],[country]:[month]])</f>
        <v>Peru20208</v>
      </c>
      <c r="E261">
        <v>2102672</v>
      </c>
      <c r="F261">
        <v>214509</v>
      </c>
      <c r="G261">
        <v>2317181</v>
      </c>
      <c r="H261" t="s">
        <v>37</v>
      </c>
    </row>
    <row r="262" spans="1:8" x14ac:dyDescent="0.3">
      <c r="A262" t="s">
        <v>31</v>
      </c>
      <c r="B262" s="9">
        <v>2020</v>
      </c>
      <c r="C262" s="9">
        <v>9</v>
      </c>
      <c r="D262" s="9" t="str">
        <f>_xlfn.CONCAT(Table2[[#This Row],[country]:[month]])</f>
        <v>Peru20209</v>
      </c>
      <c r="E262">
        <v>2438993</v>
      </c>
      <c r="F262">
        <v>229630</v>
      </c>
      <c r="G262">
        <v>2668623</v>
      </c>
      <c r="H262" t="s">
        <v>37</v>
      </c>
    </row>
    <row r="263" spans="1:8" x14ac:dyDescent="0.3">
      <c r="A263" t="s">
        <v>31</v>
      </c>
      <c r="B263" s="9">
        <v>2020</v>
      </c>
      <c r="C263" s="9">
        <v>10</v>
      </c>
      <c r="D263" s="9" t="str">
        <f>_xlfn.CONCAT(Table2[[#This Row],[country]:[month]])</f>
        <v>Peru202010</v>
      </c>
      <c r="E263">
        <v>2860422</v>
      </c>
      <c r="F263">
        <v>223266</v>
      </c>
      <c r="G263">
        <v>3083688</v>
      </c>
      <c r="H263" t="s">
        <v>37</v>
      </c>
    </row>
    <row r="264" spans="1:8" x14ac:dyDescent="0.3">
      <c r="A264" t="s">
        <v>31</v>
      </c>
      <c r="B264" s="9">
        <v>2020</v>
      </c>
      <c r="C264" s="9">
        <v>11</v>
      </c>
      <c r="D264" s="9" t="str">
        <f>_xlfn.CONCAT(Table2[[#This Row],[country]:[month]])</f>
        <v>Peru202011</v>
      </c>
      <c r="E264">
        <v>3063481</v>
      </c>
      <c r="F264">
        <v>199830</v>
      </c>
      <c r="G264">
        <v>3263311</v>
      </c>
      <c r="H264" t="s">
        <v>37</v>
      </c>
    </row>
    <row r="265" spans="1:8" x14ac:dyDescent="0.3">
      <c r="A265" t="s">
        <v>31</v>
      </c>
      <c r="B265" s="9">
        <v>2020</v>
      </c>
      <c r="C265" s="9">
        <v>12</v>
      </c>
      <c r="D265" s="9" t="str">
        <f>_xlfn.CONCAT(Table2[[#This Row],[country]:[month]])</f>
        <v>Peru202012</v>
      </c>
      <c r="E265">
        <v>2970181</v>
      </c>
      <c r="F265">
        <v>182792</v>
      </c>
      <c r="G265">
        <v>3152973</v>
      </c>
      <c r="H265" t="s">
        <v>37</v>
      </c>
    </row>
    <row r="266" spans="1:8" x14ac:dyDescent="0.3">
      <c r="A266" t="s">
        <v>31</v>
      </c>
      <c r="B266" s="9">
        <v>2021</v>
      </c>
      <c r="C266" s="9">
        <v>1</v>
      </c>
      <c r="D266" s="9" t="str">
        <f>_xlfn.CONCAT(Table2[[#This Row],[country]:[month]])</f>
        <v>Peru20211</v>
      </c>
      <c r="E266">
        <v>3067472</v>
      </c>
      <c r="F266">
        <v>174768</v>
      </c>
      <c r="G266">
        <v>3242240</v>
      </c>
      <c r="H266" t="s">
        <v>37</v>
      </c>
    </row>
    <row r="267" spans="1:8" x14ac:dyDescent="0.3">
      <c r="A267" t="s">
        <v>31</v>
      </c>
      <c r="B267" s="9">
        <v>2021</v>
      </c>
      <c r="C267" s="9">
        <v>2</v>
      </c>
      <c r="D267" s="9" t="str">
        <f>_xlfn.CONCAT(Table2[[#This Row],[country]:[month]])</f>
        <v>Peru20212</v>
      </c>
      <c r="E267">
        <v>2885350</v>
      </c>
      <c r="F267">
        <v>208813</v>
      </c>
      <c r="G267">
        <v>3094163</v>
      </c>
      <c r="H267" t="s">
        <v>37</v>
      </c>
    </row>
    <row r="268" spans="1:8" x14ac:dyDescent="0.3">
      <c r="A268" t="s">
        <v>31</v>
      </c>
      <c r="B268" s="9">
        <v>2021</v>
      </c>
      <c r="C268" s="9">
        <v>3</v>
      </c>
      <c r="D268" s="9" t="str">
        <f>_xlfn.CONCAT(Table2[[#This Row],[country]:[month]])</f>
        <v>Peru20213</v>
      </c>
      <c r="E268">
        <v>3485795</v>
      </c>
      <c r="F268">
        <v>226332</v>
      </c>
      <c r="G268">
        <v>3712127</v>
      </c>
      <c r="H268" t="s">
        <v>38</v>
      </c>
    </row>
    <row r="269" spans="1:8" x14ac:dyDescent="0.3">
      <c r="A269" t="s">
        <v>31</v>
      </c>
      <c r="B269" s="9">
        <v>2021</v>
      </c>
      <c r="C269" s="9">
        <v>4</v>
      </c>
      <c r="D269" s="9" t="str">
        <f>_xlfn.CONCAT(Table2[[#This Row],[country]:[month]])</f>
        <v>Peru20214</v>
      </c>
      <c r="E269">
        <v>3380210</v>
      </c>
      <c r="F269">
        <v>224998</v>
      </c>
      <c r="G269">
        <v>3605208</v>
      </c>
      <c r="H269" t="s">
        <v>38</v>
      </c>
    </row>
    <row r="270" spans="1:8" x14ac:dyDescent="0.3">
      <c r="A270" t="s">
        <v>31</v>
      </c>
      <c r="B270" s="9">
        <v>2021</v>
      </c>
      <c r="C270" s="9">
        <v>5</v>
      </c>
      <c r="D270" s="9" t="str">
        <f>_xlfn.CONCAT(Table2[[#This Row],[country]:[month]])</f>
        <v>Peru20215</v>
      </c>
      <c r="E270">
        <v>3295354</v>
      </c>
      <c r="F270">
        <v>219465</v>
      </c>
      <c r="G270">
        <v>3514819</v>
      </c>
      <c r="H270" t="s">
        <v>38</v>
      </c>
    </row>
    <row r="271" spans="1:8" x14ac:dyDescent="0.3">
      <c r="A271" t="s">
        <v>31</v>
      </c>
      <c r="B271" s="9">
        <v>2021</v>
      </c>
      <c r="C271" s="9">
        <v>6</v>
      </c>
      <c r="D271" s="9" t="str">
        <f>_xlfn.CONCAT(Table2[[#This Row],[country]:[month]])</f>
        <v>Peru20216</v>
      </c>
      <c r="E271">
        <v>3499928</v>
      </c>
      <c r="F271">
        <v>204767</v>
      </c>
      <c r="G271">
        <v>3704695</v>
      </c>
      <c r="H271" t="s">
        <v>38</v>
      </c>
    </row>
    <row r="272" spans="1:8" x14ac:dyDescent="0.3">
      <c r="A272" t="s">
        <v>31</v>
      </c>
      <c r="B272" s="9">
        <v>2021</v>
      </c>
      <c r="C272" s="9">
        <v>7</v>
      </c>
      <c r="D272" s="9" t="str">
        <f>_xlfn.CONCAT(Table2[[#This Row],[country]:[month]])</f>
        <v>Peru20217</v>
      </c>
      <c r="E272">
        <v>3720252</v>
      </c>
      <c r="F272">
        <v>211432</v>
      </c>
      <c r="G272">
        <v>3931684</v>
      </c>
      <c r="H272" t="s">
        <v>38</v>
      </c>
    </row>
    <row r="273" spans="1:8" x14ac:dyDescent="0.3">
      <c r="A273" t="s">
        <v>31</v>
      </c>
      <c r="B273" s="9">
        <v>2021</v>
      </c>
      <c r="C273" s="9">
        <v>8</v>
      </c>
      <c r="D273" s="9" t="str">
        <f>_xlfn.CONCAT(Table2[[#This Row],[country]:[month]])</f>
        <v>Peru20218</v>
      </c>
      <c r="E273">
        <v>4136246</v>
      </c>
      <c r="F273">
        <v>214762</v>
      </c>
      <c r="G273">
        <v>4351008</v>
      </c>
      <c r="H273" t="s">
        <v>38</v>
      </c>
    </row>
    <row r="274" spans="1:8" x14ac:dyDescent="0.3">
      <c r="A274" t="s">
        <v>31</v>
      </c>
      <c r="B274" s="9">
        <v>2021</v>
      </c>
      <c r="C274" s="9">
        <v>9</v>
      </c>
      <c r="D274" s="9" t="str">
        <f>_xlfn.CONCAT(Table2[[#This Row],[country]:[month]])</f>
        <v>Peru20219</v>
      </c>
      <c r="E274">
        <v>4306617</v>
      </c>
      <c r="F274">
        <v>220766</v>
      </c>
      <c r="G274">
        <v>4527383</v>
      </c>
      <c r="H274" t="s">
        <v>38</v>
      </c>
    </row>
    <row r="275" spans="1:8" x14ac:dyDescent="0.3">
      <c r="A275" t="s">
        <v>31</v>
      </c>
      <c r="B275" s="9">
        <v>2021</v>
      </c>
      <c r="C275" s="9">
        <v>10</v>
      </c>
      <c r="D275" s="9" t="str">
        <f>_xlfn.CONCAT(Table2[[#This Row],[country]:[month]])</f>
        <v>Peru202110</v>
      </c>
      <c r="E275">
        <v>4408104</v>
      </c>
      <c r="F275">
        <v>214291</v>
      </c>
      <c r="G275">
        <v>4622395</v>
      </c>
      <c r="H275" t="s">
        <v>38</v>
      </c>
    </row>
    <row r="276" spans="1:8" x14ac:dyDescent="0.3">
      <c r="A276" t="s">
        <v>31</v>
      </c>
      <c r="B276" s="9">
        <v>2021</v>
      </c>
      <c r="C276" s="9">
        <v>11</v>
      </c>
      <c r="D276" s="9" t="str">
        <f>_xlfn.CONCAT(Table2[[#This Row],[country]:[month]])</f>
        <v>Peru202111</v>
      </c>
      <c r="E276">
        <v>4606850</v>
      </c>
      <c r="F276">
        <v>217651</v>
      </c>
      <c r="G276">
        <v>4824501</v>
      </c>
      <c r="H276" t="s">
        <v>38</v>
      </c>
    </row>
    <row r="277" spans="1:8" x14ac:dyDescent="0.3">
      <c r="A277" t="s">
        <v>31</v>
      </c>
      <c r="B277" s="9">
        <v>2021</v>
      </c>
      <c r="C277" s="9">
        <v>12</v>
      </c>
      <c r="D277" s="9" t="str">
        <f>_xlfn.CONCAT(Table2[[#This Row],[country]:[month]])</f>
        <v>Peru202112</v>
      </c>
      <c r="E277">
        <v>4185634</v>
      </c>
      <c r="F277">
        <v>194993</v>
      </c>
      <c r="G277">
        <v>4380627</v>
      </c>
      <c r="H277" t="s">
        <v>38</v>
      </c>
    </row>
    <row r="278" spans="1:8" x14ac:dyDescent="0.3">
      <c r="A278" t="s">
        <v>30</v>
      </c>
      <c r="B278">
        <v>2018</v>
      </c>
      <c r="C278">
        <v>1</v>
      </c>
      <c r="D278" t="str">
        <f>_xlfn.CONCAT(Table2[[#This Row],[country]:[month]])</f>
        <v>Singapore20181</v>
      </c>
      <c r="E278">
        <v>110794</v>
      </c>
      <c r="F278">
        <v>0</v>
      </c>
      <c r="G278">
        <v>110794</v>
      </c>
      <c r="H278" t="s">
        <v>14</v>
      </c>
    </row>
    <row r="279" spans="1:8" x14ac:dyDescent="0.3">
      <c r="A279" t="s">
        <v>30</v>
      </c>
      <c r="B279">
        <v>2018</v>
      </c>
      <c r="C279">
        <v>2</v>
      </c>
      <c r="D279" t="str">
        <f>_xlfn.CONCAT(Table2[[#This Row],[country]:[month]])</f>
        <v>Singapore20182</v>
      </c>
      <c r="E279">
        <v>90882</v>
      </c>
      <c r="F279">
        <v>0</v>
      </c>
      <c r="G279">
        <v>90882</v>
      </c>
      <c r="H279" t="s">
        <v>14</v>
      </c>
    </row>
    <row r="280" spans="1:8" x14ac:dyDescent="0.3">
      <c r="A280" t="s">
        <v>30</v>
      </c>
      <c r="B280">
        <v>2018</v>
      </c>
      <c r="C280">
        <v>3</v>
      </c>
      <c r="D280" t="str">
        <f>_xlfn.CONCAT(Table2[[#This Row],[country]:[month]])</f>
        <v>Singapore20183</v>
      </c>
      <c r="E280">
        <v>103725</v>
      </c>
      <c r="F280">
        <v>0</v>
      </c>
      <c r="G280">
        <v>103725</v>
      </c>
      <c r="H280" t="s">
        <v>14</v>
      </c>
    </row>
    <row r="281" spans="1:8" x14ac:dyDescent="0.3">
      <c r="A281" t="s">
        <v>30</v>
      </c>
      <c r="B281">
        <v>2018</v>
      </c>
      <c r="C281">
        <v>4</v>
      </c>
      <c r="D281" t="str">
        <f>_xlfn.CONCAT(Table2[[#This Row],[country]:[month]])</f>
        <v>Singapore20184</v>
      </c>
      <c r="E281">
        <v>104175</v>
      </c>
      <c r="F281">
        <v>0</v>
      </c>
      <c r="G281">
        <v>104175</v>
      </c>
      <c r="H281" t="s">
        <v>14</v>
      </c>
    </row>
    <row r="282" spans="1:8" x14ac:dyDescent="0.3">
      <c r="A282" t="s">
        <v>30</v>
      </c>
      <c r="B282">
        <v>2018</v>
      </c>
      <c r="C282">
        <v>5</v>
      </c>
      <c r="D282" t="str">
        <f>_xlfn.CONCAT(Table2[[#This Row],[country]:[month]])</f>
        <v>Singapore20185</v>
      </c>
      <c r="E282">
        <v>105252</v>
      </c>
      <c r="F282">
        <v>0</v>
      </c>
      <c r="G282">
        <v>105252</v>
      </c>
      <c r="H282" t="s">
        <v>14</v>
      </c>
    </row>
    <row r="283" spans="1:8" x14ac:dyDescent="0.3">
      <c r="A283" t="s">
        <v>30</v>
      </c>
      <c r="B283">
        <v>2018</v>
      </c>
      <c r="C283">
        <v>6</v>
      </c>
      <c r="D283" t="str">
        <f>_xlfn.CONCAT(Table2[[#This Row],[country]:[month]])</f>
        <v>Singapore20186</v>
      </c>
      <c r="E283">
        <v>94869</v>
      </c>
      <c r="F283">
        <v>0</v>
      </c>
      <c r="G283">
        <v>94869</v>
      </c>
      <c r="H283" t="s">
        <v>14</v>
      </c>
    </row>
    <row r="284" spans="1:8" x14ac:dyDescent="0.3">
      <c r="A284" t="s">
        <v>30</v>
      </c>
      <c r="B284">
        <v>2018</v>
      </c>
      <c r="C284">
        <v>7</v>
      </c>
      <c r="D284" t="str">
        <f>_xlfn.CONCAT(Table2[[#This Row],[country]:[month]])</f>
        <v>Singapore20187</v>
      </c>
      <c r="E284">
        <v>110859</v>
      </c>
      <c r="F284">
        <v>0</v>
      </c>
      <c r="G284">
        <v>110859</v>
      </c>
      <c r="H284" t="s">
        <v>14</v>
      </c>
    </row>
    <row r="285" spans="1:8" x14ac:dyDescent="0.3">
      <c r="A285" t="s">
        <v>30</v>
      </c>
      <c r="B285">
        <v>2018</v>
      </c>
      <c r="C285">
        <v>8</v>
      </c>
      <c r="D285" t="str">
        <f>_xlfn.CONCAT(Table2[[#This Row],[country]:[month]])</f>
        <v>Singapore20188</v>
      </c>
      <c r="E285">
        <v>102364</v>
      </c>
      <c r="F285">
        <v>0</v>
      </c>
      <c r="G285">
        <v>102364</v>
      </c>
      <c r="H285" t="s">
        <v>14</v>
      </c>
    </row>
    <row r="286" spans="1:8" x14ac:dyDescent="0.3">
      <c r="A286" t="s">
        <v>30</v>
      </c>
      <c r="B286">
        <v>2018</v>
      </c>
      <c r="C286">
        <v>9</v>
      </c>
      <c r="D286" t="str">
        <f>_xlfn.CONCAT(Table2[[#This Row],[country]:[month]])</f>
        <v>Singapore20189</v>
      </c>
      <c r="E286">
        <v>96807</v>
      </c>
      <c r="F286">
        <v>0</v>
      </c>
      <c r="G286">
        <v>96807</v>
      </c>
      <c r="H286" t="s">
        <v>14</v>
      </c>
    </row>
    <row r="287" spans="1:8" x14ac:dyDescent="0.3">
      <c r="A287" t="s">
        <v>30</v>
      </c>
      <c r="B287">
        <v>2018</v>
      </c>
      <c r="C287">
        <v>10</v>
      </c>
      <c r="D287" t="str">
        <f>_xlfn.CONCAT(Table2[[#This Row],[country]:[month]])</f>
        <v>Singapore201810</v>
      </c>
      <c r="E287">
        <v>110336</v>
      </c>
      <c r="F287">
        <v>0</v>
      </c>
      <c r="G287">
        <v>110336</v>
      </c>
      <c r="H287" t="s">
        <v>14</v>
      </c>
    </row>
    <row r="288" spans="1:8" x14ac:dyDescent="0.3">
      <c r="A288" t="s">
        <v>30</v>
      </c>
      <c r="B288">
        <v>2018</v>
      </c>
      <c r="C288">
        <v>11</v>
      </c>
      <c r="D288" t="str">
        <f>_xlfn.CONCAT(Table2[[#This Row],[country]:[month]])</f>
        <v>Singapore201811</v>
      </c>
      <c r="E288">
        <v>103284</v>
      </c>
      <c r="F288">
        <v>0</v>
      </c>
      <c r="G288">
        <v>103284</v>
      </c>
      <c r="H288" t="s">
        <v>14</v>
      </c>
    </row>
    <row r="289" spans="1:8" x14ac:dyDescent="0.3">
      <c r="A289" t="s">
        <v>30</v>
      </c>
      <c r="B289">
        <v>2018</v>
      </c>
      <c r="C289">
        <v>12</v>
      </c>
      <c r="D289" t="str">
        <f>_xlfn.CONCAT(Table2[[#This Row],[country]:[month]])</f>
        <v>Singapore201812</v>
      </c>
      <c r="E289">
        <v>95733</v>
      </c>
      <c r="F289">
        <v>0</v>
      </c>
      <c r="G289">
        <v>95733</v>
      </c>
      <c r="H289" t="s">
        <v>14</v>
      </c>
    </row>
    <row r="290" spans="1:8" x14ac:dyDescent="0.3">
      <c r="A290" t="s">
        <v>30</v>
      </c>
      <c r="B290">
        <v>2019</v>
      </c>
      <c r="C290">
        <v>1</v>
      </c>
      <c r="D290" t="str">
        <f>_xlfn.CONCAT(Table2[[#This Row],[country]:[month]])</f>
        <v>Singapore20191</v>
      </c>
      <c r="E290">
        <v>110116</v>
      </c>
      <c r="F290">
        <v>0</v>
      </c>
      <c r="G290">
        <v>110116</v>
      </c>
      <c r="H290" t="s">
        <v>14</v>
      </c>
    </row>
    <row r="291" spans="1:8" x14ac:dyDescent="0.3">
      <c r="A291" t="s">
        <v>30</v>
      </c>
      <c r="B291">
        <v>2019</v>
      </c>
      <c r="C291">
        <v>2</v>
      </c>
      <c r="D291" t="str">
        <f>_xlfn.CONCAT(Table2[[#This Row],[country]:[month]])</f>
        <v>Singapore20192</v>
      </c>
      <c r="E291">
        <v>90011</v>
      </c>
      <c r="F291">
        <v>0</v>
      </c>
      <c r="G291">
        <v>90011</v>
      </c>
      <c r="H291" t="s">
        <v>14</v>
      </c>
    </row>
    <row r="292" spans="1:8" x14ac:dyDescent="0.3">
      <c r="A292" t="s">
        <v>30</v>
      </c>
      <c r="B292">
        <v>2019</v>
      </c>
      <c r="C292">
        <v>3</v>
      </c>
      <c r="D292" t="str">
        <f>_xlfn.CONCAT(Table2[[#This Row],[country]:[month]])</f>
        <v>Singapore20193</v>
      </c>
      <c r="E292">
        <v>106283</v>
      </c>
      <c r="F292">
        <v>0</v>
      </c>
      <c r="G292">
        <v>106283</v>
      </c>
      <c r="H292" t="s">
        <v>14</v>
      </c>
    </row>
    <row r="293" spans="1:8" x14ac:dyDescent="0.3">
      <c r="A293" t="s">
        <v>30</v>
      </c>
      <c r="B293">
        <v>2019</v>
      </c>
      <c r="C293">
        <v>4</v>
      </c>
      <c r="D293" t="str">
        <f>_xlfn.CONCAT(Table2[[#This Row],[country]:[month]])</f>
        <v>Singapore20194</v>
      </c>
      <c r="E293">
        <v>109090</v>
      </c>
      <c r="F293">
        <v>0</v>
      </c>
      <c r="G293">
        <v>109090</v>
      </c>
      <c r="H293" t="s">
        <v>14</v>
      </c>
    </row>
    <row r="294" spans="1:8" x14ac:dyDescent="0.3">
      <c r="A294" t="s">
        <v>30</v>
      </c>
      <c r="B294">
        <v>2019</v>
      </c>
      <c r="C294">
        <v>5</v>
      </c>
      <c r="D294" t="str">
        <f>_xlfn.CONCAT(Table2[[#This Row],[country]:[month]])</f>
        <v>Singapore20195</v>
      </c>
      <c r="E294">
        <v>109581</v>
      </c>
      <c r="F294">
        <v>0</v>
      </c>
      <c r="G294">
        <v>109581</v>
      </c>
      <c r="H294" t="s">
        <v>14</v>
      </c>
    </row>
    <row r="295" spans="1:8" x14ac:dyDescent="0.3">
      <c r="A295" t="s">
        <v>30</v>
      </c>
      <c r="B295">
        <v>2019</v>
      </c>
      <c r="C295">
        <v>6</v>
      </c>
      <c r="D295" t="str">
        <f>_xlfn.CONCAT(Table2[[#This Row],[country]:[month]])</f>
        <v>Singapore20196</v>
      </c>
      <c r="E295">
        <v>96532</v>
      </c>
      <c r="F295">
        <v>0</v>
      </c>
      <c r="G295">
        <v>96532</v>
      </c>
      <c r="H295" t="s">
        <v>14</v>
      </c>
    </row>
    <row r="296" spans="1:8" x14ac:dyDescent="0.3">
      <c r="A296" t="s">
        <v>30</v>
      </c>
      <c r="B296">
        <v>2019</v>
      </c>
      <c r="C296">
        <v>7</v>
      </c>
      <c r="D296" t="str">
        <f>_xlfn.CONCAT(Table2[[#This Row],[country]:[month]])</f>
        <v>Singapore20197</v>
      </c>
      <c r="E296">
        <v>118571</v>
      </c>
      <c r="F296">
        <v>0</v>
      </c>
      <c r="G296">
        <v>118571</v>
      </c>
      <c r="H296" t="s">
        <v>14</v>
      </c>
    </row>
    <row r="297" spans="1:8" x14ac:dyDescent="0.3">
      <c r="A297" t="s">
        <v>30</v>
      </c>
      <c r="B297">
        <v>2019</v>
      </c>
      <c r="C297">
        <v>8</v>
      </c>
      <c r="D297" t="str">
        <f>_xlfn.CONCAT(Table2[[#This Row],[country]:[month]])</f>
        <v>Singapore20198</v>
      </c>
      <c r="E297">
        <v>103372</v>
      </c>
      <c r="F297">
        <v>0</v>
      </c>
      <c r="G297">
        <v>103372</v>
      </c>
      <c r="H297" t="s">
        <v>14</v>
      </c>
    </row>
    <row r="298" spans="1:8" x14ac:dyDescent="0.3">
      <c r="A298" t="s">
        <v>30</v>
      </c>
      <c r="B298">
        <v>2019</v>
      </c>
      <c r="C298">
        <v>9</v>
      </c>
      <c r="D298" t="str">
        <f>_xlfn.CONCAT(Table2[[#This Row],[country]:[month]])</f>
        <v>Singapore20199</v>
      </c>
      <c r="E298">
        <v>100665</v>
      </c>
      <c r="F298">
        <v>5</v>
      </c>
      <c r="G298">
        <v>100670</v>
      </c>
      <c r="H298" t="s">
        <v>14</v>
      </c>
    </row>
    <row r="299" spans="1:8" x14ac:dyDescent="0.3">
      <c r="A299" t="s">
        <v>30</v>
      </c>
      <c r="B299">
        <v>2019</v>
      </c>
      <c r="C299">
        <v>10</v>
      </c>
      <c r="D299" t="str">
        <f>_xlfn.CONCAT(Table2[[#This Row],[country]:[month]])</f>
        <v>Singapore201910</v>
      </c>
      <c r="E299">
        <v>108034</v>
      </c>
      <c r="F299">
        <v>4</v>
      </c>
      <c r="G299">
        <v>108038</v>
      </c>
      <c r="H299" t="s">
        <v>14</v>
      </c>
    </row>
    <row r="300" spans="1:8" x14ac:dyDescent="0.3">
      <c r="A300" t="s">
        <v>30</v>
      </c>
      <c r="B300">
        <v>2019</v>
      </c>
      <c r="C300">
        <v>11</v>
      </c>
      <c r="D300" t="str">
        <f>_xlfn.CONCAT(Table2[[#This Row],[country]:[month]])</f>
        <v>Singapore201911</v>
      </c>
      <c r="E300">
        <v>106030</v>
      </c>
      <c r="F300">
        <v>9</v>
      </c>
      <c r="G300">
        <v>106039</v>
      </c>
      <c r="H300" t="s">
        <v>14</v>
      </c>
    </row>
    <row r="301" spans="1:8" x14ac:dyDescent="0.3">
      <c r="A301" t="s">
        <v>30</v>
      </c>
      <c r="B301">
        <v>2019</v>
      </c>
      <c r="C301">
        <v>12</v>
      </c>
      <c r="D301" t="str">
        <f>_xlfn.CONCAT(Table2[[#This Row],[country]:[month]])</f>
        <v>Singapore201912</v>
      </c>
      <c r="E301">
        <v>101552</v>
      </c>
      <c r="F301">
        <v>7</v>
      </c>
      <c r="G301">
        <v>101559</v>
      </c>
      <c r="H301" t="s">
        <v>14</v>
      </c>
    </row>
    <row r="302" spans="1:8" x14ac:dyDescent="0.3">
      <c r="A302" t="s">
        <v>30</v>
      </c>
      <c r="B302">
        <v>2020</v>
      </c>
      <c r="C302">
        <v>1</v>
      </c>
      <c r="D302" t="str">
        <f>_xlfn.CONCAT(Table2[[#This Row],[country]:[month]])</f>
        <v>Singapore20201</v>
      </c>
      <c r="E302">
        <v>104915</v>
      </c>
      <c r="F302">
        <v>10</v>
      </c>
      <c r="G302">
        <v>104925</v>
      </c>
      <c r="H302" t="s">
        <v>14</v>
      </c>
    </row>
    <row r="303" spans="1:8" x14ac:dyDescent="0.3">
      <c r="A303" t="s">
        <v>30</v>
      </c>
      <c r="B303">
        <v>2020</v>
      </c>
      <c r="C303">
        <v>2</v>
      </c>
      <c r="D303" t="str">
        <f>_xlfn.CONCAT(Table2[[#This Row],[country]:[month]])</f>
        <v>Singapore20202</v>
      </c>
      <c r="E303">
        <v>90993</v>
      </c>
      <c r="F303">
        <v>19</v>
      </c>
      <c r="G303">
        <v>91012</v>
      </c>
      <c r="H303" t="s">
        <v>14</v>
      </c>
    </row>
    <row r="304" spans="1:8" x14ac:dyDescent="0.3">
      <c r="A304" t="s">
        <v>30</v>
      </c>
      <c r="B304">
        <v>2020</v>
      </c>
      <c r="C304">
        <v>3</v>
      </c>
      <c r="D304" t="str">
        <f>_xlfn.CONCAT(Table2[[#This Row],[country]:[month]])</f>
        <v>Singapore20203</v>
      </c>
      <c r="E304">
        <v>90259</v>
      </c>
      <c r="F304">
        <v>11</v>
      </c>
      <c r="G304">
        <v>90270</v>
      </c>
      <c r="H304" t="s">
        <v>15</v>
      </c>
    </row>
    <row r="305" spans="1:8" x14ac:dyDescent="0.3">
      <c r="A305" t="s">
        <v>30</v>
      </c>
      <c r="B305">
        <v>2020</v>
      </c>
      <c r="C305">
        <v>4</v>
      </c>
      <c r="D305" t="str">
        <f>_xlfn.CONCAT(Table2[[#This Row],[country]:[month]])</f>
        <v>Singapore20204</v>
      </c>
      <c r="E305">
        <v>63008</v>
      </c>
      <c r="F305">
        <v>16</v>
      </c>
      <c r="G305">
        <v>63024</v>
      </c>
      <c r="H305" t="s">
        <v>37</v>
      </c>
    </row>
    <row r="306" spans="1:8" x14ac:dyDescent="0.3">
      <c r="A306" t="s">
        <v>30</v>
      </c>
      <c r="B306">
        <v>2020</v>
      </c>
      <c r="C306">
        <v>5</v>
      </c>
      <c r="D306" t="str">
        <f>_xlfn.CONCAT(Table2[[#This Row],[country]:[month]])</f>
        <v>Singapore20205</v>
      </c>
      <c r="E306">
        <v>60530</v>
      </c>
      <c r="F306">
        <v>10</v>
      </c>
      <c r="G306">
        <v>60540</v>
      </c>
      <c r="H306" t="s">
        <v>37</v>
      </c>
    </row>
    <row r="307" spans="1:8" x14ac:dyDescent="0.3">
      <c r="A307" t="s">
        <v>30</v>
      </c>
      <c r="B307">
        <v>2020</v>
      </c>
      <c r="C307">
        <v>6</v>
      </c>
      <c r="D307" t="str">
        <f>_xlfn.CONCAT(Table2[[#This Row],[country]:[month]])</f>
        <v>Singapore20206</v>
      </c>
      <c r="E307">
        <v>82060</v>
      </c>
      <c r="F307">
        <v>12</v>
      </c>
      <c r="G307">
        <v>82072</v>
      </c>
      <c r="H307" t="s">
        <v>37</v>
      </c>
    </row>
    <row r="308" spans="1:8" x14ac:dyDescent="0.3">
      <c r="A308" t="s">
        <v>30</v>
      </c>
      <c r="B308">
        <v>2020</v>
      </c>
      <c r="C308">
        <v>7</v>
      </c>
      <c r="D308" t="str">
        <f>_xlfn.CONCAT(Table2[[#This Row],[country]:[month]])</f>
        <v>Singapore20207</v>
      </c>
      <c r="E308">
        <v>84650</v>
      </c>
      <c r="F308">
        <v>11</v>
      </c>
      <c r="G308">
        <v>84661</v>
      </c>
      <c r="H308" t="s">
        <v>37</v>
      </c>
    </row>
    <row r="309" spans="1:8" x14ac:dyDescent="0.3">
      <c r="A309" t="s">
        <v>30</v>
      </c>
      <c r="B309">
        <v>2020</v>
      </c>
      <c r="C309">
        <v>8</v>
      </c>
      <c r="D309" t="str">
        <f>_xlfn.CONCAT(Table2[[#This Row],[country]:[month]])</f>
        <v>Singapore20208</v>
      </c>
      <c r="E309">
        <v>83390</v>
      </c>
      <c r="F309">
        <v>17</v>
      </c>
      <c r="G309">
        <v>83407</v>
      </c>
      <c r="H309" t="s">
        <v>37</v>
      </c>
    </row>
    <row r="310" spans="1:8" x14ac:dyDescent="0.3">
      <c r="A310" t="s">
        <v>30</v>
      </c>
      <c r="B310">
        <v>2020</v>
      </c>
      <c r="C310">
        <v>9</v>
      </c>
      <c r="D310" t="str">
        <f>_xlfn.CONCAT(Table2[[#This Row],[country]:[month]])</f>
        <v>Singapore20209</v>
      </c>
      <c r="E310">
        <v>87362</v>
      </c>
      <c r="F310">
        <v>18</v>
      </c>
      <c r="G310">
        <v>87380</v>
      </c>
      <c r="H310" t="s">
        <v>37</v>
      </c>
    </row>
    <row r="311" spans="1:8" x14ac:dyDescent="0.3">
      <c r="A311" t="s">
        <v>30</v>
      </c>
      <c r="B311">
        <v>2020</v>
      </c>
      <c r="C311">
        <v>10</v>
      </c>
      <c r="D311" t="str">
        <f>_xlfn.CONCAT(Table2[[#This Row],[country]:[month]])</f>
        <v>Singapore202010</v>
      </c>
      <c r="E311">
        <v>85903</v>
      </c>
      <c r="F311">
        <v>14</v>
      </c>
      <c r="G311">
        <v>85917</v>
      </c>
      <c r="H311" t="s">
        <v>37</v>
      </c>
    </row>
    <row r="312" spans="1:8" x14ac:dyDescent="0.3">
      <c r="A312" t="s">
        <v>30</v>
      </c>
      <c r="B312">
        <v>2020</v>
      </c>
      <c r="C312">
        <v>11</v>
      </c>
      <c r="D312" t="str">
        <f>_xlfn.CONCAT(Table2[[#This Row],[country]:[month]])</f>
        <v>Singapore202011</v>
      </c>
      <c r="E312">
        <v>67840</v>
      </c>
      <c r="F312">
        <v>4</v>
      </c>
      <c r="G312">
        <v>67844</v>
      </c>
      <c r="H312" t="s">
        <v>37</v>
      </c>
    </row>
    <row r="313" spans="1:8" x14ac:dyDescent="0.3">
      <c r="A313" t="s">
        <v>30</v>
      </c>
      <c r="B313">
        <v>2020</v>
      </c>
      <c r="C313">
        <v>12</v>
      </c>
      <c r="D313" t="str">
        <f>_xlfn.CONCAT(Table2[[#This Row],[country]:[month]])</f>
        <v>Singapore202012</v>
      </c>
      <c r="E313">
        <v>67195</v>
      </c>
      <c r="F313">
        <v>26</v>
      </c>
      <c r="G313">
        <v>67221</v>
      </c>
      <c r="H313" t="s">
        <v>37</v>
      </c>
    </row>
    <row r="314" spans="1:8" x14ac:dyDescent="0.3">
      <c r="A314" t="s">
        <v>30</v>
      </c>
      <c r="B314">
        <v>2021</v>
      </c>
      <c r="C314">
        <v>1</v>
      </c>
      <c r="D314" t="str">
        <f>_xlfn.CONCAT(Table2[[#This Row],[country]:[month]])</f>
        <v>Singapore20211</v>
      </c>
      <c r="E314">
        <v>79110</v>
      </c>
      <c r="F314">
        <v>38</v>
      </c>
      <c r="G314">
        <v>79148</v>
      </c>
      <c r="H314" t="s">
        <v>37</v>
      </c>
    </row>
    <row r="315" spans="1:8" x14ac:dyDescent="0.3">
      <c r="A315" t="s">
        <v>30</v>
      </c>
      <c r="B315">
        <v>2021</v>
      </c>
      <c r="C315">
        <v>2</v>
      </c>
      <c r="D315" t="str">
        <f>_xlfn.CONCAT(Table2[[#This Row],[country]:[month]])</f>
        <v>Singapore20212</v>
      </c>
      <c r="E315">
        <v>72784</v>
      </c>
      <c r="F315">
        <v>28</v>
      </c>
      <c r="G315">
        <v>72812</v>
      </c>
      <c r="H315" t="s">
        <v>37</v>
      </c>
    </row>
    <row r="316" spans="1:8" x14ac:dyDescent="0.3">
      <c r="A316" t="s">
        <v>30</v>
      </c>
      <c r="B316">
        <v>2021</v>
      </c>
      <c r="C316">
        <v>3</v>
      </c>
      <c r="D316" t="str">
        <f>_xlfn.CONCAT(Table2[[#This Row],[country]:[month]])</f>
        <v>Singapore20213</v>
      </c>
      <c r="E316">
        <v>92367</v>
      </c>
      <c r="F316">
        <v>48</v>
      </c>
      <c r="G316">
        <v>92415</v>
      </c>
      <c r="H316" t="s">
        <v>38</v>
      </c>
    </row>
    <row r="317" spans="1:8" x14ac:dyDescent="0.3">
      <c r="A317" t="s">
        <v>30</v>
      </c>
      <c r="B317">
        <v>2021</v>
      </c>
      <c r="C317">
        <v>4</v>
      </c>
      <c r="D317" t="str">
        <f>_xlfn.CONCAT(Table2[[#This Row],[country]:[month]])</f>
        <v>Singapore20214</v>
      </c>
      <c r="E317">
        <v>86020</v>
      </c>
      <c r="F317">
        <v>60</v>
      </c>
      <c r="G317">
        <v>86080</v>
      </c>
      <c r="H317" t="s">
        <v>38</v>
      </c>
    </row>
    <row r="318" spans="1:8" x14ac:dyDescent="0.3">
      <c r="A318" t="s">
        <v>30</v>
      </c>
      <c r="B318">
        <v>2021</v>
      </c>
      <c r="C318">
        <v>5</v>
      </c>
      <c r="D318" t="str">
        <f>_xlfn.CONCAT(Table2[[#This Row],[country]:[month]])</f>
        <v>Singapore20215</v>
      </c>
      <c r="E318">
        <v>73883</v>
      </c>
      <c r="F318">
        <v>94</v>
      </c>
      <c r="G318">
        <v>73977</v>
      </c>
      <c r="H318" t="s">
        <v>38</v>
      </c>
    </row>
    <row r="319" spans="1:8" x14ac:dyDescent="0.3">
      <c r="A319" t="s">
        <v>30</v>
      </c>
      <c r="B319">
        <v>2021</v>
      </c>
      <c r="C319">
        <v>6</v>
      </c>
      <c r="D319" t="str">
        <f>_xlfn.CONCAT(Table2[[#This Row],[country]:[month]])</f>
        <v>Singapore20216</v>
      </c>
      <c r="E319">
        <v>80212</v>
      </c>
      <c r="F319">
        <v>144</v>
      </c>
      <c r="G319">
        <v>80356</v>
      </c>
      <c r="H319" t="s">
        <v>38</v>
      </c>
    </row>
    <row r="320" spans="1:8" x14ac:dyDescent="0.3">
      <c r="A320" t="s">
        <v>30</v>
      </c>
      <c r="B320">
        <v>2021</v>
      </c>
      <c r="C320">
        <v>7</v>
      </c>
      <c r="D320" t="str">
        <f>_xlfn.CONCAT(Table2[[#This Row],[country]:[month]])</f>
        <v>Singapore20217</v>
      </c>
      <c r="E320">
        <v>84998</v>
      </c>
      <c r="F320">
        <v>102</v>
      </c>
      <c r="G320">
        <v>85100</v>
      </c>
      <c r="H320" t="s">
        <v>38</v>
      </c>
    </row>
    <row r="321" spans="1:8" x14ac:dyDescent="0.3">
      <c r="A321" t="s">
        <v>30</v>
      </c>
      <c r="B321">
        <v>2021</v>
      </c>
      <c r="C321">
        <v>8</v>
      </c>
      <c r="D321" t="str">
        <f>_xlfn.CONCAT(Table2[[#This Row],[country]:[month]])</f>
        <v>Singapore20218</v>
      </c>
      <c r="E321">
        <v>83139</v>
      </c>
      <c r="F321">
        <v>236</v>
      </c>
      <c r="G321">
        <v>83375</v>
      </c>
      <c r="H321" t="s">
        <v>38</v>
      </c>
    </row>
    <row r="322" spans="1:8" x14ac:dyDescent="0.3">
      <c r="A322" t="s">
        <v>30</v>
      </c>
      <c r="B322">
        <v>2021</v>
      </c>
      <c r="C322">
        <v>9</v>
      </c>
      <c r="D322" t="str">
        <f>_xlfn.CONCAT(Table2[[#This Row],[country]:[month]])</f>
        <v>Singapore20219</v>
      </c>
      <c r="E322">
        <v>82959</v>
      </c>
      <c r="F322">
        <v>381</v>
      </c>
      <c r="G322">
        <v>83340</v>
      </c>
      <c r="H322" t="s">
        <v>38</v>
      </c>
    </row>
    <row r="323" spans="1:8" x14ac:dyDescent="0.3">
      <c r="A323" t="s">
        <v>30</v>
      </c>
      <c r="B323">
        <v>2021</v>
      </c>
      <c r="C323">
        <v>10</v>
      </c>
      <c r="D323" t="str">
        <f>_xlfn.CONCAT(Table2[[#This Row],[country]:[month]])</f>
        <v>Singapore202110</v>
      </c>
      <c r="E323">
        <v>80492</v>
      </c>
      <c r="F323">
        <v>1464</v>
      </c>
      <c r="G323">
        <v>81956</v>
      </c>
      <c r="H323" t="s">
        <v>38</v>
      </c>
    </row>
    <row r="324" spans="1:8" x14ac:dyDescent="0.3">
      <c r="A324" t="s">
        <v>30</v>
      </c>
      <c r="B324">
        <v>2021</v>
      </c>
      <c r="C324">
        <v>11</v>
      </c>
      <c r="D324" t="str">
        <f>_xlfn.CONCAT(Table2[[#This Row],[country]:[month]])</f>
        <v>Singapore202111</v>
      </c>
      <c r="E324">
        <v>82471</v>
      </c>
      <c r="F324">
        <v>472</v>
      </c>
      <c r="G324">
        <v>82943</v>
      </c>
      <c r="H324" t="s">
        <v>38</v>
      </c>
    </row>
    <row r="325" spans="1:8" x14ac:dyDescent="0.3">
      <c r="A325" t="s">
        <v>30</v>
      </c>
      <c r="B325">
        <v>2021</v>
      </c>
      <c r="C325">
        <v>12</v>
      </c>
      <c r="D325" t="str">
        <f>_xlfn.CONCAT(Table2[[#This Row],[country]:[month]])</f>
        <v>Singapore202112</v>
      </c>
      <c r="E325">
        <v>84976</v>
      </c>
      <c r="F325">
        <v>585</v>
      </c>
      <c r="G325">
        <v>85561</v>
      </c>
      <c r="H325" t="s">
        <v>38</v>
      </c>
    </row>
    <row r="326" spans="1:8" x14ac:dyDescent="0.3">
      <c r="A326" t="s">
        <v>32</v>
      </c>
      <c r="B326">
        <v>2018</v>
      </c>
      <c r="C326" s="9">
        <v>1</v>
      </c>
      <c r="D326" s="9" t="str">
        <f>_xlfn.CONCAT(Table2[[#This Row],[country]:[month]])</f>
        <v>Sweden20181</v>
      </c>
      <c r="E326" s="10">
        <v>32228</v>
      </c>
      <c r="F326" s="10">
        <v>452</v>
      </c>
      <c r="G326" s="10">
        <v>32680</v>
      </c>
      <c r="H326" t="s">
        <v>14</v>
      </c>
    </row>
    <row r="327" spans="1:8" x14ac:dyDescent="0.3">
      <c r="A327" t="s">
        <v>32</v>
      </c>
      <c r="B327">
        <v>2018</v>
      </c>
      <c r="C327" s="9">
        <v>2</v>
      </c>
      <c r="D327" s="9" t="str">
        <f>_xlfn.CONCAT(Table2[[#This Row],[country]:[month]])</f>
        <v>Sweden20182</v>
      </c>
      <c r="E327" s="10">
        <v>29461</v>
      </c>
      <c r="F327" s="10">
        <v>437</v>
      </c>
      <c r="G327" s="10">
        <v>29898</v>
      </c>
      <c r="H327" t="s">
        <v>14</v>
      </c>
    </row>
    <row r="328" spans="1:8" x14ac:dyDescent="0.3">
      <c r="A328" t="s">
        <v>32</v>
      </c>
      <c r="B328">
        <v>2018</v>
      </c>
      <c r="C328" s="9">
        <v>3</v>
      </c>
      <c r="D328" s="9" t="str">
        <f>_xlfn.CONCAT(Table2[[#This Row],[country]:[month]])</f>
        <v>Sweden20183</v>
      </c>
      <c r="E328" s="10">
        <v>32621</v>
      </c>
      <c r="F328" s="10">
        <v>453</v>
      </c>
      <c r="G328" s="10">
        <v>33074</v>
      </c>
      <c r="H328" t="s">
        <v>14</v>
      </c>
    </row>
    <row r="329" spans="1:8" x14ac:dyDescent="0.3">
      <c r="A329" t="s">
        <v>32</v>
      </c>
      <c r="B329">
        <v>2018</v>
      </c>
      <c r="C329" s="9">
        <v>4</v>
      </c>
      <c r="D329" s="9" t="str">
        <f>_xlfn.CONCAT(Table2[[#This Row],[country]:[month]])</f>
        <v>Sweden20184</v>
      </c>
      <c r="E329" s="10">
        <v>30264</v>
      </c>
      <c r="F329" s="10">
        <v>393</v>
      </c>
      <c r="G329" s="10">
        <v>30657</v>
      </c>
      <c r="H329" t="s">
        <v>14</v>
      </c>
    </row>
    <row r="330" spans="1:8" x14ac:dyDescent="0.3">
      <c r="A330" t="s">
        <v>32</v>
      </c>
      <c r="B330">
        <v>2018</v>
      </c>
      <c r="C330" s="9">
        <v>5</v>
      </c>
      <c r="D330" s="9" t="str">
        <f>_xlfn.CONCAT(Table2[[#This Row],[country]:[month]])</f>
        <v>Sweden20185</v>
      </c>
      <c r="E330" s="10">
        <v>33392</v>
      </c>
      <c r="F330" s="10">
        <v>433</v>
      </c>
      <c r="G330" s="10">
        <v>33825</v>
      </c>
      <c r="H330" t="s">
        <v>14</v>
      </c>
    </row>
    <row r="331" spans="1:8" x14ac:dyDescent="0.3">
      <c r="A331" t="s">
        <v>32</v>
      </c>
      <c r="B331">
        <v>2018</v>
      </c>
      <c r="C331" s="9">
        <v>6</v>
      </c>
      <c r="D331" s="9" t="str">
        <f>_xlfn.CONCAT(Table2[[#This Row],[country]:[month]])</f>
        <v>Sweden20186</v>
      </c>
      <c r="E331" s="10">
        <v>27071</v>
      </c>
      <c r="F331" s="10">
        <v>441</v>
      </c>
      <c r="G331" s="10">
        <v>27512</v>
      </c>
      <c r="H331" t="s">
        <v>14</v>
      </c>
    </row>
    <row r="332" spans="1:8" x14ac:dyDescent="0.3">
      <c r="A332" t="s">
        <v>32</v>
      </c>
      <c r="B332">
        <v>2018</v>
      </c>
      <c r="C332" s="9">
        <v>7</v>
      </c>
      <c r="D332" s="9" t="str">
        <f>_xlfn.CONCAT(Table2[[#This Row],[country]:[month]])</f>
        <v>Sweden20187</v>
      </c>
      <c r="E332" s="10">
        <v>22146</v>
      </c>
      <c r="F332" s="10">
        <v>270</v>
      </c>
      <c r="G332" s="10">
        <v>22416</v>
      </c>
      <c r="H332" t="s">
        <v>14</v>
      </c>
    </row>
    <row r="333" spans="1:8" x14ac:dyDescent="0.3">
      <c r="A333" t="s">
        <v>32</v>
      </c>
      <c r="B333">
        <v>2018</v>
      </c>
      <c r="C333" s="9">
        <v>8</v>
      </c>
      <c r="D333" s="9" t="str">
        <f>_xlfn.CONCAT(Table2[[#This Row],[country]:[month]])</f>
        <v>Sweden20188</v>
      </c>
      <c r="E333" s="10">
        <v>29732</v>
      </c>
      <c r="F333" s="10">
        <v>351</v>
      </c>
      <c r="G333" s="10">
        <v>30083</v>
      </c>
      <c r="H333" t="s">
        <v>14</v>
      </c>
    </row>
    <row r="334" spans="1:8" x14ac:dyDescent="0.3">
      <c r="A334" t="s">
        <v>32</v>
      </c>
      <c r="B334">
        <v>2018</v>
      </c>
      <c r="C334" s="9">
        <v>9</v>
      </c>
      <c r="D334" s="9" t="str">
        <f>_xlfn.CONCAT(Table2[[#This Row],[country]:[month]])</f>
        <v>Sweden20189</v>
      </c>
      <c r="E334" s="10">
        <v>30293</v>
      </c>
      <c r="F334" s="10">
        <v>432</v>
      </c>
      <c r="G334" s="10">
        <v>30725</v>
      </c>
      <c r="H334" t="s">
        <v>14</v>
      </c>
    </row>
    <row r="335" spans="1:8" x14ac:dyDescent="0.3">
      <c r="A335" t="s">
        <v>32</v>
      </c>
      <c r="B335">
        <v>2018</v>
      </c>
      <c r="C335" s="9">
        <v>10</v>
      </c>
      <c r="D335" s="9" t="str">
        <f>_xlfn.CONCAT(Table2[[#This Row],[country]:[month]])</f>
        <v>Sweden201810</v>
      </c>
      <c r="E335" s="10">
        <v>34954</v>
      </c>
      <c r="F335" s="10">
        <v>569</v>
      </c>
      <c r="G335" s="10">
        <v>35523</v>
      </c>
      <c r="H335" t="s">
        <v>14</v>
      </c>
    </row>
    <row r="336" spans="1:8" x14ac:dyDescent="0.3">
      <c r="A336" t="s">
        <v>32</v>
      </c>
      <c r="B336">
        <v>2018</v>
      </c>
      <c r="C336" s="9">
        <v>11</v>
      </c>
      <c r="D336" s="9" t="str">
        <f>_xlfn.CONCAT(Table2[[#This Row],[country]:[month]])</f>
        <v>Sweden201811</v>
      </c>
      <c r="E336" s="10">
        <v>32647</v>
      </c>
      <c r="F336" s="10">
        <v>504</v>
      </c>
      <c r="G336" s="10">
        <v>33151</v>
      </c>
      <c r="H336" t="s">
        <v>14</v>
      </c>
    </row>
    <row r="337" spans="1:8" x14ac:dyDescent="0.3">
      <c r="A337" t="s">
        <v>32</v>
      </c>
      <c r="B337">
        <v>2018</v>
      </c>
      <c r="C337" s="9">
        <v>12</v>
      </c>
      <c r="D337" s="9" t="str">
        <f>_xlfn.CONCAT(Table2[[#This Row],[country]:[month]])</f>
        <v>Sweden201812</v>
      </c>
      <c r="E337" s="10">
        <v>25015</v>
      </c>
      <c r="F337" s="10">
        <v>484</v>
      </c>
      <c r="G337" s="10">
        <v>25499</v>
      </c>
      <c r="H337" t="s">
        <v>14</v>
      </c>
    </row>
    <row r="338" spans="1:8" x14ac:dyDescent="0.3">
      <c r="A338" t="s">
        <v>32</v>
      </c>
      <c r="B338">
        <v>2019</v>
      </c>
      <c r="C338" s="9">
        <v>1</v>
      </c>
      <c r="D338" s="9" t="str">
        <f>_xlfn.CONCAT(Table2[[#This Row],[country]:[month]])</f>
        <v>Sweden20191</v>
      </c>
      <c r="E338" s="10">
        <v>34541</v>
      </c>
      <c r="F338" s="10">
        <v>602</v>
      </c>
      <c r="G338" s="10">
        <v>35143</v>
      </c>
      <c r="H338" t="s">
        <v>14</v>
      </c>
    </row>
    <row r="339" spans="1:8" x14ac:dyDescent="0.3">
      <c r="A339" t="s">
        <v>32</v>
      </c>
      <c r="B339">
        <v>2019</v>
      </c>
      <c r="C339" s="9">
        <v>2</v>
      </c>
      <c r="D339" s="9" t="str">
        <f>_xlfn.CONCAT(Table2[[#This Row],[country]:[month]])</f>
        <v>Sweden20192</v>
      </c>
      <c r="E339" s="10">
        <v>30698</v>
      </c>
      <c r="F339" s="10">
        <v>610</v>
      </c>
      <c r="G339" s="10">
        <v>31308</v>
      </c>
      <c r="H339" t="s">
        <v>14</v>
      </c>
    </row>
    <row r="340" spans="1:8" x14ac:dyDescent="0.3">
      <c r="A340" t="s">
        <v>32</v>
      </c>
      <c r="B340">
        <v>2019</v>
      </c>
      <c r="C340" s="9">
        <v>3</v>
      </c>
      <c r="D340" s="9" t="str">
        <f>_xlfn.CONCAT(Table2[[#This Row],[country]:[month]])</f>
        <v>Sweden20193</v>
      </c>
      <c r="E340" s="10">
        <v>34028</v>
      </c>
      <c r="F340" s="10">
        <v>730</v>
      </c>
      <c r="G340" s="10">
        <v>34758</v>
      </c>
      <c r="H340" t="s">
        <v>14</v>
      </c>
    </row>
    <row r="341" spans="1:8" x14ac:dyDescent="0.3">
      <c r="A341" t="s">
        <v>32</v>
      </c>
      <c r="B341">
        <v>2019</v>
      </c>
      <c r="C341" s="9">
        <v>4</v>
      </c>
      <c r="D341" s="9" t="str">
        <f>_xlfn.CONCAT(Table2[[#This Row],[country]:[month]])</f>
        <v>Sweden20194</v>
      </c>
      <c r="E341" s="10">
        <v>31921</v>
      </c>
      <c r="F341" s="10">
        <v>776</v>
      </c>
      <c r="G341" s="10">
        <v>32697</v>
      </c>
      <c r="H341" t="s">
        <v>14</v>
      </c>
    </row>
    <row r="342" spans="1:8" x14ac:dyDescent="0.3">
      <c r="A342" t="s">
        <v>32</v>
      </c>
      <c r="B342">
        <v>2019</v>
      </c>
      <c r="C342" s="9">
        <v>5</v>
      </c>
      <c r="D342" s="9" t="str">
        <f>_xlfn.CONCAT(Table2[[#This Row],[country]:[month]])</f>
        <v>Sweden20195</v>
      </c>
      <c r="E342" s="10">
        <v>33606</v>
      </c>
      <c r="F342" s="10">
        <v>786</v>
      </c>
      <c r="G342" s="10">
        <v>34392</v>
      </c>
      <c r="H342" t="s">
        <v>14</v>
      </c>
    </row>
    <row r="343" spans="1:8" x14ac:dyDescent="0.3">
      <c r="A343" t="s">
        <v>32</v>
      </c>
      <c r="B343">
        <v>2019</v>
      </c>
      <c r="C343" s="9">
        <v>6</v>
      </c>
      <c r="D343" s="9" t="str">
        <f>_xlfn.CONCAT(Table2[[#This Row],[country]:[month]])</f>
        <v>Sweden20196</v>
      </c>
      <c r="E343" s="10">
        <v>27530</v>
      </c>
      <c r="F343" s="10">
        <v>720</v>
      </c>
      <c r="G343" s="10">
        <v>28250</v>
      </c>
      <c r="H343" t="s">
        <v>14</v>
      </c>
    </row>
    <row r="344" spans="1:8" x14ac:dyDescent="0.3">
      <c r="A344" t="s">
        <v>32</v>
      </c>
      <c r="B344">
        <v>2019</v>
      </c>
      <c r="C344" s="9">
        <v>7</v>
      </c>
      <c r="D344" s="9" t="str">
        <f>_xlfn.CONCAT(Table2[[#This Row],[country]:[month]])</f>
        <v>Sweden20197</v>
      </c>
      <c r="E344" s="10">
        <v>23762</v>
      </c>
      <c r="F344" s="10">
        <v>702</v>
      </c>
      <c r="G344" s="10">
        <v>24464</v>
      </c>
      <c r="H344" t="s">
        <v>14</v>
      </c>
    </row>
    <row r="345" spans="1:8" x14ac:dyDescent="0.3">
      <c r="A345" t="s">
        <v>32</v>
      </c>
      <c r="B345">
        <v>2019</v>
      </c>
      <c r="C345" s="9">
        <v>8</v>
      </c>
      <c r="D345" s="9" t="str">
        <f>_xlfn.CONCAT(Table2[[#This Row],[country]:[month]])</f>
        <v>Sweden20198</v>
      </c>
      <c r="E345" s="10">
        <v>29853</v>
      </c>
      <c r="F345" s="10">
        <v>996</v>
      </c>
      <c r="G345" s="10">
        <v>30849</v>
      </c>
      <c r="H345" t="s">
        <v>14</v>
      </c>
    </row>
    <row r="346" spans="1:8" x14ac:dyDescent="0.3">
      <c r="A346" t="s">
        <v>32</v>
      </c>
      <c r="B346">
        <v>2019</v>
      </c>
      <c r="C346" s="9">
        <v>9</v>
      </c>
      <c r="D346" s="9" t="str">
        <f>_xlfn.CONCAT(Table2[[#This Row],[country]:[month]])</f>
        <v>Sweden20199</v>
      </c>
      <c r="E346" s="10">
        <v>34338</v>
      </c>
      <c r="F346" s="10">
        <v>959</v>
      </c>
      <c r="G346" s="10">
        <v>35297</v>
      </c>
      <c r="H346" t="s">
        <v>14</v>
      </c>
    </row>
    <row r="347" spans="1:8" x14ac:dyDescent="0.3">
      <c r="A347" t="s">
        <v>32</v>
      </c>
      <c r="B347">
        <v>2019</v>
      </c>
      <c r="C347" s="9">
        <v>10</v>
      </c>
      <c r="D347" s="9" t="str">
        <f>_xlfn.CONCAT(Table2[[#This Row],[country]:[month]])</f>
        <v>Sweden201910</v>
      </c>
      <c r="E347" s="10">
        <v>38722</v>
      </c>
      <c r="F347" s="10">
        <v>1134</v>
      </c>
      <c r="G347" s="10">
        <v>39856</v>
      </c>
      <c r="H347" t="s">
        <v>14</v>
      </c>
    </row>
    <row r="348" spans="1:8" x14ac:dyDescent="0.3">
      <c r="A348" t="s">
        <v>32</v>
      </c>
      <c r="B348">
        <v>2019</v>
      </c>
      <c r="C348" s="9">
        <v>11</v>
      </c>
      <c r="D348" s="9" t="str">
        <f>_xlfn.CONCAT(Table2[[#This Row],[country]:[month]])</f>
        <v>Sweden201911</v>
      </c>
      <c r="E348" s="10">
        <v>34892</v>
      </c>
      <c r="F348" s="10">
        <v>1211</v>
      </c>
      <c r="G348" s="10">
        <v>36103</v>
      </c>
      <c r="H348" t="s">
        <v>14</v>
      </c>
    </row>
    <row r="349" spans="1:8" x14ac:dyDescent="0.3">
      <c r="A349" t="s">
        <v>32</v>
      </c>
      <c r="B349">
        <v>2019</v>
      </c>
      <c r="C349" s="9">
        <v>12</v>
      </c>
      <c r="D349" s="9" t="str">
        <f>_xlfn.CONCAT(Table2[[#This Row],[country]:[month]])</f>
        <v>Sweden201912</v>
      </c>
      <c r="E349" s="10">
        <v>29548</v>
      </c>
      <c r="F349" s="10">
        <v>1059</v>
      </c>
      <c r="G349" s="10">
        <v>30607</v>
      </c>
      <c r="H349" t="s">
        <v>14</v>
      </c>
    </row>
    <row r="350" spans="1:8" x14ac:dyDescent="0.3">
      <c r="A350" t="s">
        <v>32</v>
      </c>
      <c r="B350">
        <v>2020</v>
      </c>
      <c r="C350" s="9">
        <v>1</v>
      </c>
      <c r="D350" s="9" t="str">
        <f>_xlfn.CONCAT(Table2[[#This Row],[country]:[month]])</f>
        <v>Sweden20201</v>
      </c>
      <c r="E350" s="10">
        <v>35710</v>
      </c>
      <c r="F350" s="10">
        <v>1138</v>
      </c>
      <c r="G350" s="10">
        <v>36848</v>
      </c>
      <c r="H350" t="s">
        <v>14</v>
      </c>
    </row>
    <row r="351" spans="1:8" x14ac:dyDescent="0.3">
      <c r="A351" t="s">
        <v>32</v>
      </c>
      <c r="B351">
        <v>2020</v>
      </c>
      <c r="C351" s="9">
        <v>2</v>
      </c>
      <c r="D351" s="9" t="str">
        <f>_xlfn.CONCAT(Table2[[#This Row],[country]:[month]])</f>
        <v>Sweden20202</v>
      </c>
      <c r="E351" s="10">
        <v>33048</v>
      </c>
      <c r="F351" s="10">
        <v>1189</v>
      </c>
      <c r="G351" s="10">
        <v>34237</v>
      </c>
      <c r="H351" t="s">
        <v>14</v>
      </c>
    </row>
    <row r="352" spans="1:8" x14ac:dyDescent="0.3">
      <c r="A352" t="s">
        <v>32</v>
      </c>
      <c r="B352">
        <v>2020</v>
      </c>
      <c r="C352" s="9">
        <v>3</v>
      </c>
      <c r="D352" s="9" t="str">
        <f>_xlfn.CONCAT(Table2[[#This Row],[country]:[month]])</f>
        <v>Sweden20203</v>
      </c>
      <c r="E352" s="10">
        <v>29529</v>
      </c>
      <c r="F352" s="10">
        <v>3172</v>
      </c>
      <c r="G352" s="10">
        <v>32701</v>
      </c>
      <c r="H352" t="s">
        <v>15</v>
      </c>
    </row>
    <row r="353" spans="1:8" x14ac:dyDescent="0.3">
      <c r="A353" t="s">
        <v>32</v>
      </c>
      <c r="B353">
        <v>2020</v>
      </c>
      <c r="C353" s="9">
        <v>4</v>
      </c>
      <c r="D353" s="9" t="str">
        <f>_xlfn.CONCAT(Table2[[#This Row],[country]:[month]])</f>
        <v>Sweden20204</v>
      </c>
      <c r="E353" s="10">
        <v>20627</v>
      </c>
      <c r="F353" s="10">
        <v>5668</v>
      </c>
      <c r="G353" s="10">
        <v>26295</v>
      </c>
      <c r="H353" t="s">
        <v>37</v>
      </c>
    </row>
    <row r="354" spans="1:8" x14ac:dyDescent="0.3">
      <c r="A354" t="s">
        <v>32</v>
      </c>
      <c r="B354">
        <v>2020</v>
      </c>
      <c r="C354" s="9">
        <v>5</v>
      </c>
      <c r="D354" s="9" t="str">
        <f>_xlfn.CONCAT(Table2[[#This Row],[country]:[month]])</f>
        <v>Sweden20205</v>
      </c>
      <c r="E354" s="10">
        <v>22591</v>
      </c>
      <c r="F354" s="10">
        <v>4686</v>
      </c>
      <c r="G354" s="10">
        <v>27277</v>
      </c>
      <c r="H354" t="s">
        <v>37</v>
      </c>
    </row>
    <row r="355" spans="1:8" x14ac:dyDescent="0.3">
      <c r="A355" t="s">
        <v>32</v>
      </c>
      <c r="B355">
        <v>2020</v>
      </c>
      <c r="C355" s="9">
        <v>6</v>
      </c>
      <c r="D355" s="9" t="str">
        <f>_xlfn.CONCAT(Table2[[#This Row],[country]:[month]])</f>
        <v>Sweden20206</v>
      </c>
      <c r="E355" s="10">
        <v>24542</v>
      </c>
      <c r="F355" s="10">
        <v>3614</v>
      </c>
      <c r="G355" s="10">
        <v>28156</v>
      </c>
      <c r="H355" t="s">
        <v>37</v>
      </c>
    </row>
    <row r="356" spans="1:8" x14ac:dyDescent="0.3">
      <c r="A356" t="s">
        <v>32</v>
      </c>
      <c r="B356">
        <v>2020</v>
      </c>
      <c r="C356" s="9">
        <v>7</v>
      </c>
      <c r="D356" s="9" t="str">
        <f>_xlfn.CONCAT(Table2[[#This Row],[country]:[month]])</f>
        <v>Sweden20207</v>
      </c>
      <c r="E356" s="10">
        <v>19881</v>
      </c>
      <c r="F356" s="10">
        <v>1986</v>
      </c>
      <c r="G356" s="10">
        <v>21867</v>
      </c>
      <c r="H356" t="s">
        <v>37</v>
      </c>
    </row>
    <row r="357" spans="1:8" x14ac:dyDescent="0.3">
      <c r="A357" t="s">
        <v>32</v>
      </c>
      <c r="B357">
        <v>2020</v>
      </c>
      <c r="C357" s="9">
        <v>8</v>
      </c>
      <c r="D357" s="9" t="str">
        <f>_xlfn.CONCAT(Table2[[#This Row],[country]:[month]])</f>
        <v>Sweden20208</v>
      </c>
      <c r="E357" s="10">
        <v>24531</v>
      </c>
      <c r="F357" s="10">
        <v>2104</v>
      </c>
      <c r="G357" s="10">
        <v>26635</v>
      </c>
      <c r="H357" t="s">
        <v>37</v>
      </c>
    </row>
    <row r="358" spans="1:8" x14ac:dyDescent="0.3">
      <c r="A358" t="s">
        <v>32</v>
      </c>
      <c r="B358">
        <v>2020</v>
      </c>
      <c r="C358" s="9">
        <v>9</v>
      </c>
      <c r="D358" s="9" t="str">
        <f>_xlfn.CONCAT(Table2[[#This Row],[country]:[month]])</f>
        <v>Sweden20209</v>
      </c>
      <c r="E358" s="10">
        <v>29713</v>
      </c>
      <c r="F358" s="10">
        <v>2476</v>
      </c>
      <c r="G358" s="10">
        <v>32189</v>
      </c>
      <c r="H358" t="s">
        <v>37</v>
      </c>
    </row>
    <row r="359" spans="1:8" x14ac:dyDescent="0.3">
      <c r="A359" t="s">
        <v>32</v>
      </c>
      <c r="B359">
        <v>2020</v>
      </c>
      <c r="C359" s="9">
        <v>10</v>
      </c>
      <c r="D359" s="9" t="str">
        <f>_xlfn.CONCAT(Table2[[#This Row],[country]:[month]])</f>
        <v>Sweden202010</v>
      </c>
      <c r="E359" s="10">
        <v>29758</v>
      </c>
      <c r="F359" s="10">
        <v>2962</v>
      </c>
      <c r="G359" s="10">
        <v>32720</v>
      </c>
      <c r="H359" t="s">
        <v>37</v>
      </c>
    </row>
    <row r="360" spans="1:8" x14ac:dyDescent="0.3">
      <c r="A360" t="s">
        <v>32</v>
      </c>
      <c r="B360">
        <v>2020</v>
      </c>
      <c r="C360" s="9">
        <v>11</v>
      </c>
      <c r="D360" s="9" t="str">
        <f>_xlfn.CONCAT(Table2[[#This Row],[country]:[month]])</f>
        <v>Sweden202011</v>
      </c>
      <c r="E360" s="10">
        <v>26606</v>
      </c>
      <c r="F360" s="10">
        <v>3798</v>
      </c>
      <c r="G360" s="10">
        <v>30404</v>
      </c>
      <c r="H360" t="s">
        <v>37</v>
      </c>
    </row>
    <row r="361" spans="1:8" x14ac:dyDescent="0.3">
      <c r="A361" t="s">
        <v>32</v>
      </c>
      <c r="B361">
        <v>2020</v>
      </c>
      <c r="C361" s="9">
        <v>12</v>
      </c>
      <c r="D361" s="9" t="str">
        <f>_xlfn.CONCAT(Table2[[#This Row],[country]:[month]])</f>
        <v>Sweden202012</v>
      </c>
      <c r="E361" s="10">
        <v>22897</v>
      </c>
      <c r="F361" s="10">
        <v>3717</v>
      </c>
      <c r="G361" s="10">
        <v>26614</v>
      </c>
      <c r="H361" t="s">
        <v>37</v>
      </c>
    </row>
    <row r="362" spans="1:8" x14ac:dyDescent="0.3">
      <c r="A362" t="s">
        <v>32</v>
      </c>
      <c r="B362">
        <v>2021</v>
      </c>
      <c r="C362" s="9">
        <v>1</v>
      </c>
      <c r="D362" s="9" t="str">
        <f>_xlfn.CONCAT(Table2[[#This Row],[country]:[month]])</f>
        <v>Sweden20211</v>
      </c>
      <c r="E362" s="10">
        <v>24903</v>
      </c>
      <c r="F362" s="10">
        <v>3262</v>
      </c>
      <c r="G362" s="10">
        <v>28165</v>
      </c>
      <c r="H362" t="s">
        <v>37</v>
      </c>
    </row>
    <row r="363" spans="1:8" x14ac:dyDescent="0.3">
      <c r="A363" t="s">
        <v>32</v>
      </c>
      <c r="B363">
        <v>2021</v>
      </c>
      <c r="C363" s="9">
        <v>2</v>
      </c>
      <c r="D363" s="9" t="str">
        <f>_xlfn.CONCAT(Table2[[#This Row],[country]:[month]])</f>
        <v>Sweden20212</v>
      </c>
      <c r="E363" s="10">
        <v>26011</v>
      </c>
      <c r="F363" s="10">
        <v>3179</v>
      </c>
      <c r="G363" s="10">
        <v>29190</v>
      </c>
      <c r="H363" t="s">
        <v>37</v>
      </c>
    </row>
    <row r="364" spans="1:8" x14ac:dyDescent="0.3">
      <c r="A364" t="s">
        <v>32</v>
      </c>
      <c r="B364">
        <v>2021</v>
      </c>
      <c r="C364" s="9">
        <v>3</v>
      </c>
      <c r="D364" s="9" t="str">
        <f>_xlfn.CONCAT(Table2[[#This Row],[country]:[month]])</f>
        <v>Sweden20213</v>
      </c>
      <c r="E364" s="10">
        <v>31515</v>
      </c>
      <c r="F364" s="10">
        <v>3857</v>
      </c>
      <c r="G364" s="10">
        <v>35372</v>
      </c>
      <c r="H364" t="s">
        <v>38</v>
      </c>
    </row>
    <row r="365" spans="1:8" x14ac:dyDescent="0.3">
      <c r="A365" t="s">
        <v>32</v>
      </c>
      <c r="B365">
        <v>2021</v>
      </c>
      <c r="C365" s="9">
        <v>4</v>
      </c>
      <c r="D365" s="9" t="str">
        <f>_xlfn.CONCAT(Table2[[#This Row],[country]:[month]])</f>
        <v>Sweden20214</v>
      </c>
      <c r="E365" s="10">
        <v>27948</v>
      </c>
      <c r="F365" s="10">
        <v>3568</v>
      </c>
      <c r="G365" s="10">
        <v>31516</v>
      </c>
      <c r="H365" t="s">
        <v>38</v>
      </c>
    </row>
    <row r="366" spans="1:8" x14ac:dyDescent="0.3">
      <c r="A366" t="s">
        <v>32</v>
      </c>
      <c r="B366">
        <v>2021</v>
      </c>
      <c r="C366" s="9">
        <v>5</v>
      </c>
      <c r="D366" s="9" t="str">
        <f>_xlfn.CONCAT(Table2[[#This Row],[country]:[month]])</f>
        <v>Sweden20215</v>
      </c>
      <c r="E366" s="10">
        <v>28303</v>
      </c>
      <c r="F366" s="10">
        <v>3383</v>
      </c>
      <c r="G366" s="10">
        <v>31686</v>
      </c>
      <c r="H366" t="s">
        <v>38</v>
      </c>
    </row>
    <row r="367" spans="1:8" x14ac:dyDescent="0.3">
      <c r="A367" t="s">
        <v>32</v>
      </c>
      <c r="B367">
        <v>2021</v>
      </c>
      <c r="C367" s="9">
        <v>6</v>
      </c>
      <c r="D367" s="9" t="str">
        <f>_xlfn.CONCAT(Table2[[#This Row],[country]:[month]])</f>
        <v>Sweden20216</v>
      </c>
      <c r="E367" s="10">
        <v>28850</v>
      </c>
      <c r="F367" s="10">
        <v>2992</v>
      </c>
      <c r="G367" s="10">
        <v>31842</v>
      </c>
      <c r="H367" t="s">
        <v>38</v>
      </c>
    </row>
    <row r="368" spans="1:8" x14ac:dyDescent="0.3">
      <c r="A368" t="s">
        <v>32</v>
      </c>
      <c r="B368">
        <v>2021</v>
      </c>
      <c r="C368" s="9">
        <v>7</v>
      </c>
      <c r="D368" s="9" t="str">
        <f>_xlfn.CONCAT(Table2[[#This Row],[country]:[month]])</f>
        <v>Sweden20217</v>
      </c>
      <c r="E368" s="10">
        <v>19958</v>
      </c>
      <c r="F368" s="10">
        <v>1822</v>
      </c>
      <c r="G368" s="10">
        <v>21780</v>
      </c>
      <c r="H368" t="s">
        <v>38</v>
      </c>
    </row>
    <row r="369" spans="1:8" x14ac:dyDescent="0.3">
      <c r="A369" t="s">
        <v>32</v>
      </c>
      <c r="B369">
        <v>2021</v>
      </c>
      <c r="C369" s="9">
        <v>8</v>
      </c>
      <c r="D369" s="9" t="str">
        <f>_xlfn.CONCAT(Table2[[#This Row],[country]:[month]])</f>
        <v>Sweden20218</v>
      </c>
      <c r="E369" s="10">
        <v>25793</v>
      </c>
      <c r="F369" s="10">
        <v>2087</v>
      </c>
      <c r="G369" s="10">
        <v>27880</v>
      </c>
      <c r="H369" t="s">
        <v>38</v>
      </c>
    </row>
    <row r="370" spans="1:8" x14ac:dyDescent="0.3">
      <c r="A370" t="s">
        <v>32</v>
      </c>
      <c r="B370">
        <v>2021</v>
      </c>
      <c r="C370" s="9">
        <v>9</v>
      </c>
      <c r="D370" s="9" t="str">
        <f>_xlfn.CONCAT(Table2[[#This Row],[country]:[month]])</f>
        <v>Sweden20219</v>
      </c>
      <c r="E370" s="10">
        <v>31591</v>
      </c>
      <c r="F370" s="10">
        <v>2832</v>
      </c>
      <c r="G370" s="10">
        <v>34423</v>
      </c>
      <c r="H370" t="s">
        <v>38</v>
      </c>
    </row>
    <row r="371" spans="1:8" x14ac:dyDescent="0.3">
      <c r="A371" t="s">
        <v>32</v>
      </c>
      <c r="B371">
        <v>2021</v>
      </c>
      <c r="C371" s="9">
        <v>10</v>
      </c>
      <c r="D371" s="9" t="str">
        <f>_xlfn.CONCAT(Table2[[#This Row],[country]:[month]])</f>
        <v>Sweden202110</v>
      </c>
      <c r="E371" s="10">
        <v>32039</v>
      </c>
      <c r="F371" s="10">
        <v>3105</v>
      </c>
      <c r="G371" s="10">
        <v>35144</v>
      </c>
      <c r="H371" t="s">
        <v>38</v>
      </c>
    </row>
    <row r="372" spans="1:8" x14ac:dyDescent="0.3">
      <c r="A372" t="s">
        <v>32</v>
      </c>
      <c r="B372">
        <v>2021</v>
      </c>
      <c r="C372" s="9">
        <v>11</v>
      </c>
      <c r="D372" s="9" t="str">
        <f>_xlfn.CONCAT(Table2[[#This Row],[country]:[month]])</f>
        <v>Sweden202111</v>
      </c>
      <c r="E372" s="10">
        <v>33819</v>
      </c>
      <c r="F372" s="10">
        <v>3313</v>
      </c>
      <c r="G372" s="10">
        <v>37132</v>
      </c>
      <c r="H372" t="s">
        <v>38</v>
      </c>
    </row>
    <row r="373" spans="1:8" x14ac:dyDescent="0.3">
      <c r="A373" t="s">
        <v>32</v>
      </c>
      <c r="B373">
        <v>2021</v>
      </c>
      <c r="C373" s="9">
        <v>12</v>
      </c>
      <c r="D373" s="9" t="str">
        <f>_xlfn.CONCAT(Table2[[#This Row],[country]:[month]])</f>
        <v>Sweden202112</v>
      </c>
      <c r="E373" s="10">
        <v>27718</v>
      </c>
      <c r="F373" s="10">
        <v>3567</v>
      </c>
      <c r="G373" s="10">
        <v>31285</v>
      </c>
      <c r="H373" t="s">
        <v>38</v>
      </c>
    </row>
    <row r="374" spans="1:8" x14ac:dyDescent="0.3">
      <c r="A374" t="s">
        <v>33</v>
      </c>
      <c r="B374">
        <v>2018</v>
      </c>
      <c r="C374">
        <v>1</v>
      </c>
      <c r="D374" t="str">
        <f>_xlfn.CONCAT(Table2[[#This Row],[country]:[month]])</f>
        <v>USA20181</v>
      </c>
      <c r="E374" s="11">
        <v>22099</v>
      </c>
      <c r="F374" s="11"/>
      <c r="G374">
        <v>22099</v>
      </c>
      <c r="H374" t="s">
        <v>14</v>
      </c>
    </row>
    <row r="375" spans="1:8" x14ac:dyDescent="0.3">
      <c r="A375" t="s">
        <v>33</v>
      </c>
      <c r="B375">
        <v>2018</v>
      </c>
      <c r="C375">
        <v>2</v>
      </c>
      <c r="D375" t="str">
        <f>_xlfn.CONCAT(Table2[[#This Row],[country]:[month]])</f>
        <v>USA20182</v>
      </c>
      <c r="E375" s="11">
        <v>19134</v>
      </c>
      <c r="F375" s="11"/>
      <c r="G375">
        <v>19134</v>
      </c>
      <c r="H375" t="s">
        <v>14</v>
      </c>
    </row>
    <row r="376" spans="1:8" x14ac:dyDescent="0.3">
      <c r="A376" t="s">
        <v>33</v>
      </c>
      <c r="B376">
        <v>2018</v>
      </c>
      <c r="C376">
        <v>3</v>
      </c>
      <c r="D376" t="str">
        <f>_xlfn.CONCAT(Table2[[#This Row],[country]:[month]])</f>
        <v>USA20183</v>
      </c>
      <c r="E376" s="11">
        <v>19984</v>
      </c>
      <c r="F376" s="11"/>
      <c r="G376">
        <v>19984</v>
      </c>
      <c r="H376" t="s">
        <v>14</v>
      </c>
    </row>
    <row r="377" spans="1:8" x14ac:dyDescent="0.3">
      <c r="A377" t="s">
        <v>33</v>
      </c>
      <c r="B377">
        <v>2018</v>
      </c>
      <c r="C377">
        <v>4</v>
      </c>
      <c r="D377" t="str">
        <f>_xlfn.CONCAT(Table2[[#This Row],[country]:[month]])</f>
        <v>USA20184</v>
      </c>
      <c r="E377" s="11">
        <v>19754</v>
      </c>
      <c r="F377" s="11"/>
      <c r="G377">
        <v>19754</v>
      </c>
      <c r="H377" t="s">
        <v>14</v>
      </c>
    </row>
    <row r="378" spans="1:8" x14ac:dyDescent="0.3">
      <c r="A378" t="s">
        <v>33</v>
      </c>
      <c r="B378">
        <v>2018</v>
      </c>
      <c r="C378">
        <v>5</v>
      </c>
      <c r="D378" t="str">
        <f>_xlfn.CONCAT(Table2[[#This Row],[country]:[month]])</f>
        <v>USA20185</v>
      </c>
      <c r="E378" s="11">
        <v>20420</v>
      </c>
      <c r="F378" s="11"/>
      <c r="G378">
        <v>20420</v>
      </c>
      <c r="H378" t="s">
        <v>14</v>
      </c>
    </row>
    <row r="379" spans="1:8" x14ac:dyDescent="0.3">
      <c r="A379" t="s">
        <v>33</v>
      </c>
      <c r="B379">
        <v>2018</v>
      </c>
      <c r="C379">
        <v>6</v>
      </c>
      <c r="D379" t="str">
        <f>_xlfn.CONCAT(Table2[[#This Row],[country]:[month]])</f>
        <v>USA20186</v>
      </c>
      <c r="E379" s="11">
        <v>18710</v>
      </c>
      <c r="F379" s="11"/>
      <c r="G379">
        <v>18710</v>
      </c>
      <c r="H379" t="s">
        <v>14</v>
      </c>
    </row>
    <row r="380" spans="1:8" x14ac:dyDescent="0.3">
      <c r="A380" t="s">
        <v>33</v>
      </c>
      <c r="B380">
        <v>2018</v>
      </c>
      <c r="C380">
        <v>7</v>
      </c>
      <c r="D380" t="str">
        <f>_xlfn.CONCAT(Table2[[#This Row],[country]:[month]])</f>
        <v>USA20187</v>
      </c>
      <c r="E380" s="11">
        <v>18862</v>
      </c>
      <c r="F380" s="11"/>
      <c r="G380">
        <v>18862</v>
      </c>
      <c r="H380" t="s">
        <v>14</v>
      </c>
    </row>
    <row r="381" spans="1:8" x14ac:dyDescent="0.3">
      <c r="A381" t="s">
        <v>33</v>
      </c>
      <c r="B381">
        <v>2018</v>
      </c>
      <c r="C381">
        <v>8</v>
      </c>
      <c r="D381" t="str">
        <f>_xlfn.CONCAT(Table2[[#This Row],[country]:[month]])</f>
        <v>USA20188</v>
      </c>
      <c r="E381" s="11">
        <v>19907</v>
      </c>
      <c r="F381" s="11"/>
      <c r="G381">
        <v>19907</v>
      </c>
      <c r="H381" t="s">
        <v>14</v>
      </c>
    </row>
    <row r="382" spans="1:8" x14ac:dyDescent="0.3">
      <c r="A382" t="s">
        <v>33</v>
      </c>
      <c r="B382">
        <v>2018</v>
      </c>
      <c r="C382">
        <v>9</v>
      </c>
      <c r="D382" t="str">
        <f>_xlfn.CONCAT(Table2[[#This Row],[country]:[month]])</f>
        <v>USA20189</v>
      </c>
      <c r="E382" s="11">
        <v>17242</v>
      </c>
      <c r="F382" s="11"/>
      <c r="G382">
        <v>17242</v>
      </c>
      <c r="H382" t="s">
        <v>14</v>
      </c>
    </row>
    <row r="383" spans="1:8" x14ac:dyDescent="0.3">
      <c r="A383" t="s">
        <v>33</v>
      </c>
      <c r="B383">
        <v>2018</v>
      </c>
      <c r="C383">
        <v>10</v>
      </c>
      <c r="D383" t="str">
        <f>_xlfn.CONCAT(Table2[[#This Row],[country]:[month]])</f>
        <v>USA201810</v>
      </c>
      <c r="E383" s="11">
        <v>20920</v>
      </c>
      <c r="F383" s="11"/>
      <c r="G383">
        <v>20920</v>
      </c>
      <c r="H383" t="s">
        <v>14</v>
      </c>
    </row>
    <row r="384" spans="1:8" x14ac:dyDescent="0.3">
      <c r="A384" t="s">
        <v>33</v>
      </c>
      <c r="B384">
        <v>2018</v>
      </c>
      <c r="C384">
        <v>11</v>
      </c>
      <c r="D384" t="str">
        <f>_xlfn.CONCAT(Table2[[#This Row],[country]:[month]])</f>
        <v>USA201811</v>
      </c>
      <c r="E384" s="11">
        <v>18432</v>
      </c>
      <c r="F384" s="11"/>
      <c r="G384">
        <v>18432</v>
      </c>
      <c r="H384" t="s">
        <v>14</v>
      </c>
    </row>
    <row r="385" spans="1:8" x14ac:dyDescent="0.3">
      <c r="A385" t="s">
        <v>33</v>
      </c>
      <c r="B385">
        <v>2018</v>
      </c>
      <c r="C385">
        <v>12</v>
      </c>
      <c r="D385" t="str">
        <f>_xlfn.CONCAT(Table2[[#This Row],[country]:[month]])</f>
        <v>USA201812</v>
      </c>
      <c r="E385" s="11">
        <v>16548</v>
      </c>
      <c r="F385" s="11"/>
      <c r="G385">
        <v>16548</v>
      </c>
      <c r="H385" t="s">
        <v>14</v>
      </c>
    </row>
    <row r="386" spans="1:8" x14ac:dyDescent="0.3">
      <c r="A386" t="s">
        <v>33</v>
      </c>
      <c r="B386">
        <v>2019</v>
      </c>
      <c r="C386">
        <v>1</v>
      </c>
      <c r="D386" t="str">
        <f>_xlfn.CONCAT(Table2[[#This Row],[country]:[month]])</f>
        <v>USA20191</v>
      </c>
      <c r="E386" s="11">
        <v>19748</v>
      </c>
      <c r="F386" s="11"/>
      <c r="G386">
        <v>19748</v>
      </c>
      <c r="H386" t="s">
        <v>14</v>
      </c>
    </row>
    <row r="387" spans="1:8" x14ac:dyDescent="0.3">
      <c r="A387" t="s">
        <v>33</v>
      </c>
      <c r="B387">
        <v>2019</v>
      </c>
      <c r="C387">
        <v>2</v>
      </c>
      <c r="D387" t="str">
        <f>_xlfn.CONCAT(Table2[[#This Row],[country]:[month]])</f>
        <v>USA20192</v>
      </c>
      <c r="E387" s="11">
        <v>17720</v>
      </c>
      <c r="F387" s="11"/>
      <c r="G387">
        <v>17720</v>
      </c>
      <c r="H387" t="s">
        <v>14</v>
      </c>
    </row>
    <row r="388" spans="1:8" x14ac:dyDescent="0.3">
      <c r="A388" t="s">
        <v>33</v>
      </c>
      <c r="B388">
        <v>2019</v>
      </c>
      <c r="C388">
        <v>3</v>
      </c>
      <c r="D388" t="str">
        <f>_xlfn.CONCAT(Table2[[#This Row],[country]:[month]])</f>
        <v>USA20193</v>
      </c>
      <c r="E388" s="11">
        <v>17682</v>
      </c>
      <c r="F388" s="11"/>
      <c r="G388">
        <v>17682</v>
      </c>
      <c r="H388" t="s">
        <v>14</v>
      </c>
    </row>
    <row r="389" spans="1:8" x14ac:dyDescent="0.3">
      <c r="A389" t="s">
        <v>33</v>
      </c>
      <c r="B389">
        <v>2019</v>
      </c>
      <c r="C389">
        <v>4</v>
      </c>
      <c r="D389" t="str">
        <f>_xlfn.CONCAT(Table2[[#This Row],[country]:[month]])</f>
        <v>USA20194</v>
      </c>
      <c r="E389" s="11">
        <v>18281</v>
      </c>
      <c r="F389" s="11"/>
      <c r="G389">
        <v>18281</v>
      </c>
      <c r="H389" t="s">
        <v>14</v>
      </c>
    </row>
    <row r="390" spans="1:8" x14ac:dyDescent="0.3">
      <c r="A390" t="s">
        <v>33</v>
      </c>
      <c r="B390">
        <v>2019</v>
      </c>
      <c r="C390">
        <v>5</v>
      </c>
      <c r="D390" t="str">
        <f>_xlfn.CONCAT(Table2[[#This Row],[country]:[month]])</f>
        <v>USA20195</v>
      </c>
      <c r="E390" s="11">
        <v>18157</v>
      </c>
      <c r="F390" s="11"/>
      <c r="G390">
        <v>18157</v>
      </c>
      <c r="H390" t="s">
        <v>14</v>
      </c>
    </row>
    <row r="391" spans="1:8" x14ac:dyDescent="0.3">
      <c r="A391" t="s">
        <v>33</v>
      </c>
      <c r="B391">
        <v>2019</v>
      </c>
      <c r="C391">
        <v>6</v>
      </c>
      <c r="D391" t="str">
        <f>_xlfn.CONCAT(Table2[[#This Row],[country]:[month]])</f>
        <v>USA20196</v>
      </c>
      <c r="E391" s="11">
        <v>16212</v>
      </c>
      <c r="F391" s="11"/>
      <c r="G391">
        <v>16212</v>
      </c>
      <c r="H391" t="s">
        <v>14</v>
      </c>
    </row>
    <row r="392" spans="1:8" x14ac:dyDescent="0.3">
      <c r="A392" t="s">
        <v>33</v>
      </c>
      <c r="B392">
        <v>2019</v>
      </c>
      <c r="C392">
        <v>7</v>
      </c>
      <c r="D392" t="str">
        <f>_xlfn.CONCAT(Table2[[#This Row],[country]:[month]])</f>
        <v>USA20197</v>
      </c>
      <c r="E392" s="11">
        <v>17757</v>
      </c>
      <c r="F392" s="11"/>
      <c r="G392">
        <v>17757</v>
      </c>
      <c r="H392" t="s">
        <v>14</v>
      </c>
    </row>
    <row r="393" spans="1:8" x14ac:dyDescent="0.3">
      <c r="A393" t="s">
        <v>33</v>
      </c>
      <c r="B393">
        <v>2019</v>
      </c>
      <c r="C393">
        <v>8</v>
      </c>
      <c r="D393" t="str">
        <f>_xlfn.CONCAT(Table2[[#This Row],[country]:[month]])</f>
        <v>USA20198</v>
      </c>
      <c r="E393" s="11">
        <v>17869</v>
      </c>
      <c r="F393" s="11"/>
      <c r="G393">
        <v>17869</v>
      </c>
      <c r="H393" t="s">
        <v>14</v>
      </c>
    </row>
    <row r="394" spans="1:8" x14ac:dyDescent="0.3">
      <c r="A394" t="s">
        <v>33</v>
      </c>
      <c r="B394">
        <v>2019</v>
      </c>
      <c r="C394">
        <v>9</v>
      </c>
      <c r="D394" t="str">
        <f>_xlfn.CONCAT(Table2[[#This Row],[country]:[month]])</f>
        <v>USA20199</v>
      </c>
      <c r="E394" s="11">
        <v>17300</v>
      </c>
      <c r="F394" s="11"/>
      <c r="G394">
        <v>17300</v>
      </c>
      <c r="H394" t="s">
        <v>14</v>
      </c>
    </row>
    <row r="395" spans="1:8" x14ac:dyDescent="0.3">
      <c r="A395" t="s">
        <v>33</v>
      </c>
      <c r="B395">
        <v>2019</v>
      </c>
      <c r="C395">
        <v>10</v>
      </c>
      <c r="D395" t="str">
        <f>_xlfn.CONCAT(Table2[[#This Row],[country]:[month]])</f>
        <v>USA201910</v>
      </c>
      <c r="E395" s="11">
        <v>20251</v>
      </c>
      <c r="F395" s="11"/>
      <c r="G395">
        <v>20251</v>
      </c>
      <c r="H395" t="s">
        <v>14</v>
      </c>
    </row>
    <row r="396" spans="1:8" x14ac:dyDescent="0.3">
      <c r="A396" t="s">
        <v>33</v>
      </c>
      <c r="B396">
        <v>2019</v>
      </c>
      <c r="C396">
        <v>11</v>
      </c>
      <c r="D396" t="str">
        <f>_xlfn.CONCAT(Table2[[#This Row],[country]:[month]])</f>
        <v>USA201911</v>
      </c>
      <c r="E396" s="11">
        <v>16846</v>
      </c>
      <c r="F396" s="11"/>
      <c r="G396">
        <v>16846</v>
      </c>
      <c r="H396" t="s">
        <v>14</v>
      </c>
    </row>
    <row r="397" spans="1:8" x14ac:dyDescent="0.3">
      <c r="A397" t="s">
        <v>33</v>
      </c>
      <c r="B397">
        <v>2019</v>
      </c>
      <c r="C397">
        <v>12</v>
      </c>
      <c r="D397" t="str">
        <f>_xlfn.CONCAT(Table2[[#This Row],[country]:[month]])</f>
        <v>USA201912</v>
      </c>
      <c r="E397" s="11">
        <v>17220</v>
      </c>
      <c r="F397" s="11"/>
      <c r="G397">
        <v>17220</v>
      </c>
      <c r="H397" t="s">
        <v>14</v>
      </c>
    </row>
    <row r="398" spans="1:8" x14ac:dyDescent="0.3">
      <c r="A398" t="s">
        <v>33</v>
      </c>
      <c r="B398">
        <v>2020</v>
      </c>
      <c r="C398">
        <v>1</v>
      </c>
      <c r="D398" t="str">
        <f>_xlfn.CONCAT(Table2[[#This Row],[country]:[month]])</f>
        <v>USA20201</v>
      </c>
      <c r="E398" s="11">
        <v>19954</v>
      </c>
      <c r="F398" s="11">
        <v>1</v>
      </c>
      <c r="G398">
        <v>19955</v>
      </c>
      <c r="H398" t="s">
        <v>14</v>
      </c>
    </row>
    <row r="399" spans="1:8" x14ac:dyDescent="0.3">
      <c r="A399" t="s">
        <v>33</v>
      </c>
      <c r="B399">
        <v>2020</v>
      </c>
      <c r="C399">
        <v>2</v>
      </c>
      <c r="D399" t="str">
        <f>_xlfn.CONCAT(Table2[[#This Row],[country]:[month]])</f>
        <v>USA20202</v>
      </c>
      <c r="E399" s="11">
        <v>17774</v>
      </c>
      <c r="F399" s="11"/>
      <c r="G399">
        <v>17774</v>
      </c>
      <c r="H399" t="s">
        <v>14</v>
      </c>
    </row>
    <row r="400" spans="1:8" x14ac:dyDescent="0.3">
      <c r="A400" t="s">
        <v>33</v>
      </c>
      <c r="B400">
        <v>2020</v>
      </c>
      <c r="C400">
        <v>3</v>
      </c>
      <c r="D400" t="str">
        <f>_xlfn.CONCAT(Table2[[#This Row],[country]:[month]])</f>
        <v>USA20203</v>
      </c>
      <c r="E400" s="11">
        <v>13855</v>
      </c>
      <c r="F400" s="11">
        <v>1272</v>
      </c>
      <c r="G400">
        <v>15127</v>
      </c>
      <c r="H400" t="s">
        <v>15</v>
      </c>
    </row>
    <row r="401" spans="1:8" x14ac:dyDescent="0.3">
      <c r="A401" t="s">
        <v>33</v>
      </c>
      <c r="B401">
        <v>2020</v>
      </c>
      <c r="C401">
        <v>4</v>
      </c>
      <c r="D401" t="str">
        <f>_xlfn.CONCAT(Table2[[#This Row],[country]:[month]])</f>
        <v>USA20204</v>
      </c>
      <c r="E401" s="11">
        <v>6032</v>
      </c>
      <c r="F401" s="11">
        <v>6569</v>
      </c>
      <c r="G401">
        <v>12601</v>
      </c>
      <c r="H401" t="s">
        <v>37</v>
      </c>
    </row>
    <row r="402" spans="1:8" x14ac:dyDescent="0.3">
      <c r="A402" t="s">
        <v>33</v>
      </c>
      <c r="B402">
        <v>2020</v>
      </c>
      <c r="C402">
        <v>5</v>
      </c>
      <c r="D402" t="str">
        <f>_xlfn.CONCAT(Table2[[#This Row],[country]:[month]])</f>
        <v>USA20205</v>
      </c>
      <c r="E402" s="11">
        <v>8829</v>
      </c>
      <c r="F402" s="11">
        <v>4753</v>
      </c>
      <c r="G402">
        <v>13582</v>
      </c>
      <c r="H402" t="s">
        <v>37</v>
      </c>
    </row>
    <row r="403" spans="1:8" x14ac:dyDescent="0.3">
      <c r="A403" t="s">
        <v>33</v>
      </c>
      <c r="B403">
        <v>2020</v>
      </c>
      <c r="C403">
        <v>6</v>
      </c>
      <c r="D403" t="str">
        <f>_xlfn.CONCAT(Table2[[#This Row],[country]:[month]])</f>
        <v>USA20206</v>
      </c>
      <c r="E403" s="11">
        <v>12712</v>
      </c>
      <c r="F403" s="11">
        <v>4223</v>
      </c>
      <c r="G403">
        <v>16935</v>
      </c>
      <c r="H403" t="s">
        <v>37</v>
      </c>
    </row>
    <row r="404" spans="1:8" x14ac:dyDescent="0.3">
      <c r="A404" t="s">
        <v>33</v>
      </c>
      <c r="B404">
        <v>2020</v>
      </c>
      <c r="C404">
        <v>7</v>
      </c>
      <c r="D404" t="str">
        <f>_xlfn.CONCAT(Table2[[#This Row],[country]:[month]])</f>
        <v>USA20207</v>
      </c>
      <c r="E404" s="11">
        <v>13069</v>
      </c>
      <c r="F404" s="11">
        <v>4122</v>
      </c>
      <c r="G404">
        <v>17191</v>
      </c>
      <c r="H404" t="s">
        <v>37</v>
      </c>
    </row>
    <row r="405" spans="1:8" x14ac:dyDescent="0.3">
      <c r="A405" t="s">
        <v>33</v>
      </c>
      <c r="B405">
        <v>2020</v>
      </c>
      <c r="C405">
        <v>8</v>
      </c>
      <c r="D405" t="str">
        <f>_xlfn.CONCAT(Table2[[#This Row],[country]:[month]])</f>
        <v>USA20208</v>
      </c>
      <c r="E405" s="11">
        <v>12781</v>
      </c>
      <c r="F405" s="11">
        <v>3475</v>
      </c>
      <c r="G405">
        <v>16256</v>
      </c>
      <c r="H405" t="s">
        <v>37</v>
      </c>
    </row>
    <row r="406" spans="1:8" x14ac:dyDescent="0.3">
      <c r="A406" t="s">
        <v>33</v>
      </c>
      <c r="B406">
        <v>2020</v>
      </c>
      <c r="C406">
        <v>9</v>
      </c>
      <c r="D406" t="str">
        <f>_xlfn.CONCAT(Table2[[#This Row],[country]:[month]])</f>
        <v>USA20209</v>
      </c>
      <c r="E406" s="11">
        <v>14491</v>
      </c>
      <c r="F406" s="11">
        <v>3054</v>
      </c>
      <c r="G406">
        <v>17545</v>
      </c>
      <c r="H406" t="s">
        <v>37</v>
      </c>
    </row>
    <row r="407" spans="1:8" x14ac:dyDescent="0.3">
      <c r="A407" t="s">
        <v>33</v>
      </c>
      <c r="B407">
        <v>2020</v>
      </c>
      <c r="C407">
        <v>10</v>
      </c>
      <c r="D407" t="str">
        <f>_xlfn.CONCAT(Table2[[#This Row],[country]:[month]])</f>
        <v>USA202010</v>
      </c>
      <c r="E407" s="11">
        <v>14828</v>
      </c>
      <c r="F407" s="11">
        <v>3191</v>
      </c>
      <c r="G407">
        <v>18019</v>
      </c>
      <c r="H407" t="s">
        <v>37</v>
      </c>
    </row>
    <row r="408" spans="1:8" x14ac:dyDescent="0.3">
      <c r="A408" t="s">
        <v>33</v>
      </c>
      <c r="B408">
        <v>2020</v>
      </c>
      <c r="C408">
        <v>11</v>
      </c>
      <c r="D408" t="str">
        <f>_xlfn.CONCAT(Table2[[#This Row],[country]:[month]])</f>
        <v>USA202011</v>
      </c>
      <c r="E408" s="11">
        <v>13041</v>
      </c>
      <c r="F408" s="11">
        <v>3354</v>
      </c>
      <c r="G408">
        <v>16395</v>
      </c>
      <c r="H408" t="s">
        <v>37</v>
      </c>
    </row>
    <row r="409" spans="1:8" x14ac:dyDescent="0.3">
      <c r="A409" t="s">
        <v>33</v>
      </c>
      <c r="B409">
        <v>2020</v>
      </c>
      <c r="C409">
        <v>12</v>
      </c>
      <c r="D409" t="str">
        <f>_xlfn.CONCAT(Table2[[#This Row],[country]:[month]])</f>
        <v>USA202012</v>
      </c>
      <c r="E409" s="11">
        <v>12123</v>
      </c>
      <c r="F409" s="11">
        <v>3810</v>
      </c>
      <c r="G409">
        <v>15933</v>
      </c>
      <c r="H409" t="s">
        <v>37</v>
      </c>
    </row>
    <row r="410" spans="1:8" x14ac:dyDescent="0.3">
      <c r="A410" t="s">
        <v>33</v>
      </c>
      <c r="B410">
        <v>2021</v>
      </c>
      <c r="C410">
        <v>1</v>
      </c>
      <c r="D410" t="str">
        <f>_xlfn.CONCAT(Table2[[#This Row],[country]:[month]])</f>
        <v>USA20211</v>
      </c>
      <c r="E410" s="11">
        <v>5901</v>
      </c>
      <c r="F410" s="11">
        <v>870</v>
      </c>
      <c r="G410">
        <v>6771</v>
      </c>
      <c r="H410" t="s">
        <v>37</v>
      </c>
    </row>
    <row r="411" spans="1:8" x14ac:dyDescent="0.3">
      <c r="A411" t="s">
        <v>33</v>
      </c>
      <c r="B411">
        <v>2021</v>
      </c>
      <c r="C411">
        <v>2</v>
      </c>
      <c r="D411" t="str">
        <f>_xlfn.CONCAT(Table2[[#This Row],[country]:[month]])</f>
        <v>USA20212</v>
      </c>
      <c r="E411" s="11">
        <v>5444</v>
      </c>
      <c r="F411" s="11">
        <v>817</v>
      </c>
      <c r="G411">
        <v>6261</v>
      </c>
      <c r="H411" t="s">
        <v>37</v>
      </c>
    </row>
    <row r="412" spans="1:8" x14ac:dyDescent="0.3">
      <c r="A412" t="s">
        <v>33</v>
      </c>
      <c r="B412">
        <v>2021</v>
      </c>
      <c r="C412">
        <v>3</v>
      </c>
      <c r="D412" t="str">
        <f>_xlfn.CONCAT(Table2[[#This Row],[country]:[month]])</f>
        <v>USA20213</v>
      </c>
      <c r="E412" s="11">
        <v>6805</v>
      </c>
      <c r="F412" s="11">
        <v>890</v>
      </c>
      <c r="G412">
        <v>7695</v>
      </c>
      <c r="H412" t="s">
        <v>38</v>
      </c>
    </row>
    <row r="413" spans="1:8" x14ac:dyDescent="0.3">
      <c r="A413" t="s">
        <v>33</v>
      </c>
      <c r="B413">
        <v>2021</v>
      </c>
      <c r="C413">
        <v>4</v>
      </c>
      <c r="D413" t="str">
        <f>_xlfn.CONCAT(Table2[[#This Row],[country]:[month]])</f>
        <v>USA20214</v>
      </c>
      <c r="E413" s="11">
        <v>15273</v>
      </c>
      <c r="F413" s="11">
        <v>2563</v>
      </c>
      <c r="G413">
        <v>17836</v>
      </c>
      <c r="H413" t="s">
        <v>38</v>
      </c>
    </row>
    <row r="414" spans="1:8" x14ac:dyDescent="0.3">
      <c r="A414" t="s">
        <v>33</v>
      </c>
      <c r="B414">
        <v>2021</v>
      </c>
      <c r="C414">
        <v>5</v>
      </c>
      <c r="D414" t="str">
        <f>_xlfn.CONCAT(Table2[[#This Row],[country]:[month]])</f>
        <v>USA20215</v>
      </c>
      <c r="E414" s="11">
        <v>14403</v>
      </c>
      <c r="F414" s="11">
        <v>2043</v>
      </c>
      <c r="G414">
        <v>16446</v>
      </c>
      <c r="H414" t="s">
        <v>38</v>
      </c>
    </row>
    <row r="415" spans="1:8" x14ac:dyDescent="0.3">
      <c r="A415" t="s">
        <v>33</v>
      </c>
      <c r="B415">
        <v>2021</v>
      </c>
      <c r="C415">
        <v>6</v>
      </c>
      <c r="D415" t="str">
        <f>_xlfn.CONCAT(Table2[[#This Row],[country]:[month]])</f>
        <v>USA20216</v>
      </c>
      <c r="E415" s="11">
        <v>15739</v>
      </c>
      <c r="F415" s="11">
        <v>1686</v>
      </c>
      <c r="G415">
        <v>17425</v>
      </c>
      <c r="H415" t="s">
        <v>38</v>
      </c>
    </row>
    <row r="416" spans="1:8" x14ac:dyDescent="0.3">
      <c r="A416" t="s">
        <v>33</v>
      </c>
      <c r="B416">
        <v>2021</v>
      </c>
      <c r="C416">
        <v>7</v>
      </c>
      <c r="D416" t="str">
        <f>_xlfn.CONCAT(Table2[[#This Row],[country]:[month]])</f>
        <v>USA20217</v>
      </c>
      <c r="E416" s="11">
        <v>14623</v>
      </c>
      <c r="F416" s="11">
        <v>1527</v>
      </c>
      <c r="G416">
        <v>16150</v>
      </c>
      <c r="H416" t="s">
        <v>38</v>
      </c>
    </row>
    <row r="417" spans="1:8" x14ac:dyDescent="0.3">
      <c r="A417" t="s">
        <v>33</v>
      </c>
      <c r="B417">
        <v>2021</v>
      </c>
      <c r="C417">
        <v>8</v>
      </c>
      <c r="D417" t="str">
        <f>_xlfn.CONCAT(Table2[[#This Row],[country]:[month]])</f>
        <v>USA20218</v>
      </c>
      <c r="E417" s="11">
        <v>15575</v>
      </c>
      <c r="F417" s="11">
        <v>1830</v>
      </c>
      <c r="G417">
        <v>17405</v>
      </c>
      <c r="H417" t="s">
        <v>38</v>
      </c>
    </row>
    <row r="418" spans="1:8" x14ac:dyDescent="0.3">
      <c r="A418" t="s">
        <v>33</v>
      </c>
      <c r="B418">
        <v>2021</v>
      </c>
      <c r="C418">
        <v>9</v>
      </c>
      <c r="D418" t="str">
        <f>_xlfn.CONCAT(Table2[[#This Row],[country]:[month]])</f>
        <v>USA20219</v>
      </c>
      <c r="E418" s="11">
        <v>15243</v>
      </c>
      <c r="F418" s="11">
        <v>1842</v>
      </c>
      <c r="G418">
        <v>17085</v>
      </c>
      <c r="H418" t="s">
        <v>38</v>
      </c>
    </row>
    <row r="419" spans="1:8" x14ac:dyDescent="0.3">
      <c r="A419" t="s">
        <v>33</v>
      </c>
      <c r="B419">
        <v>2021</v>
      </c>
      <c r="C419">
        <v>10</v>
      </c>
      <c r="D419" t="str">
        <f>_xlfn.CONCAT(Table2[[#This Row],[country]:[month]])</f>
        <v>USA202110</v>
      </c>
      <c r="E419" s="11">
        <v>15645</v>
      </c>
      <c r="F419" s="11">
        <v>1746</v>
      </c>
      <c r="G419">
        <v>17391</v>
      </c>
      <c r="H419" t="s">
        <v>38</v>
      </c>
    </row>
    <row r="420" spans="1:8" x14ac:dyDescent="0.3">
      <c r="A420" t="s">
        <v>33</v>
      </c>
      <c r="B420">
        <v>2021</v>
      </c>
      <c r="C420">
        <v>11</v>
      </c>
      <c r="D420" t="str">
        <f>_xlfn.CONCAT(Table2[[#This Row],[country]:[month]])</f>
        <v>USA202111</v>
      </c>
      <c r="E420" s="11">
        <v>15108</v>
      </c>
      <c r="F420" s="11">
        <v>1678</v>
      </c>
      <c r="G420">
        <v>16786</v>
      </c>
      <c r="H420" t="s">
        <v>38</v>
      </c>
    </row>
    <row r="421" spans="1:8" x14ac:dyDescent="0.3">
      <c r="A421" t="s">
        <v>33</v>
      </c>
      <c r="B421">
        <v>2021</v>
      </c>
      <c r="C421">
        <v>12</v>
      </c>
      <c r="D421" t="str">
        <f>_xlfn.CONCAT(Table2[[#This Row],[country]:[month]])</f>
        <v>USA202112</v>
      </c>
      <c r="E421" s="11">
        <v>15224</v>
      </c>
      <c r="F421" s="11">
        <v>2034</v>
      </c>
      <c r="G421">
        <v>17258</v>
      </c>
      <c r="H421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MH_counts</vt:lpstr>
      <vt:lpstr>Sheet3</vt:lpstr>
      <vt:lpstr>Denominator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Silva</dc:creator>
  <cp:lastModifiedBy>Javier Silva Valencia</cp:lastModifiedBy>
  <dcterms:created xsi:type="dcterms:W3CDTF">2023-04-26T10:00:06Z</dcterms:created>
  <dcterms:modified xsi:type="dcterms:W3CDTF">2023-05-17T22:27:11Z</dcterms:modified>
</cp:coreProperties>
</file>